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170" windowHeight="6420" activeTab="0"/>
  </bookViews>
  <sheets>
    <sheet name="List 1" sheetId="1" r:id="rId1"/>
  </sheets>
  <definedNames>
    <definedName name="_xlnm.Print_Titles" localSheetId="0">'List 1'!$1:$6</definedName>
  </definedNames>
  <calcPr fullCalcOnLoad="1"/>
</workbook>
</file>

<file path=xl/sharedStrings.xml><?xml version="1.0" encoding="utf-8"?>
<sst xmlns="http://schemas.openxmlformats.org/spreadsheetml/2006/main" count="265" uniqueCount="168">
  <si>
    <t>Stavba:</t>
  </si>
  <si>
    <t>Objekt:</t>
  </si>
  <si>
    <t>-</t>
  </si>
  <si>
    <t>Poř.č.</t>
  </si>
  <si>
    <t>Položka</t>
  </si>
  <si>
    <t>Typ</t>
  </si>
  <si>
    <t>Text</t>
  </si>
  <si>
    <t>MJ</t>
  </si>
  <si>
    <t>Množství</t>
  </si>
  <si>
    <t>Jedn.cena</t>
  </si>
  <si>
    <t>Celkem</t>
  </si>
  <si>
    <t>PRÁCE</t>
  </si>
  <si>
    <t>SPECIFIKACE</t>
  </si>
  <si>
    <t>Celkem:</t>
  </si>
  <si>
    <t>460080001N</t>
  </si>
  <si>
    <t>460200163N</t>
  </si>
  <si>
    <t>460200683N</t>
  </si>
  <si>
    <t>460510021N</t>
  </si>
  <si>
    <t>beton pro obetonování chráničkových tras</t>
  </si>
  <si>
    <t>kabel.rýha 65cm/šíř. 120cm/hl. zem.tř.3</t>
  </si>
  <si>
    <t>ruč.zához.kab.rýhy 35cm šíř.80cm hl.zem.tř.3</t>
  </si>
  <si>
    <t>m3</t>
  </si>
  <si>
    <t>m</t>
  </si>
  <si>
    <t>60768</t>
  </si>
  <si>
    <t>beton B5</t>
  </si>
  <si>
    <t>ks</t>
  </si>
  <si>
    <t>OSTATNÍ</t>
  </si>
  <si>
    <t>HZS</t>
  </si>
  <si>
    <t>Práce mimo ceníky, koordinace</t>
  </si>
  <si>
    <t>hod.</t>
  </si>
  <si>
    <t>REKAPITULACE</t>
  </si>
  <si>
    <t xml:space="preserve">  Podíl přidružených výkonů z C46M</t>
  </si>
  <si>
    <t>CYKY-J 4x10 mm2 (VU)</t>
  </si>
  <si>
    <t>uzemňovací drát v zemi FeZn D 10 mm</t>
  </si>
  <si>
    <t xml:space="preserve"> ks</t>
  </si>
  <si>
    <t>21M - ELEKTROMONTÁŽE</t>
  </si>
  <si>
    <t>46M - ZEMNÍ PRÁCE</t>
  </si>
  <si>
    <t>460010022N</t>
  </si>
  <si>
    <t>vytyč.trati kab.vedení podél silnice</t>
  </si>
  <si>
    <t>základ z monolitického betonu bez bednění, tř.B5</t>
  </si>
  <si>
    <t>kabel.rýha 35cm/šíř. 80cm/hl. zem.tř.3</t>
  </si>
  <si>
    <t>km</t>
  </si>
  <si>
    <t>Vysočina</t>
  </si>
  <si>
    <t>CYKY-J 4x10mm2</t>
  </si>
  <si>
    <t>drát FeZn 10mm</t>
  </si>
  <si>
    <t>Účast při zkouškách, vypínání, připojování</t>
  </si>
  <si>
    <t xml:space="preserve">  Podíl přidružených výkonů z C21M a navázaného materiálu</t>
  </si>
  <si>
    <t xml:space="preserve">  Podružný materiál elektromontáže</t>
  </si>
  <si>
    <t xml:space="preserve">  Podružný materiál zemní práce</t>
  </si>
  <si>
    <t xml:space="preserve">  GZS z C21M a navázaného materiálu</t>
  </si>
  <si>
    <t>210100251</t>
  </si>
  <si>
    <t>210204201</t>
  </si>
  <si>
    <t>743612121a</t>
  </si>
  <si>
    <t>743622100a</t>
  </si>
  <si>
    <t>ukonč.kab.smršt.zákl.do 4x10 mm2</t>
  </si>
  <si>
    <t>elektrovýzbroj stožáru pro 1 okruh</t>
  </si>
  <si>
    <t>svorka SS</t>
  </si>
  <si>
    <t>460420371N</t>
  </si>
  <si>
    <t>zříz.kab.lože z kop.pís.zakr.plast.deskou 35cm/10cm</t>
  </si>
  <si>
    <t>90001</t>
  </si>
  <si>
    <t>90002</t>
  </si>
  <si>
    <t>ZADO</t>
  </si>
  <si>
    <t>kopaný písek</t>
  </si>
  <si>
    <t>plastová zakrývací deska</t>
  </si>
  <si>
    <t>svorka spojovací SS</t>
  </si>
  <si>
    <t>210810011</t>
  </si>
  <si>
    <t>CYKY-J 3x1,5 mm2 750V (VU)</t>
  </si>
  <si>
    <t>460560163n</t>
  </si>
  <si>
    <t>03011</t>
  </si>
  <si>
    <t>CYKY-J 3x1,5mm2</t>
  </si>
  <si>
    <t/>
  </si>
  <si>
    <t xml:space="preserve">  Prořez</t>
  </si>
  <si>
    <t xml:space="preserve">  Rezerva</t>
  </si>
  <si>
    <t>210810025</t>
  </si>
  <si>
    <t>03035</t>
  </si>
  <si>
    <t>210100252</t>
  </si>
  <si>
    <t>ukonč.kab.smršt.zákl.do 4x25 mm2</t>
  </si>
  <si>
    <t>210204011</t>
  </si>
  <si>
    <t>stožár silniční ocelový do délky 12m</t>
  </si>
  <si>
    <t>210204103m</t>
  </si>
  <si>
    <t>výložník 1-ram. VOM 1-2000, žárově zinkovaný</t>
  </si>
  <si>
    <t>DEMONTÁŽ</t>
  </si>
  <si>
    <t>748132303</t>
  </si>
  <si>
    <t>svítidlo výbojkové</t>
  </si>
  <si>
    <t>460420305N</t>
  </si>
  <si>
    <t>zříz.kab.lože z pros.zem. bez zakrytí do šíř.65cm</t>
  </si>
  <si>
    <t>460600001N</t>
  </si>
  <si>
    <t>odvoz zeminy do 10km</t>
  </si>
  <si>
    <t>460600003N</t>
  </si>
  <si>
    <t>skládkovné zeminy</t>
  </si>
  <si>
    <t>t</t>
  </si>
  <si>
    <t>60764</t>
  </si>
  <si>
    <t>stožárová svorkovnice EK 170, 1 pojistka</t>
  </si>
  <si>
    <t>Osram</t>
  </si>
  <si>
    <t>Siteco</t>
  </si>
  <si>
    <t>výložník VOM 1-2000, žárově zinkovaný</t>
  </si>
  <si>
    <t>Revize elektro</t>
  </si>
  <si>
    <t>Celkem za práci v HZS:</t>
  </si>
  <si>
    <t>Veřejné osvětlení</t>
  </si>
  <si>
    <t>IO 401</t>
  </si>
  <si>
    <t>748132300x</t>
  </si>
  <si>
    <t>460050013N</t>
  </si>
  <si>
    <t>jáma pro J stožár jedn.9-10m v rovině zem.tř.3</t>
  </si>
  <si>
    <t>460100022A</t>
  </si>
  <si>
    <t>pouzdrový zákl.pro stožár VO v trase 250x1500mm</t>
  </si>
  <si>
    <t>Kopos Kolín</t>
  </si>
  <si>
    <t>trubková chránička ohebná Kopoflex 110 - KF09110</t>
  </si>
  <si>
    <t>trubková chránička tuhá Kopodur 110 - KD09110</t>
  </si>
  <si>
    <t>stožár ocelový JB-M10-3st., žárově zinkovaný</t>
  </si>
  <si>
    <t xml:space="preserve">  Odvoz a ekologická likvidace demontovaného materiálu</t>
  </si>
  <si>
    <t>III/180 26</t>
  </si>
  <si>
    <t>210010054</t>
  </si>
  <si>
    <t>trubka inst.ocel.závit. typ 6029 R=29mm (VU+PO)</t>
  </si>
  <si>
    <t>210100253</t>
  </si>
  <si>
    <t>ukonč.kab.smršt.zákl.do 4x50 mm2</t>
  </si>
  <si>
    <t>210120022b</t>
  </si>
  <si>
    <t>pojistka PN00</t>
  </si>
  <si>
    <t>2101915024</t>
  </si>
  <si>
    <t>elektroměrový rozvaděč systému 3D</t>
  </si>
  <si>
    <t>2101915026</t>
  </si>
  <si>
    <t>rozvaděč v.o. systému 3D</t>
  </si>
  <si>
    <t>210191502f</t>
  </si>
  <si>
    <t>usazení plastové skříně SRML</t>
  </si>
  <si>
    <t>stožár silniční ocelový do délky 12m (opět.mont.)</t>
  </si>
  <si>
    <t>210204103a</t>
  </si>
  <si>
    <t>výložník ocel. metal. 1-ram. (opět.mont.)</t>
  </si>
  <si>
    <t>210204103l</t>
  </si>
  <si>
    <t>výložník 1-ram. VOM 1-1500, žárově zinkovaný</t>
  </si>
  <si>
    <t>210204103n</t>
  </si>
  <si>
    <t>výložník 2-ram. VOM 2-2000, žárově zinkovaný</t>
  </si>
  <si>
    <t>210204202</t>
  </si>
  <si>
    <t>elektrovýzbroj stožáru pro 2 okruhy</t>
  </si>
  <si>
    <t>210901015a</t>
  </si>
  <si>
    <t>AYKY-J 4x16 mm2 750V (VU)</t>
  </si>
  <si>
    <t>210901071a</t>
  </si>
  <si>
    <t>AYKY-J 4x35 mm2 1kV (VU)</t>
  </si>
  <si>
    <t>svít.výbojkové Siteco SR 100, 100W SHC</t>
  </si>
  <si>
    <t>svítidlo výbojkové (opět.mont.)</t>
  </si>
  <si>
    <t xml:space="preserve">výložník ocel. metal. 1-ram. </t>
  </si>
  <si>
    <t>460050601N</t>
  </si>
  <si>
    <t>ruční výkop jámy pro skříň zem.tř.3</t>
  </si>
  <si>
    <t>kabel.prostup z plastové roury světl.do 10cm (Kopoflex)</t>
  </si>
  <si>
    <t>kabel.prostup z plastové roury světl.do 10cm (Kopodur)</t>
  </si>
  <si>
    <t>460600002N</t>
  </si>
  <si>
    <t>odvoz zeminy za další km</t>
  </si>
  <si>
    <t>00227</t>
  </si>
  <si>
    <t>trubka ocelová závitová 6029 R=29mm</t>
  </si>
  <si>
    <t>00924</t>
  </si>
  <si>
    <t>pojistková vložka PN00  do 125A  gG</t>
  </si>
  <si>
    <t>02134</t>
  </si>
  <si>
    <t>AYKY-J 4x16mm2</t>
  </si>
  <si>
    <t>02136</t>
  </si>
  <si>
    <t>AYKY-J 4x35mm2</t>
  </si>
  <si>
    <t>44223</t>
  </si>
  <si>
    <t>proudový chránič 25A, 300mA</t>
  </si>
  <si>
    <t>60765</t>
  </si>
  <si>
    <t>stožárová svorkovnice EK 170, 2 pojistky</t>
  </si>
  <si>
    <t>ELPLAST Rokycany</t>
  </si>
  <si>
    <t>rozvaděč PER1/3f/40 v pilíři</t>
  </si>
  <si>
    <t>Elplast Rokycany</t>
  </si>
  <si>
    <t>rozvaděč PRVO 1/6x20, 33.1.1. v pilíři</t>
  </si>
  <si>
    <t>rozpojovací skříň SRML 18x160 33.1.2 v pilíři</t>
  </si>
  <si>
    <t>sodíková výbojka 100 W, typ NAV-T Super4Y</t>
  </si>
  <si>
    <t>svít. výbojkové SR100 typ 5NA552E1PT01, vč. příruby 5NA55100XN2</t>
  </si>
  <si>
    <t>výložník VOM 1-1500, žárově zinkovaný</t>
  </si>
  <si>
    <t>výložník VOM 2-2000, žárově zinkovaný</t>
  </si>
  <si>
    <t>PRŮTAH STARÝ PLZENEC, RADYŇSKÁ UL. - REKONSTRUKCE</t>
  </si>
  <si>
    <t>Demontáž stávající elektroinstalace - úpravy související s demontáží osvětlení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</si>
</sst>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,###,##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6" fillId="19" borderId="0">
      <alignment/>
      <protection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5" fillId="0" borderId="0" xfId="37">
      <alignment/>
      <protection/>
    </xf>
    <xf numFmtId="0" fontId="25" fillId="0" borderId="0" xfId="37" applyAlignment="1">
      <alignment horizontal="right"/>
      <protection/>
    </xf>
    <xf numFmtId="0" fontId="25" fillId="0" borderId="0" xfId="37" applyAlignment="1">
      <alignment horizontal="left"/>
      <protection/>
    </xf>
    <xf numFmtId="0" fontId="26" fillId="19" borderId="10" xfId="38" applyBorder="1">
      <alignment/>
      <protection/>
    </xf>
    <xf numFmtId="0" fontId="26" fillId="19" borderId="11" xfId="38" applyBorder="1">
      <alignment/>
      <protection/>
    </xf>
    <xf numFmtId="0" fontId="26" fillId="19" borderId="12" xfId="38" applyBorder="1">
      <alignment/>
      <protection/>
    </xf>
    <xf numFmtId="0" fontId="26" fillId="19" borderId="12" xfId="38" applyBorder="1" applyAlignment="1">
      <alignment horizontal="center"/>
      <protection/>
    </xf>
    <xf numFmtId="0" fontId="24" fillId="0" borderId="13" xfId="36" applyBorder="1">
      <alignment/>
      <protection/>
    </xf>
    <xf numFmtId="164" fontId="24" fillId="0" borderId="13" xfId="36" applyNumberFormat="1" applyBorder="1">
      <alignment/>
      <protection/>
    </xf>
    <xf numFmtId="0" fontId="25" fillId="0" borderId="14" xfId="37" applyBorder="1">
      <alignment/>
      <protection/>
    </xf>
    <xf numFmtId="0" fontId="25" fillId="0" borderId="15" xfId="37" applyBorder="1">
      <alignment/>
      <protection/>
    </xf>
    <xf numFmtId="0" fontId="24" fillId="0" borderId="16" xfId="36" applyBorder="1">
      <alignment/>
      <protection/>
    </xf>
    <xf numFmtId="0" fontId="25" fillId="0" borderId="17" xfId="37" applyBorder="1">
      <alignment/>
      <protection/>
    </xf>
    <xf numFmtId="0" fontId="25" fillId="0" borderId="18" xfId="37" applyBorder="1">
      <alignment/>
      <protection/>
    </xf>
    <xf numFmtId="0" fontId="25" fillId="0" borderId="0" xfId="37" applyAlignment="1">
      <alignment horizontal="center"/>
      <protection/>
    </xf>
    <xf numFmtId="0" fontId="0" fillId="0" borderId="0" xfId="0" applyAlignment="1">
      <alignment horizontal="center"/>
    </xf>
    <xf numFmtId="0" fontId="25" fillId="0" borderId="15" xfId="37" applyBorder="1" applyAlignment="1">
      <alignment horizontal="center"/>
      <protection/>
    </xf>
    <xf numFmtId="0" fontId="24" fillId="0" borderId="13" xfId="36" applyBorder="1" applyAlignment="1">
      <alignment horizontal="center"/>
      <protection/>
    </xf>
    <xf numFmtId="0" fontId="25" fillId="0" borderId="18" xfId="37" applyBorder="1" applyAlignment="1">
      <alignment horizontal="center"/>
      <protection/>
    </xf>
    <xf numFmtId="0" fontId="26" fillId="19" borderId="11" xfId="38" applyBorder="1" applyAlignment="1">
      <alignment horizontal="center"/>
      <protection/>
    </xf>
    <xf numFmtId="0" fontId="4" fillId="0" borderId="0" xfId="37" applyFont="1" applyAlignment="1">
      <alignment horizontal="center"/>
      <protection/>
    </xf>
    <xf numFmtId="0" fontId="4" fillId="0" borderId="0" xfId="37" applyFont="1" applyAlignment="1">
      <alignment horizontal="right"/>
      <protection/>
    </xf>
    <xf numFmtId="0" fontId="4" fillId="0" borderId="0" xfId="37" applyFont="1" applyAlignment="1">
      <alignment horizontal="left"/>
      <protection/>
    </xf>
    <xf numFmtId="1" fontId="2" fillId="0" borderId="16" xfId="0" applyNumberFormat="1" applyFont="1" applyBorder="1" applyAlignment="1">
      <alignment horizontal="right" vertical="top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" fontId="2" fillId="0" borderId="20" xfId="0" applyNumberFormat="1" applyFont="1" applyBorder="1" applyAlignment="1">
      <alignment horizontal="right" vertical="top"/>
    </xf>
    <xf numFmtId="0" fontId="25" fillId="0" borderId="0" xfId="37" applyBorder="1">
      <alignment/>
      <protection/>
    </xf>
    <xf numFmtId="0" fontId="25" fillId="0" borderId="0" xfId="37" applyBorder="1" applyAlignment="1">
      <alignment horizontal="center"/>
      <protection/>
    </xf>
    <xf numFmtId="49" fontId="3" fillId="0" borderId="19" xfId="0" applyNumberFormat="1" applyFont="1" applyBorder="1" applyAlignment="1">
      <alignment horizontal="left" vertical="top" wrapText="1"/>
    </xf>
    <xf numFmtId="0" fontId="3" fillId="0" borderId="13" xfId="36" applyFont="1" applyBorder="1">
      <alignment/>
      <protection/>
    </xf>
    <xf numFmtId="0" fontId="2" fillId="0" borderId="19" xfId="0" applyFont="1" applyBorder="1" applyAlignment="1">
      <alignment vertical="top" wrapText="1"/>
    </xf>
    <xf numFmtId="49" fontId="2" fillId="0" borderId="21" xfId="0" applyNumberFormat="1" applyFont="1" applyBorder="1" applyAlignment="1">
      <alignment horizontal="left" vertical="top" wrapText="1"/>
    </xf>
    <xf numFmtId="0" fontId="24" fillId="0" borderId="22" xfId="36" applyBorder="1" applyAlignment="1">
      <alignment horizontal="center"/>
      <protection/>
    </xf>
    <xf numFmtId="0" fontId="25" fillId="0" borderId="23" xfId="37" applyBorder="1" applyAlignment="1">
      <alignment horizontal="center"/>
      <protection/>
    </xf>
    <xf numFmtId="0" fontId="25" fillId="0" borderId="23" xfId="37" applyBorder="1">
      <alignment/>
      <protection/>
    </xf>
    <xf numFmtId="1" fontId="2" fillId="0" borderId="24" xfId="0" applyNumberFormat="1" applyFont="1" applyBorder="1" applyAlignment="1">
      <alignment horizontal="right" vertical="top"/>
    </xf>
    <xf numFmtId="0" fontId="3" fillId="0" borderId="0" xfId="37" applyFont="1" applyAlignment="1">
      <alignment horizontal="right"/>
      <protection/>
    </xf>
    <xf numFmtId="0" fontId="3" fillId="0" borderId="0" xfId="37" applyFont="1" applyAlignment="1">
      <alignment horizontal="center"/>
      <protection/>
    </xf>
    <xf numFmtId="0" fontId="3" fillId="0" borderId="0" xfId="37" applyFont="1" applyAlignment="1">
      <alignment horizontal="left"/>
      <protection/>
    </xf>
    <xf numFmtId="49" fontId="2" fillId="0" borderId="13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vertical="top"/>
    </xf>
    <xf numFmtId="0" fontId="3" fillId="0" borderId="16" xfId="0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4" fillId="0" borderId="16" xfId="36" applyBorder="1" applyAlignment="1">
      <alignment horizontal="right" indent="1"/>
      <protection/>
    </xf>
    <xf numFmtId="1" fontId="2" fillId="0" borderId="16" xfId="0" applyNumberFormat="1" applyFont="1" applyBorder="1" applyAlignment="1">
      <alignment horizontal="right" vertical="top" indent="1"/>
    </xf>
    <xf numFmtId="0" fontId="25" fillId="0" borderId="25" xfId="37" applyBorder="1" applyAlignment="1">
      <alignment horizontal="right" indent="1"/>
      <protection/>
    </xf>
    <xf numFmtId="0" fontId="0" fillId="0" borderId="0" xfId="0" applyAlignment="1">
      <alignment horizontal="right" indent="1"/>
    </xf>
    <xf numFmtId="0" fontId="25" fillId="0" borderId="14" xfId="37" applyBorder="1" applyAlignment="1">
      <alignment horizontal="right" indent="1"/>
      <protection/>
    </xf>
    <xf numFmtId="0" fontId="25" fillId="0" borderId="0" xfId="37" applyBorder="1" applyAlignment="1">
      <alignment horizontal="right" indent="1"/>
      <protection/>
    </xf>
    <xf numFmtId="1" fontId="2" fillId="0" borderId="20" xfId="0" applyNumberFormat="1" applyFont="1" applyBorder="1" applyAlignment="1">
      <alignment horizontal="right" vertical="top" indent="1"/>
    </xf>
    <xf numFmtId="0" fontId="26" fillId="19" borderId="12" xfId="38" applyBorder="1" applyAlignment="1">
      <alignment horizontal="left" indent="1"/>
      <protection/>
    </xf>
    <xf numFmtId="0" fontId="0" fillId="0" borderId="0" xfId="0" applyAlignment="1">
      <alignment horizontal="left" indent="1"/>
    </xf>
    <xf numFmtId="0" fontId="24" fillId="0" borderId="13" xfId="36" applyBorder="1" applyAlignment="1" quotePrefix="1">
      <alignment horizontal="left" indent="1"/>
      <protection/>
    </xf>
    <xf numFmtId="49" fontId="2" fillId="0" borderId="13" xfId="0" applyNumberFormat="1" applyFont="1" applyBorder="1" applyAlignment="1">
      <alignment horizontal="left" vertical="top" wrapText="1" indent="1"/>
    </xf>
    <xf numFmtId="0" fontId="2" fillId="0" borderId="13" xfId="0" applyFont="1" applyBorder="1" applyAlignment="1">
      <alignment horizontal="left" vertical="top" indent="1"/>
    </xf>
    <xf numFmtId="0" fontId="25" fillId="0" borderId="0" xfId="37" applyBorder="1" applyAlignment="1">
      <alignment horizontal="left" indent="1"/>
      <protection/>
    </xf>
    <xf numFmtId="49" fontId="2" fillId="0" borderId="19" xfId="0" applyNumberFormat="1" applyFont="1" applyBorder="1" applyAlignment="1">
      <alignment horizontal="left" vertical="top" wrapText="1" indent="1"/>
    </xf>
    <xf numFmtId="49" fontId="2" fillId="0" borderId="21" xfId="0" applyNumberFormat="1" applyFont="1" applyBorder="1" applyAlignment="1">
      <alignment horizontal="left" vertical="top" wrapText="1" indent="1"/>
    </xf>
    <xf numFmtId="49" fontId="2" fillId="0" borderId="13" xfId="0" applyNumberFormat="1" applyFont="1" applyBorder="1" applyAlignment="1">
      <alignment horizontal="left" vertical="top" wrapText="1" indent="1"/>
    </xf>
    <xf numFmtId="0" fontId="3" fillId="0" borderId="18" xfId="37" applyFont="1" applyBorder="1" applyAlignment="1">
      <alignment horizontal="left"/>
      <protection/>
    </xf>
    <xf numFmtId="0" fontId="3" fillId="0" borderId="15" xfId="37" applyFont="1" applyBorder="1" applyAlignment="1">
      <alignment horizontal="left"/>
      <protection/>
    </xf>
    <xf numFmtId="0" fontId="3" fillId="0" borderId="23" xfId="37" applyFont="1" applyBorder="1" applyAlignment="1">
      <alignment horizontal="left"/>
      <protection/>
    </xf>
    <xf numFmtId="0" fontId="25" fillId="0" borderId="15" xfId="37" applyBorder="1" applyAlignment="1">
      <alignment horizontal="left"/>
      <protection/>
    </xf>
    <xf numFmtId="0" fontId="25" fillId="0" borderId="23" xfId="37" applyBorder="1" applyAlignment="1">
      <alignment horizontal="left"/>
      <protection/>
    </xf>
    <xf numFmtId="4" fontId="2" fillId="0" borderId="13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vertical="top"/>
    </xf>
    <xf numFmtId="4" fontId="24" fillId="0" borderId="13" xfId="36" applyNumberFormat="1" applyBorder="1">
      <alignment/>
      <protection/>
    </xf>
    <xf numFmtId="4" fontId="3" fillId="0" borderId="13" xfId="36" applyNumberFormat="1" applyFont="1" applyBorder="1">
      <alignment/>
      <protection/>
    </xf>
    <xf numFmtId="4" fontId="2" fillId="0" borderId="19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4" fontId="25" fillId="0" borderId="23" xfId="37" applyNumberFormat="1" applyBorder="1">
      <alignment/>
      <protection/>
    </xf>
    <xf numFmtId="4" fontId="0" fillId="0" borderId="0" xfId="0" applyNumberFormat="1" applyAlignment="1">
      <alignment/>
    </xf>
    <xf numFmtId="4" fontId="25" fillId="0" borderId="15" xfId="37" applyNumberFormat="1" applyBorder="1">
      <alignment/>
      <protection/>
    </xf>
    <xf numFmtId="4" fontId="25" fillId="0" borderId="0" xfId="37" applyNumberFormat="1" applyBorder="1">
      <alignment/>
      <protection/>
    </xf>
    <xf numFmtId="4" fontId="3" fillId="0" borderId="13" xfId="0" applyNumberFormat="1" applyFont="1" applyBorder="1" applyAlignment="1">
      <alignment vertical="top"/>
    </xf>
    <xf numFmtId="4" fontId="24" fillId="0" borderId="26" xfId="36" applyNumberFormat="1" applyBorder="1">
      <alignment/>
      <protection/>
    </xf>
    <xf numFmtId="4" fontId="2" fillId="0" borderId="13" xfId="0" applyNumberFormat="1" applyFont="1" applyFill="1" applyBorder="1" applyAlignment="1">
      <alignment vertical="top"/>
    </xf>
    <xf numFmtId="4" fontId="2" fillId="0" borderId="27" xfId="0" applyNumberFormat="1" applyFont="1" applyBorder="1" applyAlignment="1">
      <alignment horizontal="right" vertical="top"/>
    </xf>
    <xf numFmtId="4" fontId="2" fillId="0" borderId="21" xfId="0" applyNumberFormat="1" applyFont="1" applyBorder="1" applyAlignment="1">
      <alignment horizontal="right" vertical="top"/>
    </xf>
    <xf numFmtId="4" fontId="2" fillId="0" borderId="28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4" fontId="2" fillId="0" borderId="26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vertical="top"/>
    </xf>
    <xf numFmtId="4" fontId="2" fillId="0" borderId="29" xfId="0" applyNumberFormat="1" applyFont="1" applyBorder="1" applyAlignment="1">
      <alignment vertical="top"/>
    </xf>
    <xf numFmtId="4" fontId="2" fillId="0" borderId="21" xfId="0" applyNumberFormat="1" applyFont="1" applyBorder="1" applyAlignment="1">
      <alignment vertical="top"/>
    </xf>
    <xf numFmtId="4" fontId="25" fillId="0" borderId="18" xfId="37" applyNumberFormat="1" applyBorder="1">
      <alignment/>
      <protection/>
    </xf>
    <xf numFmtId="4" fontId="26" fillId="19" borderId="11" xfId="38" applyNumberFormat="1" applyBorder="1">
      <alignment/>
      <protection/>
    </xf>
    <xf numFmtId="2" fontId="2" fillId="0" borderId="13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left" vertical="top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ont_Ariel_Small" xfId="36"/>
    <cellStyle name="Font_Ariel_Small_Bold" xfId="37"/>
    <cellStyle name="Font_Ariel_Small_Bold_BG_Gray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11"/>
  <sheetViews>
    <sheetView tabSelected="1" zoomScalePageLayoutView="0" workbookViewId="0" topLeftCell="A1">
      <selection activeCell="K109" sqref="K109"/>
    </sheetView>
  </sheetViews>
  <sheetFormatPr defaultColWidth="9.140625" defaultRowHeight="15"/>
  <cols>
    <col min="1" max="1" width="2.28125" style="0" customWidth="1"/>
    <col min="2" max="2" width="8.7109375" style="0" customWidth="1"/>
    <col min="3" max="3" width="11.8515625" style="0" customWidth="1"/>
    <col min="4" max="4" width="3.8515625" style="16" customWidth="1"/>
    <col min="5" max="5" width="85.7109375" style="0" customWidth="1"/>
    <col min="6" max="6" width="4.421875" style="0" customWidth="1"/>
    <col min="7" max="7" width="8.140625" style="0" customWidth="1"/>
    <col min="8" max="8" width="15.140625" style="0" customWidth="1"/>
    <col min="9" max="9" width="16.421875" style="0" customWidth="1"/>
  </cols>
  <sheetData>
    <row r="2" spans="2:5" ht="15">
      <c r="B2" s="1" t="s">
        <v>0</v>
      </c>
      <c r="C2" s="38" t="s">
        <v>110</v>
      </c>
      <c r="D2" s="39" t="s">
        <v>2</v>
      </c>
      <c r="E2" s="40" t="s">
        <v>166</v>
      </c>
    </row>
    <row r="3" spans="2:5" ht="15">
      <c r="B3" s="1" t="s">
        <v>1</v>
      </c>
      <c r="C3" s="22" t="s">
        <v>99</v>
      </c>
      <c r="D3" s="21" t="s">
        <v>2</v>
      </c>
      <c r="E3" s="23" t="s">
        <v>98</v>
      </c>
    </row>
    <row r="4" spans="2:5" ht="15.75" thickBot="1">
      <c r="B4" s="1"/>
      <c r="C4" s="2"/>
      <c r="D4" s="15"/>
      <c r="E4" s="3"/>
    </row>
    <row r="5" spans="2:9" ht="15.75" thickBot="1">
      <c r="B5" s="6" t="s">
        <v>3</v>
      </c>
      <c r="C5" s="53" t="s">
        <v>4</v>
      </c>
      <c r="D5" s="7" t="s">
        <v>5</v>
      </c>
      <c r="E5" s="6" t="s">
        <v>6</v>
      </c>
      <c r="F5" s="6" t="s">
        <v>7</v>
      </c>
      <c r="G5" s="6" t="s">
        <v>8</v>
      </c>
      <c r="H5" s="7" t="s">
        <v>9</v>
      </c>
      <c r="I5" s="7" t="s">
        <v>10</v>
      </c>
    </row>
    <row r="6" ht="15.75" thickBot="1">
      <c r="C6" s="54"/>
    </row>
    <row r="7" spans="2:9" ht="15">
      <c r="B7" s="10"/>
      <c r="C7" s="65" t="s">
        <v>11</v>
      </c>
      <c r="D7" s="17"/>
      <c r="E7" s="11"/>
      <c r="F7" s="11"/>
      <c r="G7" s="11"/>
      <c r="H7" s="11"/>
      <c r="I7" s="11"/>
    </row>
    <row r="8" spans="2:9" ht="15">
      <c r="B8" s="46"/>
      <c r="C8" s="55"/>
      <c r="D8" s="18"/>
      <c r="E8" s="31" t="s">
        <v>35</v>
      </c>
      <c r="F8" s="8"/>
      <c r="G8" s="8"/>
      <c r="H8" s="9"/>
      <c r="I8" s="9"/>
    </row>
    <row r="9" spans="2:9" ht="15">
      <c r="B9" s="47">
        <v>1</v>
      </c>
      <c r="C9" s="56" t="s">
        <v>111</v>
      </c>
      <c r="D9" s="41"/>
      <c r="E9" s="41" t="s">
        <v>112</v>
      </c>
      <c r="F9" s="44" t="s">
        <v>22</v>
      </c>
      <c r="G9" s="90">
        <v>3</v>
      </c>
      <c r="H9" s="90">
        <v>0</v>
      </c>
      <c r="I9" s="90">
        <f>G9*H9</f>
        <v>0</v>
      </c>
    </row>
    <row r="10" spans="2:9" ht="15">
      <c r="B10" s="47">
        <v>2</v>
      </c>
      <c r="C10" s="56" t="s">
        <v>111</v>
      </c>
      <c r="D10" s="41"/>
      <c r="E10" s="41" t="s">
        <v>112</v>
      </c>
      <c r="F10" s="44" t="s">
        <v>22</v>
      </c>
      <c r="G10" s="90">
        <v>3</v>
      </c>
      <c r="H10" s="90">
        <v>0</v>
      </c>
      <c r="I10" s="90">
        <f aca="true" t="shared" si="0" ref="I10:I38">G10*H10</f>
        <v>0</v>
      </c>
    </row>
    <row r="11" spans="2:9" ht="15">
      <c r="B11" s="47">
        <v>3</v>
      </c>
      <c r="C11" s="56" t="s">
        <v>50</v>
      </c>
      <c r="D11" s="41"/>
      <c r="E11" s="41" t="s">
        <v>54</v>
      </c>
      <c r="F11" s="44" t="s">
        <v>34</v>
      </c>
      <c r="G11" s="90">
        <v>100</v>
      </c>
      <c r="H11" s="90">
        <v>0</v>
      </c>
      <c r="I11" s="90">
        <f t="shared" si="0"/>
        <v>0</v>
      </c>
    </row>
    <row r="12" spans="2:9" ht="15">
      <c r="B12" s="47">
        <v>4</v>
      </c>
      <c r="C12" s="56" t="s">
        <v>75</v>
      </c>
      <c r="D12" s="41"/>
      <c r="E12" s="41" t="s">
        <v>76</v>
      </c>
      <c r="F12" s="44" t="s">
        <v>34</v>
      </c>
      <c r="G12" s="90">
        <v>2</v>
      </c>
      <c r="H12" s="90">
        <v>0</v>
      </c>
      <c r="I12" s="90">
        <f t="shared" si="0"/>
        <v>0</v>
      </c>
    </row>
    <row r="13" spans="2:9" ht="15">
      <c r="B13" s="47">
        <v>5</v>
      </c>
      <c r="C13" s="56" t="s">
        <v>113</v>
      </c>
      <c r="D13" s="41"/>
      <c r="E13" s="41" t="s">
        <v>114</v>
      </c>
      <c r="F13" s="44" t="s">
        <v>34</v>
      </c>
      <c r="G13" s="90">
        <v>8</v>
      </c>
      <c r="H13" s="90">
        <v>0</v>
      </c>
      <c r="I13" s="90">
        <f t="shared" si="0"/>
        <v>0</v>
      </c>
    </row>
    <row r="14" spans="2:9" ht="15">
      <c r="B14" s="47">
        <v>6</v>
      </c>
      <c r="C14" s="56" t="s">
        <v>115</v>
      </c>
      <c r="D14" s="41"/>
      <c r="E14" s="41" t="s">
        <v>116</v>
      </c>
      <c r="F14" s="44" t="s">
        <v>34</v>
      </c>
      <c r="G14" s="90">
        <v>57</v>
      </c>
      <c r="H14" s="90">
        <v>0</v>
      </c>
      <c r="I14" s="90">
        <f t="shared" si="0"/>
        <v>0</v>
      </c>
    </row>
    <row r="15" spans="2:9" ht="15">
      <c r="B15" s="47">
        <v>7</v>
      </c>
      <c r="C15" s="56" t="s">
        <v>117</v>
      </c>
      <c r="D15" s="41"/>
      <c r="E15" s="41" t="s">
        <v>118</v>
      </c>
      <c r="F15" s="44" t="s">
        <v>34</v>
      </c>
      <c r="G15" s="90">
        <v>1</v>
      </c>
      <c r="H15" s="90">
        <v>0</v>
      </c>
      <c r="I15" s="90">
        <f t="shared" si="0"/>
        <v>0</v>
      </c>
    </row>
    <row r="16" spans="2:9" ht="15">
      <c r="B16" s="47">
        <v>8</v>
      </c>
      <c r="C16" s="56" t="s">
        <v>119</v>
      </c>
      <c r="D16" s="41"/>
      <c r="E16" s="41" t="s">
        <v>120</v>
      </c>
      <c r="F16" s="44" t="s">
        <v>34</v>
      </c>
      <c r="G16" s="90">
        <v>1</v>
      </c>
      <c r="H16" s="90">
        <v>0</v>
      </c>
      <c r="I16" s="90">
        <f t="shared" si="0"/>
        <v>0</v>
      </c>
    </row>
    <row r="17" spans="2:9" ht="23.25" customHeight="1">
      <c r="B17" s="47">
        <v>9</v>
      </c>
      <c r="C17" s="56" t="s">
        <v>121</v>
      </c>
      <c r="D17" s="41"/>
      <c r="E17" s="41" t="s">
        <v>122</v>
      </c>
      <c r="F17" s="44" t="s">
        <v>34</v>
      </c>
      <c r="G17" s="90">
        <v>5</v>
      </c>
      <c r="H17" s="90">
        <v>0</v>
      </c>
      <c r="I17" s="90">
        <f t="shared" si="0"/>
        <v>0</v>
      </c>
    </row>
    <row r="18" spans="2:9" ht="23.25" customHeight="1">
      <c r="B18" s="47">
        <v>10</v>
      </c>
      <c r="C18" s="56" t="s">
        <v>77</v>
      </c>
      <c r="D18" s="41"/>
      <c r="E18" s="41" t="s">
        <v>78</v>
      </c>
      <c r="F18" s="44" t="s">
        <v>34</v>
      </c>
      <c r="G18" s="90">
        <v>27</v>
      </c>
      <c r="H18" s="90">
        <v>0</v>
      </c>
      <c r="I18" s="90">
        <f t="shared" si="0"/>
        <v>0</v>
      </c>
    </row>
    <row r="19" spans="2:9" ht="15">
      <c r="B19" s="47">
        <v>11</v>
      </c>
      <c r="C19" s="56" t="s">
        <v>77</v>
      </c>
      <c r="D19" s="41"/>
      <c r="E19" s="41" t="s">
        <v>123</v>
      </c>
      <c r="F19" s="44" t="s">
        <v>34</v>
      </c>
      <c r="G19" s="90">
        <v>1</v>
      </c>
      <c r="H19" s="90">
        <v>0</v>
      </c>
      <c r="I19" s="90">
        <f t="shared" si="0"/>
        <v>0</v>
      </c>
    </row>
    <row r="20" spans="2:9" ht="15">
      <c r="B20" s="47">
        <v>12</v>
      </c>
      <c r="C20" s="56" t="s">
        <v>124</v>
      </c>
      <c r="D20" s="41"/>
      <c r="E20" s="41" t="s">
        <v>125</v>
      </c>
      <c r="F20" s="44" t="s">
        <v>34</v>
      </c>
      <c r="G20" s="90">
        <v>1</v>
      </c>
      <c r="H20" s="90">
        <v>0</v>
      </c>
      <c r="I20" s="90">
        <f t="shared" si="0"/>
        <v>0</v>
      </c>
    </row>
    <row r="21" spans="2:9" ht="15">
      <c r="B21" s="47">
        <v>13</v>
      </c>
      <c r="C21" s="56" t="s">
        <v>126</v>
      </c>
      <c r="D21" s="41"/>
      <c r="E21" s="41" t="s">
        <v>127</v>
      </c>
      <c r="F21" s="44" t="s">
        <v>34</v>
      </c>
      <c r="G21" s="90">
        <v>17</v>
      </c>
      <c r="H21" s="90">
        <v>0</v>
      </c>
      <c r="I21" s="90">
        <f t="shared" si="0"/>
        <v>0</v>
      </c>
    </row>
    <row r="22" spans="2:9" ht="15">
      <c r="B22" s="47">
        <v>14</v>
      </c>
      <c r="C22" s="56" t="s">
        <v>79</v>
      </c>
      <c r="D22" s="41"/>
      <c r="E22" s="41" t="s">
        <v>80</v>
      </c>
      <c r="F22" s="44" t="s">
        <v>34</v>
      </c>
      <c r="G22" s="90">
        <v>8</v>
      </c>
      <c r="H22" s="90">
        <v>0</v>
      </c>
      <c r="I22" s="90">
        <f t="shared" si="0"/>
        <v>0</v>
      </c>
    </row>
    <row r="23" spans="2:9" ht="15">
      <c r="B23" s="47">
        <v>15</v>
      </c>
      <c r="C23" s="56" t="s">
        <v>128</v>
      </c>
      <c r="D23" s="41"/>
      <c r="E23" s="41" t="s">
        <v>129</v>
      </c>
      <c r="F23" s="44" t="s">
        <v>34</v>
      </c>
      <c r="G23" s="90">
        <v>2</v>
      </c>
      <c r="H23" s="90">
        <v>0</v>
      </c>
      <c r="I23" s="90">
        <f t="shared" si="0"/>
        <v>0</v>
      </c>
    </row>
    <row r="24" spans="2:9" ht="15">
      <c r="B24" s="47">
        <v>16</v>
      </c>
      <c r="C24" s="56" t="s">
        <v>51</v>
      </c>
      <c r="D24" s="41"/>
      <c r="E24" s="41" t="s">
        <v>55</v>
      </c>
      <c r="F24" s="44" t="s">
        <v>34</v>
      </c>
      <c r="G24" s="90">
        <v>25</v>
      </c>
      <c r="H24" s="90">
        <v>0</v>
      </c>
      <c r="I24" s="90">
        <f t="shared" si="0"/>
        <v>0</v>
      </c>
    </row>
    <row r="25" spans="2:9" ht="15">
      <c r="B25" s="47">
        <v>17</v>
      </c>
      <c r="C25" s="56" t="s">
        <v>130</v>
      </c>
      <c r="D25" s="41"/>
      <c r="E25" s="41" t="s">
        <v>131</v>
      </c>
      <c r="F25" s="44" t="s">
        <v>34</v>
      </c>
      <c r="G25" s="90">
        <v>2</v>
      </c>
      <c r="H25" s="90">
        <v>0</v>
      </c>
      <c r="I25" s="90">
        <f t="shared" si="0"/>
        <v>0</v>
      </c>
    </row>
    <row r="26" spans="2:9" ht="15">
      <c r="B26" s="47">
        <v>18</v>
      </c>
      <c r="C26" s="56" t="s">
        <v>65</v>
      </c>
      <c r="D26" s="41"/>
      <c r="E26" s="41" t="s">
        <v>66</v>
      </c>
      <c r="F26" s="44" t="s">
        <v>22</v>
      </c>
      <c r="G26" s="90">
        <v>285</v>
      </c>
      <c r="H26" s="90">
        <v>0</v>
      </c>
      <c r="I26" s="90">
        <f t="shared" si="0"/>
        <v>0</v>
      </c>
    </row>
    <row r="27" spans="2:9" ht="15">
      <c r="B27" s="47">
        <v>19</v>
      </c>
      <c r="C27" s="56" t="s">
        <v>73</v>
      </c>
      <c r="D27" s="41"/>
      <c r="E27" s="41" t="s">
        <v>32</v>
      </c>
      <c r="F27" s="44" t="s">
        <v>22</v>
      </c>
      <c r="G27" s="90">
        <v>1220</v>
      </c>
      <c r="H27" s="90">
        <v>0</v>
      </c>
      <c r="I27" s="90">
        <f t="shared" si="0"/>
        <v>0</v>
      </c>
    </row>
    <row r="28" spans="2:9" ht="15">
      <c r="B28" s="47">
        <v>20</v>
      </c>
      <c r="C28" s="56" t="s">
        <v>132</v>
      </c>
      <c r="D28" s="41"/>
      <c r="E28" s="41" t="s">
        <v>133</v>
      </c>
      <c r="F28" s="44" t="s">
        <v>22</v>
      </c>
      <c r="G28" s="90">
        <v>10</v>
      </c>
      <c r="H28" s="90">
        <v>0</v>
      </c>
      <c r="I28" s="90">
        <f t="shared" si="0"/>
        <v>0</v>
      </c>
    </row>
    <row r="29" spans="2:9" ht="15">
      <c r="B29" s="47">
        <v>21</v>
      </c>
      <c r="C29" s="56" t="s">
        <v>134</v>
      </c>
      <c r="D29" s="41"/>
      <c r="E29" s="41" t="s">
        <v>135</v>
      </c>
      <c r="F29" s="44" t="s">
        <v>22</v>
      </c>
      <c r="G29" s="90">
        <v>830</v>
      </c>
      <c r="H29" s="90">
        <v>0</v>
      </c>
      <c r="I29" s="90">
        <f t="shared" si="0"/>
        <v>0</v>
      </c>
    </row>
    <row r="30" spans="2:9" ht="15">
      <c r="B30" s="47">
        <v>22</v>
      </c>
      <c r="C30" s="56" t="s">
        <v>52</v>
      </c>
      <c r="D30" s="41"/>
      <c r="E30" s="41" t="s">
        <v>33</v>
      </c>
      <c r="F30" s="44" t="s">
        <v>22</v>
      </c>
      <c r="G30" s="90">
        <v>1090</v>
      </c>
      <c r="H30" s="90">
        <v>0</v>
      </c>
      <c r="I30" s="90">
        <f t="shared" si="0"/>
        <v>0</v>
      </c>
    </row>
    <row r="31" spans="2:9" ht="15">
      <c r="B31" s="47">
        <v>23</v>
      </c>
      <c r="C31" s="56" t="s">
        <v>53</v>
      </c>
      <c r="D31" s="41"/>
      <c r="E31" s="41" t="s">
        <v>56</v>
      </c>
      <c r="F31" s="44" t="s">
        <v>34</v>
      </c>
      <c r="G31" s="90">
        <v>30</v>
      </c>
      <c r="H31" s="90">
        <v>0</v>
      </c>
      <c r="I31" s="90">
        <f t="shared" si="0"/>
        <v>0</v>
      </c>
    </row>
    <row r="32" spans="2:9" ht="15">
      <c r="B32" s="47">
        <v>24</v>
      </c>
      <c r="C32" s="56" t="s">
        <v>100</v>
      </c>
      <c r="D32" s="41"/>
      <c r="E32" s="41" t="s">
        <v>136</v>
      </c>
      <c r="F32" s="44" t="s">
        <v>34</v>
      </c>
      <c r="G32" s="90">
        <v>29</v>
      </c>
      <c r="H32" s="90">
        <v>0</v>
      </c>
      <c r="I32" s="90">
        <f t="shared" si="0"/>
        <v>0</v>
      </c>
    </row>
    <row r="33" spans="2:9" ht="15">
      <c r="B33" s="47">
        <v>25</v>
      </c>
      <c r="C33" s="56" t="s">
        <v>82</v>
      </c>
      <c r="D33" s="41"/>
      <c r="E33" s="41" t="s">
        <v>137</v>
      </c>
      <c r="F33" s="44" t="s">
        <v>34</v>
      </c>
      <c r="G33" s="90">
        <v>1</v>
      </c>
      <c r="H33" s="90">
        <v>0</v>
      </c>
      <c r="I33" s="90">
        <f t="shared" si="0"/>
        <v>0</v>
      </c>
    </row>
    <row r="34" spans="2:9" ht="15">
      <c r="B34" s="91" t="s">
        <v>81</v>
      </c>
      <c r="C34" s="57"/>
      <c r="D34" s="42"/>
      <c r="E34" s="42"/>
      <c r="F34" s="45"/>
      <c r="G34" s="42"/>
      <c r="H34" s="90">
        <v>0</v>
      </c>
      <c r="I34" s="90">
        <f t="shared" si="0"/>
        <v>0</v>
      </c>
    </row>
    <row r="35" spans="2:9" ht="15">
      <c r="B35" s="47">
        <v>26</v>
      </c>
      <c r="C35" s="56" t="s">
        <v>77</v>
      </c>
      <c r="D35" s="41"/>
      <c r="E35" s="41" t="s">
        <v>78</v>
      </c>
      <c r="F35" s="44" t="s">
        <v>34</v>
      </c>
      <c r="G35" s="90">
        <v>1</v>
      </c>
      <c r="H35" s="90">
        <v>0</v>
      </c>
      <c r="I35" s="90">
        <f t="shared" si="0"/>
        <v>0</v>
      </c>
    </row>
    <row r="36" spans="2:9" ht="15">
      <c r="B36" s="47">
        <v>27</v>
      </c>
      <c r="C36" s="56" t="s">
        <v>124</v>
      </c>
      <c r="D36" s="41"/>
      <c r="E36" s="41" t="s">
        <v>138</v>
      </c>
      <c r="F36" s="44" t="s">
        <v>34</v>
      </c>
      <c r="G36" s="90">
        <v>1</v>
      </c>
      <c r="H36" s="90">
        <v>0</v>
      </c>
      <c r="I36" s="90">
        <f t="shared" si="0"/>
        <v>0</v>
      </c>
    </row>
    <row r="37" spans="2:9" ht="15">
      <c r="B37" s="47">
        <v>28</v>
      </c>
      <c r="C37" s="56" t="s">
        <v>82</v>
      </c>
      <c r="D37" s="41"/>
      <c r="E37" s="41" t="s">
        <v>83</v>
      </c>
      <c r="F37" s="44" t="s">
        <v>34</v>
      </c>
      <c r="G37" s="90">
        <v>11</v>
      </c>
      <c r="H37" s="90">
        <v>0</v>
      </c>
      <c r="I37" s="90">
        <f t="shared" si="0"/>
        <v>0</v>
      </c>
    </row>
    <row r="38" spans="2:9" ht="15">
      <c r="B38" s="47">
        <v>29</v>
      </c>
      <c r="C38" s="56" t="s">
        <v>82</v>
      </c>
      <c r="D38" s="41"/>
      <c r="E38" s="41" t="s">
        <v>83</v>
      </c>
      <c r="F38" s="44" t="s">
        <v>34</v>
      </c>
      <c r="G38" s="90">
        <v>1</v>
      </c>
      <c r="H38" s="90">
        <v>0</v>
      </c>
      <c r="I38" s="90">
        <f t="shared" si="0"/>
        <v>0</v>
      </c>
    </row>
    <row r="39" spans="2:9" ht="15">
      <c r="B39" s="46"/>
      <c r="C39" s="55"/>
      <c r="D39" s="18"/>
      <c r="E39" s="8"/>
      <c r="F39" s="8"/>
      <c r="G39" s="69"/>
      <c r="H39" s="69"/>
      <c r="I39" s="70">
        <f>SUM(I9:I38)</f>
        <v>0</v>
      </c>
    </row>
    <row r="40" spans="2:9" ht="15">
      <c r="B40" s="46"/>
      <c r="C40" s="55"/>
      <c r="D40" s="18"/>
      <c r="E40" s="31" t="s">
        <v>36</v>
      </c>
      <c r="F40" s="26"/>
      <c r="G40" s="71"/>
      <c r="H40" s="71"/>
      <c r="I40" s="69"/>
    </row>
    <row r="41" spans="2:9" ht="15">
      <c r="B41" s="47">
        <v>1</v>
      </c>
      <c r="C41" s="56" t="s">
        <v>37</v>
      </c>
      <c r="D41" s="41"/>
      <c r="E41" s="41" t="s">
        <v>38</v>
      </c>
      <c r="F41" s="44" t="s">
        <v>41</v>
      </c>
      <c r="G41" s="90">
        <v>1.03</v>
      </c>
      <c r="H41" s="90">
        <v>0</v>
      </c>
      <c r="I41" s="90">
        <f aca="true" t="shared" si="1" ref="I41:I56">G41*H41</f>
        <v>0</v>
      </c>
    </row>
    <row r="42" spans="2:9" ht="15">
      <c r="B42" s="47">
        <v>2</v>
      </c>
      <c r="C42" s="56" t="s">
        <v>101</v>
      </c>
      <c r="D42" s="41"/>
      <c r="E42" s="41" t="s">
        <v>102</v>
      </c>
      <c r="F42" s="44" t="s">
        <v>34</v>
      </c>
      <c r="G42" s="90">
        <v>28</v>
      </c>
      <c r="H42" s="90">
        <v>0</v>
      </c>
      <c r="I42" s="90">
        <f t="shared" si="1"/>
        <v>0</v>
      </c>
    </row>
    <row r="43" spans="2:9" ht="15">
      <c r="B43" s="47">
        <v>3</v>
      </c>
      <c r="C43" s="56" t="s">
        <v>139</v>
      </c>
      <c r="D43" s="41"/>
      <c r="E43" s="41" t="s">
        <v>140</v>
      </c>
      <c r="F43" s="44" t="s">
        <v>21</v>
      </c>
      <c r="G43" s="90">
        <v>2.5</v>
      </c>
      <c r="H43" s="90">
        <v>0</v>
      </c>
      <c r="I43" s="90">
        <f t="shared" si="1"/>
        <v>0</v>
      </c>
    </row>
    <row r="44" spans="2:9" ht="15">
      <c r="B44" s="47">
        <v>4</v>
      </c>
      <c r="C44" s="56" t="s">
        <v>14</v>
      </c>
      <c r="D44" s="41"/>
      <c r="E44" s="41" t="s">
        <v>39</v>
      </c>
      <c r="F44" s="44" t="s">
        <v>21</v>
      </c>
      <c r="G44" s="90">
        <v>5</v>
      </c>
      <c r="H44" s="90">
        <v>0</v>
      </c>
      <c r="I44" s="90">
        <f t="shared" si="1"/>
        <v>0</v>
      </c>
    </row>
    <row r="45" spans="2:9" ht="15">
      <c r="B45" s="47">
        <v>5</v>
      </c>
      <c r="C45" s="56" t="s">
        <v>14</v>
      </c>
      <c r="D45" s="41"/>
      <c r="E45" s="41" t="s">
        <v>18</v>
      </c>
      <c r="F45" s="44" t="s">
        <v>21</v>
      </c>
      <c r="G45" s="90">
        <v>13</v>
      </c>
      <c r="H45" s="90">
        <v>0</v>
      </c>
      <c r="I45" s="90">
        <f t="shared" si="1"/>
        <v>0</v>
      </c>
    </row>
    <row r="46" spans="2:9" ht="15">
      <c r="B46" s="47">
        <v>6</v>
      </c>
      <c r="C46" s="56" t="s">
        <v>103</v>
      </c>
      <c r="D46" s="41"/>
      <c r="E46" s="41" t="s">
        <v>104</v>
      </c>
      <c r="F46" s="44" t="s">
        <v>34</v>
      </c>
      <c r="G46" s="90">
        <v>28</v>
      </c>
      <c r="H46" s="90">
        <v>0</v>
      </c>
      <c r="I46" s="90">
        <f t="shared" si="1"/>
        <v>0</v>
      </c>
    </row>
    <row r="47" spans="2:9" ht="15">
      <c r="B47" s="47">
        <v>7</v>
      </c>
      <c r="C47" s="56" t="s">
        <v>15</v>
      </c>
      <c r="D47" s="41"/>
      <c r="E47" s="41" t="s">
        <v>40</v>
      </c>
      <c r="F47" s="44" t="s">
        <v>22</v>
      </c>
      <c r="G47" s="90">
        <v>930</v>
      </c>
      <c r="H47" s="90">
        <v>0</v>
      </c>
      <c r="I47" s="90">
        <f t="shared" si="1"/>
        <v>0</v>
      </c>
    </row>
    <row r="48" spans="2:9" ht="15">
      <c r="B48" s="47">
        <v>8</v>
      </c>
      <c r="C48" s="56" t="s">
        <v>16</v>
      </c>
      <c r="D48" s="41"/>
      <c r="E48" s="41" t="s">
        <v>19</v>
      </c>
      <c r="F48" s="44" t="s">
        <v>22</v>
      </c>
      <c r="G48" s="90">
        <v>100</v>
      </c>
      <c r="H48" s="90">
        <v>0</v>
      </c>
      <c r="I48" s="90">
        <f t="shared" si="1"/>
        <v>0</v>
      </c>
    </row>
    <row r="49" spans="2:9" ht="15">
      <c r="B49" s="47">
        <v>9</v>
      </c>
      <c r="C49" s="56" t="s">
        <v>84</v>
      </c>
      <c r="D49" s="41"/>
      <c r="E49" s="41" t="s">
        <v>85</v>
      </c>
      <c r="F49" s="44" t="s">
        <v>22</v>
      </c>
      <c r="G49" s="90">
        <v>82</v>
      </c>
      <c r="H49" s="90">
        <v>0</v>
      </c>
      <c r="I49" s="90">
        <f t="shared" si="1"/>
        <v>0</v>
      </c>
    </row>
    <row r="50" spans="2:9" ht="15">
      <c r="B50" s="47">
        <v>10</v>
      </c>
      <c r="C50" s="56" t="s">
        <v>57</v>
      </c>
      <c r="D50" s="41"/>
      <c r="E50" s="41" t="s">
        <v>58</v>
      </c>
      <c r="F50" s="44" t="s">
        <v>22</v>
      </c>
      <c r="G50" s="90">
        <v>848</v>
      </c>
      <c r="H50" s="90">
        <v>0</v>
      </c>
      <c r="I50" s="90">
        <f t="shared" si="1"/>
        <v>0</v>
      </c>
    </row>
    <row r="51" spans="2:9" ht="15">
      <c r="B51" s="47">
        <v>11</v>
      </c>
      <c r="C51" s="56" t="s">
        <v>17</v>
      </c>
      <c r="D51" s="41"/>
      <c r="E51" s="41" t="s">
        <v>141</v>
      </c>
      <c r="F51" s="44" t="s">
        <v>22</v>
      </c>
      <c r="G51" s="90">
        <v>82</v>
      </c>
      <c r="H51" s="90">
        <v>0</v>
      </c>
      <c r="I51" s="90">
        <f t="shared" si="1"/>
        <v>0</v>
      </c>
    </row>
    <row r="52" spans="2:9" ht="15">
      <c r="B52" s="47">
        <v>12</v>
      </c>
      <c r="C52" s="56" t="s">
        <v>17</v>
      </c>
      <c r="D52" s="41"/>
      <c r="E52" s="41" t="s">
        <v>142</v>
      </c>
      <c r="F52" s="44" t="s">
        <v>22</v>
      </c>
      <c r="G52" s="90">
        <v>100</v>
      </c>
      <c r="H52" s="90">
        <v>0</v>
      </c>
      <c r="I52" s="90">
        <f t="shared" si="1"/>
        <v>0</v>
      </c>
    </row>
    <row r="53" spans="2:9" ht="15">
      <c r="B53" s="47">
        <v>13</v>
      </c>
      <c r="C53" s="56" t="s">
        <v>67</v>
      </c>
      <c r="D53" s="41"/>
      <c r="E53" s="41" t="s">
        <v>20</v>
      </c>
      <c r="F53" s="44" t="s">
        <v>22</v>
      </c>
      <c r="G53" s="90">
        <v>930</v>
      </c>
      <c r="H53" s="90">
        <v>0</v>
      </c>
      <c r="I53" s="90">
        <f t="shared" si="1"/>
        <v>0</v>
      </c>
    </row>
    <row r="54" spans="2:9" ht="15">
      <c r="B54" s="47">
        <v>14</v>
      </c>
      <c r="C54" s="56" t="s">
        <v>86</v>
      </c>
      <c r="D54" s="41"/>
      <c r="E54" s="41" t="s">
        <v>87</v>
      </c>
      <c r="F54" s="44" t="s">
        <v>21</v>
      </c>
      <c r="G54" s="90">
        <v>97.65</v>
      </c>
      <c r="H54" s="90">
        <v>0</v>
      </c>
      <c r="I54" s="90">
        <f t="shared" si="1"/>
        <v>0</v>
      </c>
    </row>
    <row r="55" spans="2:9" ht="15">
      <c r="B55" s="47">
        <v>15</v>
      </c>
      <c r="C55" s="56" t="s">
        <v>143</v>
      </c>
      <c r="D55" s="41"/>
      <c r="E55" s="41" t="s">
        <v>144</v>
      </c>
      <c r="F55" s="44" t="s">
        <v>21</v>
      </c>
      <c r="G55" s="90">
        <v>586</v>
      </c>
      <c r="H55" s="90">
        <v>0</v>
      </c>
      <c r="I55" s="90">
        <f t="shared" si="1"/>
        <v>0</v>
      </c>
    </row>
    <row r="56" spans="2:9" ht="15">
      <c r="B56" s="47">
        <v>16</v>
      </c>
      <c r="C56" s="56" t="s">
        <v>88</v>
      </c>
      <c r="D56" s="41"/>
      <c r="E56" s="41" t="s">
        <v>89</v>
      </c>
      <c r="F56" s="44" t="s">
        <v>90</v>
      </c>
      <c r="G56" s="90">
        <v>185.5</v>
      </c>
      <c r="H56" s="90">
        <v>0</v>
      </c>
      <c r="I56" s="90">
        <f t="shared" si="1"/>
        <v>0</v>
      </c>
    </row>
    <row r="57" spans="2:9" ht="15">
      <c r="B57" s="47"/>
      <c r="C57" s="56"/>
      <c r="D57" s="41"/>
      <c r="E57" s="41"/>
      <c r="F57" s="41"/>
      <c r="G57" s="67"/>
      <c r="H57" s="67"/>
      <c r="I57" s="72">
        <f>SUM(I41:I56)</f>
        <v>0</v>
      </c>
    </row>
    <row r="58" spans="2:9" ht="15">
      <c r="B58" s="47"/>
      <c r="C58" s="56"/>
      <c r="D58" s="41"/>
      <c r="E58" s="41"/>
      <c r="F58" s="41"/>
      <c r="G58" s="67"/>
      <c r="H58" s="67"/>
      <c r="I58" s="67"/>
    </row>
    <row r="59" spans="2:9" ht="15.75" thickBot="1">
      <c r="B59" s="48"/>
      <c r="C59" s="66" t="s">
        <v>11</v>
      </c>
      <c r="D59" s="35"/>
      <c r="E59" s="36"/>
      <c r="F59" s="36"/>
      <c r="G59" s="73"/>
      <c r="H59" s="73"/>
      <c r="I59" s="73">
        <f>SUM(I39,I57)</f>
        <v>0</v>
      </c>
    </row>
    <row r="60" spans="2:9" ht="15.75" thickBot="1">
      <c r="B60" s="49"/>
      <c r="C60" s="54"/>
      <c r="G60" s="74"/>
      <c r="H60" s="74"/>
      <c r="I60" s="74"/>
    </row>
    <row r="61" spans="2:9" ht="15">
      <c r="B61" s="50"/>
      <c r="C61" s="65" t="s">
        <v>12</v>
      </c>
      <c r="D61" s="17"/>
      <c r="E61" s="11"/>
      <c r="F61" s="11"/>
      <c r="G61" s="75"/>
      <c r="H61" s="75"/>
      <c r="I61" s="75"/>
    </row>
    <row r="62" spans="2:9" ht="15">
      <c r="B62" s="47">
        <v>1</v>
      </c>
      <c r="C62" s="56" t="s">
        <v>145</v>
      </c>
      <c r="D62" s="41"/>
      <c r="E62" s="41" t="s">
        <v>146</v>
      </c>
      <c r="F62" s="44" t="s">
        <v>22</v>
      </c>
      <c r="G62" s="90">
        <v>3</v>
      </c>
      <c r="H62" s="90">
        <v>0</v>
      </c>
      <c r="I62" s="90">
        <f aca="true" t="shared" si="2" ref="I62:I88">G62*H62</f>
        <v>0</v>
      </c>
    </row>
    <row r="63" spans="2:9" ht="15">
      <c r="B63" s="47">
        <v>2</v>
      </c>
      <c r="C63" s="56" t="s">
        <v>145</v>
      </c>
      <c r="D63" s="41"/>
      <c r="E63" s="41" t="s">
        <v>146</v>
      </c>
      <c r="F63" s="44" t="s">
        <v>22</v>
      </c>
      <c r="G63" s="90">
        <v>3</v>
      </c>
      <c r="H63" s="90">
        <v>0</v>
      </c>
      <c r="I63" s="90">
        <f t="shared" si="2"/>
        <v>0</v>
      </c>
    </row>
    <row r="64" spans="2:9" ht="15">
      <c r="B64" s="47">
        <v>3</v>
      </c>
      <c r="C64" s="56" t="s">
        <v>147</v>
      </c>
      <c r="D64" s="41"/>
      <c r="E64" s="41" t="s">
        <v>148</v>
      </c>
      <c r="F64" s="44" t="s">
        <v>25</v>
      </c>
      <c r="G64" s="90">
        <v>57</v>
      </c>
      <c r="H64" s="90">
        <v>0</v>
      </c>
      <c r="I64" s="90">
        <f t="shared" si="2"/>
        <v>0</v>
      </c>
    </row>
    <row r="65" spans="2:9" ht="15">
      <c r="B65" s="47">
        <v>4</v>
      </c>
      <c r="C65" s="56" t="s">
        <v>149</v>
      </c>
      <c r="D65" s="41"/>
      <c r="E65" s="41" t="s">
        <v>150</v>
      </c>
      <c r="F65" s="44" t="s">
        <v>22</v>
      </c>
      <c r="G65" s="90">
        <v>10</v>
      </c>
      <c r="H65" s="90">
        <v>0</v>
      </c>
      <c r="I65" s="90">
        <f t="shared" si="2"/>
        <v>0</v>
      </c>
    </row>
    <row r="66" spans="2:9" ht="15">
      <c r="B66" s="47">
        <v>5</v>
      </c>
      <c r="C66" s="56" t="s">
        <v>151</v>
      </c>
      <c r="D66" s="41"/>
      <c r="E66" s="41" t="s">
        <v>152</v>
      </c>
      <c r="F66" s="44" t="s">
        <v>22</v>
      </c>
      <c r="G66" s="90">
        <v>830</v>
      </c>
      <c r="H66" s="90">
        <v>0</v>
      </c>
      <c r="I66" s="90">
        <f t="shared" si="2"/>
        <v>0</v>
      </c>
    </row>
    <row r="67" spans="2:9" ht="15">
      <c r="B67" s="47">
        <v>6</v>
      </c>
      <c r="C67" s="56" t="s">
        <v>68</v>
      </c>
      <c r="D67" s="41"/>
      <c r="E67" s="41" t="s">
        <v>69</v>
      </c>
      <c r="F67" s="44" t="s">
        <v>22</v>
      </c>
      <c r="G67" s="90">
        <v>285</v>
      </c>
      <c r="H67" s="90">
        <v>0</v>
      </c>
      <c r="I67" s="90">
        <f t="shared" si="2"/>
        <v>0</v>
      </c>
    </row>
    <row r="68" spans="2:9" ht="15">
      <c r="B68" s="47">
        <v>7</v>
      </c>
      <c r="C68" s="56" t="s">
        <v>74</v>
      </c>
      <c r="D68" s="41"/>
      <c r="E68" s="41" t="s">
        <v>43</v>
      </c>
      <c r="F68" s="44" t="s">
        <v>22</v>
      </c>
      <c r="G68" s="90">
        <v>1220</v>
      </c>
      <c r="H68" s="90">
        <v>0</v>
      </c>
      <c r="I68" s="90">
        <f t="shared" si="2"/>
        <v>0</v>
      </c>
    </row>
    <row r="69" spans="2:9" ht="15">
      <c r="B69" s="47">
        <v>8</v>
      </c>
      <c r="C69" s="56" t="s">
        <v>153</v>
      </c>
      <c r="D69" s="41"/>
      <c r="E69" s="41" t="s">
        <v>154</v>
      </c>
      <c r="F69" s="44" t="s">
        <v>25</v>
      </c>
      <c r="G69" s="90">
        <v>2</v>
      </c>
      <c r="H69" s="90">
        <v>0</v>
      </c>
      <c r="I69" s="90">
        <f t="shared" si="2"/>
        <v>0</v>
      </c>
    </row>
    <row r="70" spans="2:9" ht="15">
      <c r="B70" s="47">
        <v>9</v>
      </c>
      <c r="C70" s="56" t="s">
        <v>91</v>
      </c>
      <c r="D70" s="41"/>
      <c r="E70" s="41" t="s">
        <v>92</v>
      </c>
      <c r="F70" s="44" t="s">
        <v>25</v>
      </c>
      <c r="G70" s="90">
        <v>25</v>
      </c>
      <c r="H70" s="90">
        <v>0</v>
      </c>
      <c r="I70" s="90">
        <f t="shared" si="2"/>
        <v>0</v>
      </c>
    </row>
    <row r="71" spans="2:9" ht="15">
      <c r="B71" s="47">
        <v>10</v>
      </c>
      <c r="C71" s="56" t="s">
        <v>155</v>
      </c>
      <c r="D71" s="41"/>
      <c r="E71" s="41" t="s">
        <v>156</v>
      </c>
      <c r="F71" s="44" t="s">
        <v>25</v>
      </c>
      <c r="G71" s="90">
        <v>2</v>
      </c>
      <c r="H71" s="90">
        <v>0</v>
      </c>
      <c r="I71" s="90">
        <f t="shared" si="2"/>
        <v>0</v>
      </c>
    </row>
    <row r="72" spans="2:9" ht="15">
      <c r="B72" s="47">
        <v>11</v>
      </c>
      <c r="C72" s="56" t="s">
        <v>23</v>
      </c>
      <c r="D72" s="41"/>
      <c r="E72" s="41" t="s">
        <v>24</v>
      </c>
      <c r="F72" s="44" t="s">
        <v>21</v>
      </c>
      <c r="G72" s="90">
        <v>5</v>
      </c>
      <c r="H72" s="90">
        <v>0</v>
      </c>
      <c r="I72" s="90">
        <f t="shared" si="2"/>
        <v>0</v>
      </c>
    </row>
    <row r="73" spans="2:9" ht="15">
      <c r="B73" s="47">
        <v>12</v>
      </c>
      <c r="C73" s="56" t="s">
        <v>23</v>
      </c>
      <c r="D73" s="41"/>
      <c r="E73" s="41" t="s">
        <v>24</v>
      </c>
      <c r="F73" s="44" t="s">
        <v>21</v>
      </c>
      <c r="G73" s="90">
        <v>13</v>
      </c>
      <c r="H73" s="90">
        <v>0</v>
      </c>
      <c r="I73" s="90">
        <f t="shared" si="2"/>
        <v>0</v>
      </c>
    </row>
    <row r="74" spans="2:9" ht="15">
      <c r="B74" s="47">
        <v>13</v>
      </c>
      <c r="C74" s="56" t="s">
        <v>59</v>
      </c>
      <c r="D74" s="41"/>
      <c r="E74" s="41" t="s">
        <v>62</v>
      </c>
      <c r="F74" s="44" t="s">
        <v>21</v>
      </c>
      <c r="G74" s="90">
        <v>59.36</v>
      </c>
      <c r="H74" s="90">
        <v>0</v>
      </c>
      <c r="I74" s="90">
        <f t="shared" si="2"/>
        <v>0</v>
      </c>
    </row>
    <row r="75" spans="2:9" ht="15">
      <c r="B75" s="47">
        <v>14</v>
      </c>
      <c r="C75" s="56" t="s">
        <v>60</v>
      </c>
      <c r="D75" s="41"/>
      <c r="E75" s="41" t="s">
        <v>63</v>
      </c>
      <c r="F75" s="44" t="s">
        <v>25</v>
      </c>
      <c r="G75" s="90">
        <v>848</v>
      </c>
      <c r="H75" s="90">
        <v>0</v>
      </c>
      <c r="I75" s="90">
        <f t="shared" si="2"/>
        <v>0</v>
      </c>
    </row>
    <row r="76" spans="2:9" ht="22.5">
      <c r="B76" s="47">
        <v>15</v>
      </c>
      <c r="C76" s="56" t="s">
        <v>157</v>
      </c>
      <c r="D76" s="41"/>
      <c r="E76" s="41" t="s">
        <v>158</v>
      </c>
      <c r="F76" s="44" t="s">
        <v>34</v>
      </c>
      <c r="G76" s="90">
        <v>1</v>
      </c>
      <c r="H76" s="90">
        <v>0</v>
      </c>
      <c r="I76" s="90">
        <f t="shared" si="2"/>
        <v>0</v>
      </c>
    </row>
    <row r="77" spans="2:9" ht="22.5">
      <c r="B77" s="47">
        <v>16</v>
      </c>
      <c r="C77" s="56" t="s">
        <v>159</v>
      </c>
      <c r="D77" s="41"/>
      <c r="E77" s="41" t="s">
        <v>160</v>
      </c>
      <c r="F77" s="44" t="s">
        <v>34</v>
      </c>
      <c r="G77" s="90">
        <v>1</v>
      </c>
      <c r="H77" s="90">
        <v>0</v>
      </c>
      <c r="I77" s="90">
        <f t="shared" si="2"/>
        <v>0</v>
      </c>
    </row>
    <row r="78" spans="2:9" ht="22.5">
      <c r="B78" s="47">
        <v>17</v>
      </c>
      <c r="C78" s="56" t="s">
        <v>159</v>
      </c>
      <c r="D78" s="41"/>
      <c r="E78" s="41" t="s">
        <v>161</v>
      </c>
      <c r="F78" s="44" t="s">
        <v>34</v>
      </c>
      <c r="G78" s="90">
        <v>5</v>
      </c>
      <c r="H78" s="90">
        <v>0</v>
      </c>
      <c r="I78" s="90">
        <f t="shared" si="2"/>
        <v>0</v>
      </c>
    </row>
    <row r="79" spans="2:9" ht="15">
      <c r="B79" s="47">
        <v>18</v>
      </c>
      <c r="C79" s="56" t="s">
        <v>105</v>
      </c>
      <c r="D79" s="41"/>
      <c r="E79" s="41" t="s">
        <v>106</v>
      </c>
      <c r="F79" s="44" t="s">
        <v>25</v>
      </c>
      <c r="G79" s="90">
        <v>82</v>
      </c>
      <c r="H79" s="90">
        <v>0</v>
      </c>
      <c r="I79" s="90">
        <f t="shared" si="2"/>
        <v>0</v>
      </c>
    </row>
    <row r="80" spans="2:9" ht="15">
      <c r="B80" s="47">
        <v>19</v>
      </c>
      <c r="C80" s="56" t="s">
        <v>105</v>
      </c>
      <c r="D80" s="41"/>
      <c r="E80" s="41" t="s">
        <v>107</v>
      </c>
      <c r="F80" s="44" t="s">
        <v>25</v>
      </c>
      <c r="G80" s="90">
        <v>100</v>
      </c>
      <c r="H80" s="90">
        <v>0</v>
      </c>
      <c r="I80" s="90">
        <f t="shared" si="2"/>
        <v>0</v>
      </c>
    </row>
    <row r="81" spans="2:9" ht="15">
      <c r="B81" s="47">
        <v>20</v>
      </c>
      <c r="C81" s="56" t="s">
        <v>93</v>
      </c>
      <c r="D81" s="41"/>
      <c r="E81" s="41" t="s">
        <v>162</v>
      </c>
      <c r="F81" s="44" t="s">
        <v>34</v>
      </c>
      <c r="G81" s="90">
        <v>29</v>
      </c>
      <c r="H81" s="90">
        <v>0</v>
      </c>
      <c r="I81" s="90">
        <f t="shared" si="2"/>
        <v>0</v>
      </c>
    </row>
    <row r="82" spans="2:9" ht="15">
      <c r="B82" s="47">
        <v>21</v>
      </c>
      <c r="C82" s="56" t="s">
        <v>94</v>
      </c>
      <c r="D82" s="41"/>
      <c r="E82" s="41" t="s">
        <v>163</v>
      </c>
      <c r="F82" s="44" t="s">
        <v>34</v>
      </c>
      <c r="G82" s="90">
        <v>29</v>
      </c>
      <c r="H82" s="90">
        <v>0</v>
      </c>
      <c r="I82" s="90">
        <f t="shared" si="2"/>
        <v>0</v>
      </c>
    </row>
    <row r="83" spans="2:9" ht="15">
      <c r="B83" s="47">
        <v>22</v>
      </c>
      <c r="C83" s="56" t="s">
        <v>42</v>
      </c>
      <c r="D83" s="41"/>
      <c r="E83" s="41" t="s">
        <v>44</v>
      </c>
      <c r="F83" s="44" t="s">
        <v>22</v>
      </c>
      <c r="G83" s="90">
        <v>1090</v>
      </c>
      <c r="H83" s="90">
        <v>0</v>
      </c>
      <c r="I83" s="90">
        <f t="shared" si="2"/>
        <v>0</v>
      </c>
    </row>
    <row r="84" spans="2:9" ht="15">
      <c r="B84" s="47">
        <v>23</v>
      </c>
      <c r="C84" s="56" t="s">
        <v>42</v>
      </c>
      <c r="D84" s="41"/>
      <c r="E84" s="41" t="s">
        <v>64</v>
      </c>
      <c r="F84" s="44" t="s">
        <v>34</v>
      </c>
      <c r="G84" s="90">
        <v>30</v>
      </c>
      <c r="H84" s="90">
        <v>0</v>
      </c>
      <c r="I84" s="90">
        <f t="shared" si="2"/>
        <v>0</v>
      </c>
    </row>
    <row r="85" spans="2:9" ht="15">
      <c r="B85" s="47">
        <v>24</v>
      </c>
      <c r="C85" s="56" t="s">
        <v>61</v>
      </c>
      <c r="D85" s="41"/>
      <c r="E85" s="41" t="s">
        <v>108</v>
      </c>
      <c r="F85" s="44" t="s">
        <v>25</v>
      </c>
      <c r="G85" s="90">
        <v>27</v>
      </c>
      <c r="H85" s="90">
        <v>0</v>
      </c>
      <c r="I85" s="90">
        <f t="shared" si="2"/>
        <v>0</v>
      </c>
    </row>
    <row r="86" spans="2:9" ht="15">
      <c r="B86" s="47">
        <v>25</v>
      </c>
      <c r="C86" s="56" t="s">
        <v>61</v>
      </c>
      <c r="D86" s="41"/>
      <c r="E86" s="41" t="s">
        <v>164</v>
      </c>
      <c r="F86" s="44" t="s">
        <v>25</v>
      </c>
      <c r="G86" s="90">
        <v>17</v>
      </c>
      <c r="H86" s="90">
        <v>0</v>
      </c>
      <c r="I86" s="90">
        <f t="shared" si="2"/>
        <v>0</v>
      </c>
    </row>
    <row r="87" spans="2:9" ht="15">
      <c r="B87" s="47">
        <v>26</v>
      </c>
      <c r="C87" s="56" t="s">
        <v>61</v>
      </c>
      <c r="D87" s="41"/>
      <c r="E87" s="41" t="s">
        <v>95</v>
      </c>
      <c r="F87" s="44" t="s">
        <v>25</v>
      </c>
      <c r="G87" s="90">
        <v>8</v>
      </c>
      <c r="H87" s="90">
        <v>0</v>
      </c>
      <c r="I87" s="90">
        <f t="shared" si="2"/>
        <v>0</v>
      </c>
    </row>
    <row r="88" spans="2:9" ht="15">
      <c r="B88" s="47">
        <v>27</v>
      </c>
      <c r="C88" s="56" t="s">
        <v>61</v>
      </c>
      <c r="D88" s="41"/>
      <c r="E88" s="41" t="s">
        <v>165</v>
      </c>
      <c r="F88" s="44" t="s">
        <v>25</v>
      </c>
      <c r="G88" s="90">
        <v>2</v>
      </c>
      <c r="H88" s="90">
        <v>0</v>
      </c>
      <c r="I88" s="90">
        <f t="shared" si="2"/>
        <v>0</v>
      </c>
    </row>
    <row r="89" spans="2:9" ht="15.75" thickBot="1">
      <c r="B89" s="48"/>
      <c r="C89" s="64" t="s">
        <v>12</v>
      </c>
      <c r="D89" s="35"/>
      <c r="E89" s="36"/>
      <c r="F89" s="36"/>
      <c r="G89" s="73"/>
      <c r="H89" s="73"/>
      <c r="I89" s="73">
        <f>SUM(I62:I88)</f>
        <v>0</v>
      </c>
    </row>
    <row r="90" spans="2:9" ht="15.75" thickBot="1">
      <c r="B90" s="51"/>
      <c r="C90" s="58"/>
      <c r="D90" s="29"/>
      <c r="E90" s="28"/>
      <c r="F90" s="28"/>
      <c r="G90" s="76"/>
      <c r="H90" s="76"/>
      <c r="I90" s="76"/>
    </row>
    <row r="91" spans="2:9" ht="15">
      <c r="B91" s="50"/>
      <c r="C91" s="63" t="s">
        <v>26</v>
      </c>
      <c r="D91" s="17"/>
      <c r="E91" s="11"/>
      <c r="F91" s="11"/>
      <c r="G91" s="75"/>
      <c r="H91" s="75"/>
      <c r="I91" s="75"/>
    </row>
    <row r="92" spans="2:9" ht="15">
      <c r="B92" s="52"/>
      <c r="C92" s="59"/>
      <c r="D92" s="18"/>
      <c r="E92" s="30" t="s">
        <v>27</v>
      </c>
      <c r="F92" s="26"/>
      <c r="G92" s="71"/>
      <c r="H92" s="71"/>
      <c r="I92" s="69"/>
    </row>
    <row r="93" spans="2:9" ht="15">
      <c r="B93" s="47">
        <v>1</v>
      </c>
      <c r="C93" s="56" t="s">
        <v>70</v>
      </c>
      <c r="D93" s="41"/>
      <c r="E93" s="41" t="s">
        <v>96</v>
      </c>
      <c r="F93" s="44" t="s">
        <v>29</v>
      </c>
      <c r="G93" s="90">
        <v>25</v>
      </c>
      <c r="H93" s="90">
        <v>0</v>
      </c>
      <c r="I93" s="90">
        <f>G93*H93</f>
        <v>0</v>
      </c>
    </row>
    <row r="94" spans="2:9" ht="15">
      <c r="B94" s="47">
        <v>2</v>
      </c>
      <c r="C94" s="56" t="s">
        <v>70</v>
      </c>
      <c r="D94" s="41"/>
      <c r="E94" s="41" t="s">
        <v>45</v>
      </c>
      <c r="F94" s="44" t="s">
        <v>29</v>
      </c>
      <c r="G94" s="90">
        <v>5</v>
      </c>
      <c r="H94" s="90">
        <v>0</v>
      </c>
      <c r="I94" s="90">
        <f>G94*H94</f>
        <v>0</v>
      </c>
    </row>
    <row r="95" spans="2:9" ht="15">
      <c r="B95" s="47">
        <v>3</v>
      </c>
      <c r="C95" s="56" t="s">
        <v>70</v>
      </c>
      <c r="D95" s="41"/>
      <c r="E95" s="41" t="s">
        <v>28</v>
      </c>
      <c r="F95" s="44" t="s">
        <v>29</v>
      </c>
      <c r="G95" s="90">
        <v>45</v>
      </c>
      <c r="H95" s="90">
        <v>0</v>
      </c>
      <c r="I95" s="90">
        <f>G95*H95</f>
        <v>0</v>
      </c>
    </row>
    <row r="96" spans="2:9" ht="15">
      <c r="B96" s="47">
        <v>4</v>
      </c>
      <c r="C96" s="56" t="s">
        <v>70</v>
      </c>
      <c r="D96" s="41"/>
      <c r="E96" s="41" t="s">
        <v>167</v>
      </c>
      <c r="F96" s="44" t="s">
        <v>29</v>
      </c>
      <c r="G96" s="90">
        <v>10</v>
      </c>
      <c r="H96" s="90">
        <v>0</v>
      </c>
      <c r="I96" s="90">
        <f>G96*H96</f>
        <v>0</v>
      </c>
    </row>
    <row r="97" spans="2:9" ht="15">
      <c r="B97" s="43" t="s">
        <v>97</v>
      </c>
      <c r="C97" s="57"/>
      <c r="D97" s="42"/>
      <c r="E97" s="42"/>
      <c r="F97" s="42"/>
      <c r="G97" s="68"/>
      <c r="H97" s="68"/>
      <c r="I97" s="77">
        <f>SUM(I93:I96)</f>
        <v>0</v>
      </c>
    </row>
    <row r="98" spans="2:9" ht="15">
      <c r="B98" s="12"/>
      <c r="C98" s="55"/>
      <c r="D98" s="18"/>
      <c r="E98" s="31" t="s">
        <v>30</v>
      </c>
      <c r="F98" s="8"/>
      <c r="G98" s="69"/>
      <c r="H98" s="69"/>
      <c r="I98" s="69"/>
    </row>
    <row r="99" spans="2:9" ht="15">
      <c r="B99" s="12"/>
      <c r="C99" s="55"/>
      <c r="D99" s="18"/>
      <c r="E99" s="32" t="s">
        <v>47</v>
      </c>
      <c r="F99" s="8"/>
      <c r="G99" s="69"/>
      <c r="H99" s="78"/>
      <c r="I99" s="79">
        <v>0</v>
      </c>
    </row>
    <row r="100" spans="2:9" ht="15">
      <c r="B100" s="27"/>
      <c r="C100" s="59"/>
      <c r="D100" s="18"/>
      <c r="E100" s="32" t="s">
        <v>46</v>
      </c>
      <c r="F100" s="26"/>
      <c r="G100" s="71"/>
      <c r="H100" s="80"/>
      <c r="I100" s="79">
        <v>0</v>
      </c>
    </row>
    <row r="101" spans="2:9" ht="15">
      <c r="B101" s="27"/>
      <c r="C101" s="59"/>
      <c r="D101" s="18"/>
      <c r="E101" s="32" t="s">
        <v>31</v>
      </c>
      <c r="F101" s="26"/>
      <c r="G101" s="71"/>
      <c r="H101" s="80"/>
      <c r="I101" s="68">
        <v>0</v>
      </c>
    </row>
    <row r="102" spans="2:9" ht="15">
      <c r="B102" s="12"/>
      <c r="C102" s="55"/>
      <c r="D102" s="18"/>
      <c r="E102" s="32" t="s">
        <v>48</v>
      </c>
      <c r="F102" s="8"/>
      <c r="G102" s="69"/>
      <c r="H102" s="78"/>
      <c r="I102" s="68">
        <v>0</v>
      </c>
    </row>
    <row r="103" spans="2:9" ht="15">
      <c r="B103" s="37"/>
      <c r="C103" s="60"/>
      <c r="D103" s="34"/>
      <c r="E103" s="32" t="s">
        <v>71</v>
      </c>
      <c r="F103" s="33"/>
      <c r="G103" s="81"/>
      <c r="H103" s="82"/>
      <c r="I103" s="79">
        <v>0</v>
      </c>
    </row>
    <row r="104" spans="2:9" ht="15">
      <c r="B104" s="24"/>
      <c r="C104" s="61"/>
      <c r="D104" s="18"/>
      <c r="E104" s="32" t="s">
        <v>49</v>
      </c>
      <c r="F104" s="25"/>
      <c r="G104" s="83"/>
      <c r="H104" s="84"/>
      <c r="I104" s="85">
        <v>0</v>
      </c>
    </row>
    <row r="105" spans="2:9" ht="15">
      <c r="B105" s="24"/>
      <c r="C105" s="61"/>
      <c r="D105" s="18"/>
      <c r="E105" s="32" t="s">
        <v>109</v>
      </c>
      <c r="F105" s="25"/>
      <c r="G105" s="83"/>
      <c r="H105" s="84"/>
      <c r="I105" s="86">
        <v>0</v>
      </c>
    </row>
    <row r="106" spans="2:9" ht="15">
      <c r="B106" s="24"/>
      <c r="C106" s="61"/>
      <c r="D106" s="18"/>
      <c r="E106" s="32" t="s">
        <v>72</v>
      </c>
      <c r="F106" s="25"/>
      <c r="G106" s="83"/>
      <c r="H106" s="83"/>
      <c r="I106" s="87">
        <v>0</v>
      </c>
    </row>
    <row r="107" spans="2:9" ht="15">
      <c r="B107" s="12"/>
      <c r="C107" s="55"/>
      <c r="D107" s="18"/>
      <c r="E107" s="8"/>
      <c r="F107" s="8"/>
      <c r="G107" s="69"/>
      <c r="H107" s="69"/>
      <c r="I107" s="69"/>
    </row>
    <row r="108" spans="2:9" ht="15.75" thickBot="1">
      <c r="B108" s="13"/>
      <c r="C108" s="62" t="s">
        <v>26</v>
      </c>
      <c r="D108" s="19"/>
      <c r="E108" s="14"/>
      <c r="F108" s="14"/>
      <c r="G108" s="88"/>
      <c r="H108" s="88"/>
      <c r="I108" s="88">
        <f>SUM(I97:I106)</f>
        <v>0</v>
      </c>
    </row>
    <row r="109" spans="2:9" ht="15">
      <c r="B109" s="28"/>
      <c r="C109" s="28"/>
      <c r="D109" s="29"/>
      <c r="E109" s="28"/>
      <c r="F109" s="28"/>
      <c r="G109" s="76"/>
      <c r="H109" s="76"/>
      <c r="I109" s="76"/>
    </row>
    <row r="110" spans="7:9" ht="15.75" thickBot="1">
      <c r="G110" s="74"/>
      <c r="H110" s="74"/>
      <c r="I110" s="74"/>
    </row>
    <row r="111" spans="2:9" ht="15.75" thickBot="1">
      <c r="B111" s="4" t="s">
        <v>13</v>
      </c>
      <c r="C111" s="5"/>
      <c r="D111" s="20"/>
      <c r="E111" s="5"/>
      <c r="F111" s="5"/>
      <c r="G111" s="89"/>
      <c r="H111" s="89"/>
      <c r="I111" s="89">
        <f>I59+I89+I108</f>
        <v>0</v>
      </c>
    </row>
  </sheetData>
  <sheetProtection/>
  <printOptions horizontalCentered="1"/>
  <pageMargins left="0.3472222222222222" right="0.3472222222222222" top="0.8333333333333334" bottom="0.625" header="0.3" footer="0.3"/>
  <pageSetup fitToHeight="0" fitToWidth="1" horizontalDpi="600" verticalDpi="600" orientation="landscape" paperSize="9" scale="90" r:id="rId1"/>
  <headerFooter>
    <oddHeader>&amp;LASPE 8</oddHeader>
    <oddFooter>&amp;RStrana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Lacyk</dc:creator>
  <cp:keywords/>
  <dc:description/>
  <cp:lastModifiedBy>Ing. Jan Batík</cp:lastModifiedBy>
  <cp:lastPrinted>2012-02-15T16:27:06Z</cp:lastPrinted>
  <dcterms:created xsi:type="dcterms:W3CDTF">2008-07-31T14:31:47Z</dcterms:created>
  <dcterms:modified xsi:type="dcterms:W3CDTF">2012-02-15T16:56:37Z</dcterms:modified>
  <cp:category/>
  <cp:version/>
  <cp:contentType/>
  <cp:contentStatus/>
</cp:coreProperties>
</file>