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výkaz" sheetId="1" r:id="rId1"/>
  </sheets>
  <definedNames>
    <definedName name="_xlnm.Print_Titles" localSheetId="0">'výkaz'!$5:$5</definedName>
  </definedNames>
  <calcPr fullCalcOnLoad="1"/>
</workbook>
</file>

<file path=xl/sharedStrings.xml><?xml version="1.0" encoding="utf-8"?>
<sst xmlns="http://schemas.openxmlformats.org/spreadsheetml/2006/main" count="196" uniqueCount="106">
  <si>
    <t>MJ</t>
  </si>
  <si>
    <t>0 10 0</t>
  </si>
  <si>
    <t>Stav. díl 1 - zemní práce</t>
  </si>
  <si>
    <t>Odstranění podkladu pl do 50 m2 živičných tl 200 mm</t>
  </si>
  <si>
    <t>m2</t>
  </si>
  <si>
    <t>Odstranění podkladu pl do 50 m2 z kameniva drceného tl 500 mm</t>
  </si>
  <si>
    <t>Rozebrání dlažeb vozovek pl do 50 m2 z velkých kostek do lože z kameniva těženého</t>
  </si>
  <si>
    <t>Odstranění podkladu pl do 50 m2 z kameniva drceného tl 200 mm</t>
  </si>
  <si>
    <t>Hloubení rýh š do 2000 mm v hornině tř. 3 objemu do 1000 m3</t>
  </si>
  <si>
    <t>m3</t>
  </si>
  <si>
    <t>Hloubení rýh š do 2000 mm v hornině tř. 4 objemu do 1000 m3</t>
  </si>
  <si>
    <t>Zřízení příložného pažení a rozepření stěn rýh hl do 4 m</t>
  </si>
  <si>
    <t>Odstranění příložného pažení a rozepření stěn rýh hl do 4 m</t>
  </si>
  <si>
    <t>Zřízení příložného pažení a rozepření stěn rýh hl do 2 m</t>
  </si>
  <si>
    <t>Odstranění příložného pažení a rozepření stěn rýh hl do 2 m</t>
  </si>
  <si>
    <t>Svislé přemístění výkopku z horniny tř. 1 až 4 hl výkopu do 2,5 m</t>
  </si>
  <si>
    <t>Vodorovné přemístění do 1000 m výkopku z horniny tř. 1 až 4</t>
  </si>
  <si>
    <t>Nakládání výkopku z hornin tř. 1 až 4 přes 100 m3</t>
  </si>
  <si>
    <t>Zásyp jam, šachet rýh nebo kolem objektů sypaninou se zhutněním</t>
  </si>
  <si>
    <t>Obsyp potrubí bez prohození sypaniny z hornin tř. 1 až 4 uloženým do 3 m od kraje výkopu</t>
  </si>
  <si>
    <t xml:space="preserve">              </t>
  </si>
  <si>
    <t>Štěrkopísek pro obsyp</t>
  </si>
  <si>
    <t>Vodorovné přemístění do 10000 m výkopku z horniny tř. 1 až 4</t>
  </si>
  <si>
    <t>Příplatek k vodorovnému přemístění výkopku z horniny tř. 1 až 4 ZKD 1000 m přes 10000 m</t>
  </si>
  <si>
    <t>Poplatek za skládku hor. 1-4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</si>
  <si>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</si>
  <si>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</si>
  <si>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</si>
  <si>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</si>
  <si>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Dočasné zajištění potrubí  plynového</t>
  </si>
  <si>
    <t>m</t>
  </si>
  <si>
    <t>Dočasné zajištění kabelů</t>
  </si>
  <si>
    <t>Příplatek za ztížení vykopávky v blízkosti pozemního vedení</t>
  </si>
  <si>
    <t>0 40 0</t>
  </si>
  <si>
    <t>Stav. díl 4 - vodorovné konstrukce</t>
  </si>
  <si>
    <t>Lože pod potrubí otevřený výkop ze štěrkopísku</t>
  </si>
  <si>
    <t>Podkladní bloky z betonu prostého tř. C 12/15 otevřený výkop</t>
  </si>
  <si>
    <t>Bednění podkladních bloků otevřený výkop</t>
  </si>
  <si>
    <t>0 50 0</t>
  </si>
  <si>
    <t>Stav. díl 5 - komunikace</t>
  </si>
  <si>
    <t>Hutněná štěrkodtrť tl 500 mm</t>
  </si>
  <si>
    <t>0 80 0</t>
  </si>
  <si>
    <t>Stav. díl 8 - trubní vedení</t>
  </si>
  <si>
    <t>Montáž potrubí z trub litinových hrdlových s integrovaným těsněním otevřený výkop DN 100</t>
  </si>
  <si>
    <t>Trouby z tvárné litiny s vnitřní cement. výstelkou DN 100</t>
  </si>
  <si>
    <t>Montáž litinových tvarovek jednoosých přírubových otevřený výkop DN 100</t>
  </si>
  <si>
    <t>kus</t>
  </si>
  <si>
    <t>Přírubové koleno FFK  100 -11</t>
  </si>
  <si>
    <t>Dvoupřírubový kus FF 100 dl. 1000</t>
  </si>
  <si>
    <t>Přírubový přechod FFR 100 /80 obj.č. 8550</t>
  </si>
  <si>
    <t>Přírubové koleno s patkou  N 100 obj.č. 5049</t>
  </si>
  <si>
    <t>Speciální příruba Hawle DN 100 litina obj.č. 7102</t>
  </si>
  <si>
    <t>Montáž litinových tvarovek jednoosých přírubových otevřený výkop DN 80</t>
  </si>
  <si>
    <t>Speciální příruba Hawle DN 80 litina obj.č. 7102</t>
  </si>
  <si>
    <t>Spojka WAGA DN 80 obj.č. 7992</t>
  </si>
  <si>
    <t>Prodloužené přír. koleno s patkou PPL 80 obj. č. 5050</t>
  </si>
  <si>
    <t>Přírubové koleno s patkou  N 80,obj, č. 5049</t>
  </si>
  <si>
    <t>Montáž litinových tvarovek odbočných přírubových otevřený výkop DN 10</t>
  </si>
  <si>
    <t>Přírubová odbočka T 100/100 obj.č.8510</t>
  </si>
  <si>
    <t>Montáž litinových tvarovek odbočných hrdlových otevřený výkop s integrovaným těsněním DN 100</t>
  </si>
  <si>
    <t>Hrdlová tvarovka s přír. odb. MMA 100/80 obj.č. 8525</t>
  </si>
  <si>
    <t>Montáž vodovodních šoupátek otevřený výkop DN 80</t>
  </si>
  <si>
    <t>Šoupě vodárenské E2-4000  DN 80</t>
  </si>
  <si>
    <t>Montáž vodovodních šoupátek otevřený výkop DN 100</t>
  </si>
  <si>
    <t>Šoupě vodárenské E2-4000  DN 100</t>
  </si>
  <si>
    <t>Zemní souprava šoupátková  DN 80 - 100 obj. č. 9500</t>
  </si>
  <si>
    <t>Osazení poklopů litinových šoupátkových</t>
  </si>
  <si>
    <t>Poklop šoupátkový obj.č. 1750</t>
  </si>
  <si>
    <t>Montáž hydrantů podzemních DN 80</t>
  </si>
  <si>
    <t>Hydrant podzemní DUO K. 240</t>
  </si>
  <si>
    <t>Osazení poklopů litinových hydrantových</t>
  </si>
  <si>
    <t>Poklop hydrantový HAWLE č. 1950</t>
  </si>
  <si>
    <t>Montáž hydrantů nadzemních DN 80</t>
  </si>
  <si>
    <t>Hydrant nadzemní DUO objezdový - 2B   K 230 DN 80</t>
  </si>
  <si>
    <t>Tlaková zkouška vodovodního potrubí DN 100 nebo 125</t>
  </si>
  <si>
    <t>Zabezpečení konců vodovodního potrubí DN do 300 při tlakových zkouškách</t>
  </si>
  <si>
    <t>Proplach a desinfekce vodovodního potrubí DN od 80 do 125</t>
  </si>
  <si>
    <t>Identifikační vodič Kelmaplast</t>
  </si>
  <si>
    <t>Orientační tabulky na zdivu</t>
  </si>
  <si>
    <t>0 90 0</t>
  </si>
  <si>
    <t>Stav. díl 9 - ostatní konstrukce a práce</t>
  </si>
  <si>
    <t>Řezání stávajícího živičného krytu hl do 200 mm</t>
  </si>
  <si>
    <t>Vodorovná doprava suti po suchu do 1 km</t>
  </si>
  <si>
    <t>t</t>
  </si>
  <si>
    <t>Příplatek ZKD 1 km u vodorovné dopravy suti po suchu do 1 km</t>
  </si>
  <si>
    <t>Poplatek za uložení odpadu z kameniva na skládce (skládkovné)</t>
  </si>
  <si>
    <t>Poplatek za uložení odpadu z asfaltových povrchů na skládce (skládkovné)</t>
  </si>
  <si>
    <t>Geodetické zaměření skutečného provedení</t>
  </si>
  <si>
    <t>Kč</t>
  </si>
  <si>
    <t>Projektová dokumentace skutečného provedení</t>
  </si>
  <si>
    <t>Přesun hmot</t>
  </si>
  <si>
    <t>Celkem</t>
  </si>
  <si>
    <t>Poř.č.</t>
  </si>
  <si>
    <t>Položka</t>
  </si>
  <si>
    <t>Typ</t>
  </si>
  <si>
    <t>Text</t>
  </si>
  <si>
    <t>Množství</t>
  </si>
  <si>
    <t>Jedn.cena</t>
  </si>
  <si>
    <t>Stavba:</t>
  </si>
  <si>
    <t>III/180 26</t>
  </si>
  <si>
    <t>-</t>
  </si>
  <si>
    <t>PRŮTAH STARÝ PLZENEC, RADYŇSKÁ UL. - REKONSTRUKCE</t>
  </si>
  <si>
    <t>Objekt:</t>
  </si>
  <si>
    <t>Propojení vodovodního řadu Radyňská - Riegrova</t>
  </si>
  <si>
    <t>IO 310</t>
  </si>
  <si>
    <t>Celkem: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</si>
</sst>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#,##0.000"/>
    <numFmt numFmtId="166" formatCode="#,##0.00\ &quot;Kč&quot;"/>
  </numFmts>
  <fonts count="44">
    <font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20" borderId="0">
      <alignment/>
      <protection/>
    </xf>
    <xf numFmtId="0" fontId="30" fillId="21" borderId="0" applyNumberFormat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4" borderId="0" xfId="0" applyFont="1" applyFill="1" applyAlignment="1">
      <alignment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right"/>
      <protection/>
    </xf>
    <xf numFmtId="164" fontId="6" fillId="35" borderId="0" xfId="0" applyNumberFormat="1" applyFont="1" applyFill="1" applyBorder="1" applyAlignment="1" applyProtection="1">
      <alignment horizontal="center" vertical="center"/>
      <protection/>
    </xf>
    <xf numFmtId="164" fontId="6" fillId="35" borderId="0" xfId="0" applyNumberFormat="1" applyFont="1" applyFill="1" applyBorder="1" applyAlignment="1" applyProtection="1">
      <alignment horizontal="center"/>
      <protection/>
    </xf>
    <xf numFmtId="164" fontId="6" fillId="35" borderId="0" xfId="0" applyNumberFormat="1" applyFont="1" applyFill="1" applyBorder="1" applyAlignment="1" applyProtection="1">
      <alignment horizontal="left" vertical="top"/>
      <protection/>
    </xf>
    <xf numFmtId="164" fontId="6" fillId="35" borderId="0" xfId="0" applyNumberFormat="1" applyFont="1" applyFill="1" applyBorder="1" applyAlignment="1" applyProtection="1">
      <alignment horizontal="left" vertical="center" wrapText="1"/>
      <protection/>
    </xf>
    <xf numFmtId="164" fontId="6" fillId="35" borderId="0" xfId="0" applyNumberFormat="1" applyFont="1" applyFill="1" applyBorder="1" applyAlignment="1" applyProtection="1">
      <alignment horizontal="left" wrapText="1"/>
      <protection/>
    </xf>
    <xf numFmtId="165" fontId="6" fillId="35" borderId="0" xfId="0" applyNumberFormat="1" applyFont="1" applyFill="1" applyBorder="1" applyAlignment="1" applyProtection="1">
      <alignment horizontal="right" vertical="center"/>
      <protection/>
    </xf>
    <xf numFmtId="165" fontId="6" fillId="35" borderId="0" xfId="0" applyNumberFormat="1" applyFont="1" applyFill="1" applyBorder="1" applyAlignment="1" applyProtection="1">
      <alignment horizontal="right"/>
      <protection/>
    </xf>
    <xf numFmtId="4" fontId="6" fillId="35" borderId="0" xfId="0" applyNumberFormat="1" applyFont="1" applyFill="1" applyBorder="1" applyAlignment="1" applyProtection="1">
      <alignment horizontal="right" vertical="center"/>
      <protection/>
    </xf>
    <xf numFmtId="4" fontId="6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9" fillId="20" borderId="10" xfId="38" applyBorder="1">
      <alignment/>
      <protection/>
    </xf>
    <xf numFmtId="0" fontId="9" fillId="20" borderId="10" xfId="38" applyBorder="1" applyAlignment="1">
      <alignment horizontal="center"/>
      <protection/>
    </xf>
    <xf numFmtId="0" fontId="9" fillId="20" borderId="10" xfId="38" applyFont="1" applyBorder="1" applyAlignment="1">
      <alignment horizontal="center"/>
      <protection/>
    </xf>
    <xf numFmtId="164" fontId="2" fillId="35" borderId="11" xfId="0" applyNumberFormat="1" applyFont="1" applyFill="1" applyBorder="1" applyAlignment="1" applyProtection="1">
      <alignment horizontal="center" vertical="center"/>
      <protection/>
    </xf>
    <xf numFmtId="164" fontId="2" fillId="35" borderId="11" xfId="0" applyNumberFormat="1" applyFont="1" applyFill="1" applyBorder="1" applyAlignment="1" applyProtection="1">
      <alignment horizontal="left" vertical="center" wrapText="1"/>
      <protection/>
    </xf>
    <xf numFmtId="164" fontId="2" fillId="35" borderId="11" xfId="0" applyNumberFormat="1" applyFont="1" applyFill="1" applyBorder="1" applyAlignment="1" applyProtection="1">
      <alignment horizontal="left" vertical="center"/>
      <protection/>
    </xf>
    <xf numFmtId="0" fontId="8" fillId="0" borderId="0" xfId="37">
      <alignment/>
      <protection/>
    </xf>
    <xf numFmtId="0" fontId="8" fillId="0" borderId="0" xfId="37" applyAlignment="1">
      <alignment horizontal="right"/>
      <protection/>
    </xf>
    <xf numFmtId="0" fontId="8" fillId="0" borderId="0" xfId="37" applyAlignment="1">
      <alignment horizontal="left"/>
      <protection/>
    </xf>
    <xf numFmtId="0" fontId="8" fillId="0" borderId="0" xfId="37" applyAlignment="1">
      <alignment horizontal="center"/>
      <protection/>
    </xf>
    <xf numFmtId="165" fontId="2" fillId="35" borderId="11" xfId="0" applyNumberFormat="1" applyFont="1" applyFill="1" applyBorder="1" applyAlignment="1" applyProtection="1">
      <alignment horizontal="right" vertical="center"/>
      <protection/>
    </xf>
    <xf numFmtId="4" fontId="2" fillId="35" borderId="11" xfId="0" applyNumberFormat="1" applyFont="1" applyFill="1" applyBorder="1" applyAlignment="1" applyProtection="1">
      <alignment horizontal="right" vertical="center"/>
      <protection/>
    </xf>
    <xf numFmtId="164" fontId="2" fillId="35" borderId="12" xfId="0" applyNumberFormat="1" applyFont="1" applyFill="1" applyBorder="1" applyAlignment="1" applyProtection="1">
      <alignment horizontal="right" vertical="center"/>
      <protection/>
    </xf>
    <xf numFmtId="164" fontId="2" fillId="35" borderId="13" xfId="0" applyNumberFormat="1" applyFont="1" applyFill="1" applyBorder="1" applyAlignment="1" applyProtection="1">
      <alignment horizontal="left" vertical="center"/>
      <protection/>
    </xf>
    <xf numFmtId="164" fontId="2" fillId="35" borderId="13" xfId="0" applyNumberFormat="1" applyFont="1" applyFill="1" applyBorder="1" applyAlignment="1" applyProtection="1">
      <alignment horizontal="left" vertical="center" wrapText="1"/>
      <protection/>
    </xf>
    <xf numFmtId="164" fontId="2" fillId="35" borderId="13" xfId="0" applyNumberFormat="1" applyFont="1" applyFill="1" applyBorder="1" applyAlignment="1" applyProtection="1">
      <alignment horizontal="center" vertical="center"/>
      <protection/>
    </xf>
    <xf numFmtId="165" fontId="2" fillId="35" borderId="13" xfId="0" applyNumberFormat="1" applyFont="1" applyFill="1" applyBorder="1" applyAlignment="1" applyProtection="1">
      <alignment horizontal="right" vertical="center"/>
      <protection/>
    </xf>
    <xf numFmtId="4" fontId="2" fillId="35" borderId="13" xfId="0" applyNumberFormat="1" applyFont="1" applyFill="1" applyBorder="1" applyAlignment="1" applyProtection="1">
      <alignment horizontal="right" vertical="center"/>
      <protection/>
    </xf>
    <xf numFmtId="4" fontId="2" fillId="35" borderId="14" xfId="0" applyNumberFormat="1" applyFont="1" applyFill="1" applyBorder="1" applyAlignment="1" applyProtection="1">
      <alignment horizontal="right" vertical="center"/>
      <protection/>
    </xf>
    <xf numFmtId="164" fontId="2" fillId="35" borderId="15" xfId="0" applyNumberFormat="1" applyFont="1" applyFill="1" applyBorder="1" applyAlignment="1" applyProtection="1">
      <alignment horizontal="right" vertical="center"/>
      <protection/>
    </xf>
    <xf numFmtId="4" fontId="2" fillId="35" borderId="16" xfId="0" applyNumberFormat="1" applyFont="1" applyFill="1" applyBorder="1" applyAlignment="1" applyProtection="1">
      <alignment horizontal="right" vertical="center"/>
      <protection/>
    </xf>
    <xf numFmtId="164" fontId="2" fillId="35" borderId="17" xfId="0" applyNumberFormat="1" applyFont="1" applyFill="1" applyBorder="1" applyAlignment="1" applyProtection="1">
      <alignment horizontal="right" vertical="center"/>
      <protection/>
    </xf>
    <xf numFmtId="164" fontId="2" fillId="35" borderId="18" xfId="0" applyNumberFormat="1" applyFont="1" applyFill="1" applyBorder="1" applyAlignment="1" applyProtection="1">
      <alignment horizontal="left" vertical="center"/>
      <protection/>
    </xf>
    <xf numFmtId="164" fontId="2" fillId="35" borderId="18" xfId="0" applyNumberFormat="1" applyFont="1" applyFill="1" applyBorder="1" applyAlignment="1" applyProtection="1">
      <alignment horizontal="left" vertical="center" wrapText="1"/>
      <protection/>
    </xf>
    <xf numFmtId="164" fontId="2" fillId="35" borderId="18" xfId="0" applyNumberFormat="1" applyFont="1" applyFill="1" applyBorder="1" applyAlignment="1" applyProtection="1">
      <alignment horizontal="center" vertical="center"/>
      <protection/>
    </xf>
    <xf numFmtId="165" fontId="2" fillId="35" borderId="18" xfId="0" applyNumberFormat="1" applyFont="1" applyFill="1" applyBorder="1" applyAlignment="1" applyProtection="1">
      <alignment horizontal="right" vertical="center"/>
      <protection/>
    </xf>
    <xf numFmtId="4" fontId="2" fillId="35" borderId="18" xfId="0" applyNumberFormat="1" applyFont="1" applyFill="1" applyBorder="1" applyAlignment="1" applyProtection="1">
      <alignment horizontal="right" vertical="center"/>
      <protection/>
    </xf>
    <xf numFmtId="4" fontId="2" fillId="35" borderId="19" xfId="0" applyNumberFormat="1" applyFont="1" applyFill="1" applyBorder="1" applyAlignment="1" applyProtection="1">
      <alignment horizontal="right" vertical="center"/>
      <protection/>
    </xf>
    <xf numFmtId="164" fontId="2" fillId="35" borderId="20" xfId="0" applyNumberFormat="1" applyFont="1" applyFill="1" applyBorder="1" applyAlignment="1" applyProtection="1">
      <alignment horizontal="right" vertical="center"/>
      <protection/>
    </xf>
    <xf numFmtId="164" fontId="2" fillId="35" borderId="21" xfId="0" applyNumberFormat="1" applyFont="1" applyFill="1" applyBorder="1" applyAlignment="1" applyProtection="1">
      <alignment horizontal="left" vertical="center"/>
      <protection/>
    </xf>
    <xf numFmtId="164" fontId="2" fillId="35" borderId="21" xfId="0" applyNumberFormat="1" applyFont="1" applyFill="1" applyBorder="1" applyAlignment="1" applyProtection="1">
      <alignment horizontal="left" vertical="center" wrapText="1"/>
      <protection/>
    </xf>
    <xf numFmtId="164" fontId="2" fillId="35" borderId="21" xfId="0" applyNumberFormat="1" applyFont="1" applyFill="1" applyBorder="1" applyAlignment="1" applyProtection="1">
      <alignment horizontal="center" vertical="center"/>
      <protection/>
    </xf>
    <xf numFmtId="165" fontId="2" fillId="35" borderId="21" xfId="0" applyNumberFormat="1" applyFont="1" applyFill="1" applyBorder="1" applyAlignment="1" applyProtection="1">
      <alignment horizontal="right" vertical="center"/>
      <protection/>
    </xf>
    <xf numFmtId="4" fontId="2" fillId="35" borderId="21" xfId="0" applyNumberFormat="1" applyFont="1" applyFill="1" applyBorder="1" applyAlignment="1" applyProtection="1">
      <alignment horizontal="right" vertical="center"/>
      <protection/>
    </xf>
    <xf numFmtId="4" fontId="2" fillId="35" borderId="22" xfId="0" applyNumberFormat="1" applyFont="1" applyFill="1" applyBorder="1" applyAlignment="1" applyProtection="1">
      <alignment horizontal="right" vertical="center"/>
      <protection/>
    </xf>
    <xf numFmtId="166" fontId="9" fillId="20" borderId="23" xfId="38" applyNumberFormat="1" applyBorder="1">
      <alignment/>
      <protection/>
    </xf>
    <xf numFmtId="0" fontId="9" fillId="20" borderId="24" xfId="38" applyBorder="1">
      <alignment/>
      <protection/>
    </xf>
    <xf numFmtId="0" fontId="9" fillId="20" borderId="25" xfId="38" applyBorder="1">
      <alignment/>
      <protection/>
    </xf>
    <xf numFmtId="0" fontId="9" fillId="20" borderId="25" xfId="38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Font_Ariel_Small_Bold" xfId="37"/>
    <cellStyle name="Font_Ariel_Small_Bold_BG_Gray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9"/>
  <sheetViews>
    <sheetView tabSelected="1" zoomScalePageLayoutView="0" workbookViewId="0" topLeftCell="A1">
      <selection activeCell="K96" sqref="K96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11.00390625" style="0" customWidth="1"/>
    <col min="4" max="4" width="3.8515625" style="0" customWidth="1"/>
    <col min="5" max="5" width="48.421875" style="0" customWidth="1"/>
    <col min="6" max="6" width="7.28125" style="0" customWidth="1"/>
    <col min="7" max="7" width="12.140625" style="0" customWidth="1"/>
    <col min="8" max="9" width="17.28125" style="0" customWidth="1"/>
  </cols>
  <sheetData>
    <row r="1" spans="2:9" ht="12.75" customHeight="1">
      <c r="B1" s="13"/>
      <c r="C1" s="14"/>
      <c r="D1" s="14"/>
      <c r="E1" s="14"/>
      <c r="F1" s="14"/>
      <c r="G1" s="14"/>
      <c r="H1" s="14"/>
      <c r="I1" s="14"/>
    </row>
    <row r="2" spans="2:9" s="1" customFormat="1" ht="12.75">
      <c r="B2" s="23" t="s">
        <v>98</v>
      </c>
      <c r="C2" s="24" t="s">
        <v>99</v>
      </c>
      <c r="D2" s="26" t="s">
        <v>100</v>
      </c>
      <c r="E2" s="25" t="s">
        <v>101</v>
      </c>
      <c r="F2" s="16"/>
      <c r="G2" s="14"/>
      <c r="H2" s="16"/>
      <c r="I2" s="14"/>
    </row>
    <row r="3" spans="2:9" s="1" customFormat="1" ht="12.75">
      <c r="B3" s="23" t="s">
        <v>102</v>
      </c>
      <c r="C3" s="24" t="s">
        <v>104</v>
      </c>
      <c r="D3" s="26" t="s">
        <v>100</v>
      </c>
      <c r="E3" s="25" t="s">
        <v>103</v>
      </c>
      <c r="F3" s="16"/>
      <c r="G3" s="14"/>
      <c r="H3" s="16"/>
      <c r="I3" s="14"/>
    </row>
    <row r="4" spans="2:9" s="1" customFormat="1" ht="13.5" thickBot="1">
      <c r="B4" s="15"/>
      <c r="C4" s="16"/>
      <c r="D4" s="16"/>
      <c r="E4" s="15"/>
      <c r="F4" s="16"/>
      <c r="G4" s="14"/>
      <c r="H4" s="16"/>
      <c r="I4" s="14"/>
    </row>
    <row r="5" spans="2:9" s="1" customFormat="1" ht="13.5" thickBot="1">
      <c r="B5" s="17" t="s">
        <v>92</v>
      </c>
      <c r="C5" s="17" t="s">
        <v>93</v>
      </c>
      <c r="D5" s="19" t="s">
        <v>94</v>
      </c>
      <c r="E5" s="17" t="s">
        <v>95</v>
      </c>
      <c r="F5" s="17" t="s">
        <v>0</v>
      </c>
      <c r="G5" s="17" t="s">
        <v>96</v>
      </c>
      <c r="H5" s="18" t="s">
        <v>97</v>
      </c>
      <c r="I5" s="18" t="s">
        <v>91</v>
      </c>
    </row>
    <row r="6" spans="2:9" s="1" customFormat="1" ht="12.75">
      <c r="B6" s="16"/>
      <c r="C6" s="16"/>
      <c r="D6" s="16"/>
      <c r="E6" s="16"/>
      <c r="F6" s="16"/>
      <c r="G6" s="14"/>
      <c r="H6" s="16"/>
      <c r="I6" s="14"/>
    </row>
    <row r="7" spans="2:9" s="1" customFormat="1" ht="13.5" thickBot="1">
      <c r="B7" s="3"/>
      <c r="C7" s="6" t="s">
        <v>1</v>
      </c>
      <c r="D7" s="6"/>
      <c r="E7" s="8" t="s">
        <v>2</v>
      </c>
      <c r="F7" s="5"/>
      <c r="G7" s="10"/>
      <c r="H7" s="12"/>
      <c r="I7" s="12"/>
    </row>
    <row r="8" spans="2:9" s="1" customFormat="1" ht="12.75">
      <c r="B8" s="29">
        <v>1</v>
      </c>
      <c r="C8" s="30">
        <v>113107144</v>
      </c>
      <c r="D8" s="30"/>
      <c r="E8" s="31" t="s">
        <v>3</v>
      </c>
      <c r="F8" s="32" t="s">
        <v>4</v>
      </c>
      <c r="G8" s="33">
        <v>34.5</v>
      </c>
      <c r="H8" s="34">
        <v>0</v>
      </c>
      <c r="I8" s="35">
        <f aca="true" t="shared" si="0" ref="I8:I32">ROUND(H8*G8,1)</f>
        <v>0</v>
      </c>
    </row>
    <row r="9" spans="2:9" s="1" customFormat="1" ht="12.75">
      <c r="B9" s="36">
        <v>2</v>
      </c>
      <c r="C9" s="22">
        <v>113107125</v>
      </c>
      <c r="D9" s="22"/>
      <c r="E9" s="21" t="s">
        <v>5</v>
      </c>
      <c r="F9" s="20" t="s">
        <v>4</v>
      </c>
      <c r="G9" s="27">
        <v>34.5</v>
      </c>
      <c r="H9" s="28">
        <v>0</v>
      </c>
      <c r="I9" s="37">
        <f t="shared" si="0"/>
        <v>0</v>
      </c>
    </row>
    <row r="10" spans="2:9" s="1" customFormat="1" ht="19.5">
      <c r="B10" s="36">
        <v>3</v>
      </c>
      <c r="C10" s="22">
        <v>113106151</v>
      </c>
      <c r="D10" s="22"/>
      <c r="E10" s="21" t="s">
        <v>6</v>
      </c>
      <c r="F10" s="20" t="s">
        <v>4</v>
      </c>
      <c r="G10" s="27">
        <v>21</v>
      </c>
      <c r="H10" s="28">
        <v>0</v>
      </c>
      <c r="I10" s="37">
        <f t="shared" si="0"/>
        <v>0</v>
      </c>
    </row>
    <row r="11" spans="2:9" s="1" customFormat="1" ht="12.75">
      <c r="B11" s="36">
        <v>4</v>
      </c>
      <c r="C11" s="22">
        <v>113107122</v>
      </c>
      <c r="D11" s="22"/>
      <c r="E11" s="21" t="s">
        <v>7</v>
      </c>
      <c r="F11" s="20" t="s">
        <v>4</v>
      </c>
      <c r="G11" s="27">
        <v>21</v>
      </c>
      <c r="H11" s="28">
        <v>0</v>
      </c>
      <c r="I11" s="37">
        <f t="shared" si="0"/>
        <v>0</v>
      </c>
    </row>
    <row r="12" spans="2:9" s="1" customFormat="1" ht="12.75">
      <c r="B12" s="36">
        <v>5</v>
      </c>
      <c r="C12" s="22">
        <v>113107125</v>
      </c>
      <c r="D12" s="22"/>
      <c r="E12" s="21" t="s">
        <v>5</v>
      </c>
      <c r="F12" s="20" t="s">
        <v>4</v>
      </c>
      <c r="G12" s="27">
        <v>21</v>
      </c>
      <c r="H12" s="28">
        <v>0</v>
      </c>
      <c r="I12" s="37">
        <f t="shared" si="0"/>
        <v>0</v>
      </c>
    </row>
    <row r="13" spans="2:9" s="1" customFormat="1" ht="12.75">
      <c r="B13" s="36">
        <v>6</v>
      </c>
      <c r="C13" s="22">
        <v>132201202</v>
      </c>
      <c r="D13" s="22"/>
      <c r="E13" s="21" t="s">
        <v>8</v>
      </c>
      <c r="F13" s="20" t="s">
        <v>9</v>
      </c>
      <c r="G13" s="27">
        <v>151.6</v>
      </c>
      <c r="H13" s="28">
        <v>0</v>
      </c>
      <c r="I13" s="37">
        <f t="shared" si="0"/>
        <v>0</v>
      </c>
    </row>
    <row r="14" spans="2:9" s="1" customFormat="1" ht="12.75">
      <c r="B14" s="36">
        <v>7</v>
      </c>
      <c r="C14" s="22">
        <v>132301202</v>
      </c>
      <c r="D14" s="22"/>
      <c r="E14" s="21" t="s">
        <v>10</v>
      </c>
      <c r="F14" s="20" t="s">
        <v>9</v>
      </c>
      <c r="G14" s="27">
        <v>65</v>
      </c>
      <c r="H14" s="28">
        <v>0</v>
      </c>
      <c r="I14" s="37">
        <f t="shared" si="0"/>
        <v>0</v>
      </c>
    </row>
    <row r="15" spans="2:9" s="1" customFormat="1" ht="12.75">
      <c r="B15" s="36">
        <v>8</v>
      </c>
      <c r="C15" s="22">
        <v>151101102</v>
      </c>
      <c r="D15" s="22"/>
      <c r="E15" s="21" t="s">
        <v>11</v>
      </c>
      <c r="F15" s="20" t="s">
        <v>4</v>
      </c>
      <c r="G15" s="27">
        <v>93.6</v>
      </c>
      <c r="H15" s="28">
        <v>0</v>
      </c>
      <c r="I15" s="37">
        <f t="shared" si="0"/>
        <v>0</v>
      </c>
    </row>
    <row r="16" spans="2:9" s="1" customFormat="1" ht="12.75">
      <c r="B16" s="36">
        <v>9</v>
      </c>
      <c r="C16" s="22">
        <v>151101112</v>
      </c>
      <c r="D16" s="22"/>
      <c r="E16" s="21" t="s">
        <v>12</v>
      </c>
      <c r="F16" s="20" t="s">
        <v>4</v>
      </c>
      <c r="G16" s="27">
        <v>93.6</v>
      </c>
      <c r="H16" s="28">
        <v>0</v>
      </c>
      <c r="I16" s="37">
        <f t="shared" si="0"/>
        <v>0</v>
      </c>
    </row>
    <row r="17" spans="2:9" s="1" customFormat="1" ht="12.75">
      <c r="B17" s="36">
        <v>10</v>
      </c>
      <c r="C17" s="22">
        <v>151101101</v>
      </c>
      <c r="D17" s="22"/>
      <c r="E17" s="21" t="s">
        <v>13</v>
      </c>
      <c r="F17" s="20" t="s">
        <v>4</v>
      </c>
      <c r="G17" s="27">
        <v>354.6</v>
      </c>
      <c r="H17" s="28">
        <v>0</v>
      </c>
      <c r="I17" s="37">
        <f t="shared" si="0"/>
        <v>0</v>
      </c>
    </row>
    <row r="18" spans="2:9" s="1" customFormat="1" ht="12.75">
      <c r="B18" s="36">
        <v>11</v>
      </c>
      <c r="C18" s="22">
        <v>151101111</v>
      </c>
      <c r="D18" s="22"/>
      <c r="E18" s="21" t="s">
        <v>14</v>
      </c>
      <c r="F18" s="20" t="s">
        <v>4</v>
      </c>
      <c r="G18" s="27">
        <v>354.6</v>
      </c>
      <c r="H18" s="28">
        <v>0</v>
      </c>
      <c r="I18" s="37">
        <f t="shared" si="0"/>
        <v>0</v>
      </c>
    </row>
    <row r="19" spans="2:9" s="1" customFormat="1" ht="12.75">
      <c r="B19" s="36">
        <v>12</v>
      </c>
      <c r="C19" s="22">
        <v>161101101</v>
      </c>
      <c r="D19" s="22"/>
      <c r="E19" s="21" t="s">
        <v>15</v>
      </c>
      <c r="F19" s="20" t="s">
        <v>9</v>
      </c>
      <c r="G19" s="27">
        <v>119.1</v>
      </c>
      <c r="H19" s="28">
        <v>0</v>
      </c>
      <c r="I19" s="37">
        <f t="shared" si="0"/>
        <v>0</v>
      </c>
    </row>
    <row r="20" spans="2:9" s="1" customFormat="1" ht="12.75">
      <c r="B20" s="36">
        <v>13</v>
      </c>
      <c r="C20" s="22">
        <v>162301102</v>
      </c>
      <c r="D20" s="22"/>
      <c r="E20" s="21" t="s">
        <v>16</v>
      </c>
      <c r="F20" s="20" t="s">
        <v>9</v>
      </c>
      <c r="G20" s="27">
        <v>291.2</v>
      </c>
      <c r="H20" s="28">
        <v>0</v>
      </c>
      <c r="I20" s="37">
        <f t="shared" si="0"/>
        <v>0</v>
      </c>
    </row>
    <row r="21" spans="2:9" s="1" customFormat="1" ht="12.75">
      <c r="B21" s="36">
        <v>14</v>
      </c>
      <c r="C21" s="22">
        <v>167101102</v>
      </c>
      <c r="D21" s="22"/>
      <c r="E21" s="21" t="s">
        <v>17</v>
      </c>
      <c r="F21" s="20" t="s">
        <v>9</v>
      </c>
      <c r="G21" s="27">
        <v>145.6</v>
      </c>
      <c r="H21" s="28">
        <v>0</v>
      </c>
      <c r="I21" s="37">
        <f t="shared" si="0"/>
        <v>0</v>
      </c>
    </row>
    <row r="22" spans="2:9" s="1" customFormat="1" ht="12.75">
      <c r="B22" s="36">
        <v>15</v>
      </c>
      <c r="C22" s="22">
        <v>174101101</v>
      </c>
      <c r="D22" s="22"/>
      <c r="E22" s="21" t="s">
        <v>18</v>
      </c>
      <c r="F22" s="20" t="s">
        <v>9</v>
      </c>
      <c r="G22" s="27">
        <v>145.6</v>
      </c>
      <c r="H22" s="28">
        <v>0</v>
      </c>
      <c r="I22" s="37">
        <f t="shared" si="0"/>
        <v>0</v>
      </c>
    </row>
    <row r="23" spans="2:9" s="1" customFormat="1" ht="19.5">
      <c r="B23" s="36">
        <v>16</v>
      </c>
      <c r="C23" s="22">
        <v>175101101</v>
      </c>
      <c r="D23" s="22"/>
      <c r="E23" s="21" t="s">
        <v>19</v>
      </c>
      <c r="F23" s="20" t="s">
        <v>9</v>
      </c>
      <c r="G23" s="27">
        <v>33.7</v>
      </c>
      <c r="H23" s="28">
        <v>0</v>
      </c>
      <c r="I23" s="37">
        <f t="shared" si="0"/>
        <v>0</v>
      </c>
    </row>
    <row r="24" spans="2:9" s="1" customFormat="1" ht="12.75">
      <c r="B24" s="36">
        <v>17</v>
      </c>
      <c r="C24" s="22" t="s">
        <v>20</v>
      </c>
      <c r="D24" s="22"/>
      <c r="E24" s="21" t="s">
        <v>21</v>
      </c>
      <c r="F24" s="20" t="s">
        <v>9</v>
      </c>
      <c r="G24" s="27">
        <v>33.7</v>
      </c>
      <c r="H24" s="28">
        <v>0</v>
      </c>
      <c r="I24" s="37">
        <f t="shared" si="0"/>
        <v>0</v>
      </c>
    </row>
    <row r="25" spans="2:9" s="1" customFormat="1" ht="12.75">
      <c r="B25" s="36">
        <v>18</v>
      </c>
      <c r="C25" s="22">
        <v>162701105</v>
      </c>
      <c r="D25" s="22"/>
      <c r="E25" s="21" t="s">
        <v>22</v>
      </c>
      <c r="F25" s="20" t="s">
        <v>9</v>
      </c>
      <c r="G25" s="27">
        <v>71</v>
      </c>
      <c r="H25" s="28">
        <v>0</v>
      </c>
      <c r="I25" s="37">
        <f t="shared" si="0"/>
        <v>0</v>
      </c>
    </row>
    <row r="26" spans="2:9" s="1" customFormat="1" ht="19.5">
      <c r="B26" s="36">
        <v>19</v>
      </c>
      <c r="C26" s="22">
        <v>162701109</v>
      </c>
      <c r="D26" s="22"/>
      <c r="E26" s="21" t="s">
        <v>23</v>
      </c>
      <c r="F26" s="20" t="s">
        <v>9</v>
      </c>
      <c r="G26" s="27">
        <v>426</v>
      </c>
      <c r="H26" s="28">
        <v>0</v>
      </c>
      <c r="I26" s="37">
        <f t="shared" si="0"/>
        <v>0</v>
      </c>
    </row>
    <row r="27" spans="2:9" s="1" customFormat="1" ht="12.75">
      <c r="B27" s="36">
        <v>20</v>
      </c>
      <c r="C27" s="22" t="s">
        <v>20</v>
      </c>
      <c r="D27" s="22"/>
      <c r="E27" s="21" t="s">
        <v>24</v>
      </c>
      <c r="F27" s="20" t="s">
        <v>9</v>
      </c>
      <c r="G27" s="27">
        <v>71</v>
      </c>
      <c r="H27" s="28">
        <v>0</v>
      </c>
      <c r="I27" s="37">
        <f t="shared" si="0"/>
        <v>0</v>
      </c>
    </row>
    <row r="28" spans="2:9" s="1" customFormat="1" ht="12.75">
      <c r="B28" s="36">
        <v>21</v>
      </c>
      <c r="C28" s="22">
        <v>115101201</v>
      </c>
      <c r="D28" s="22"/>
      <c r="E28" s="21" t="s">
        <v>25</v>
      </c>
      <c r="F28" s="20" t="s">
        <v>26</v>
      </c>
      <c r="G28" s="27">
        <v>40</v>
      </c>
      <c r="H28" s="28">
        <v>0</v>
      </c>
      <c r="I28" s="37">
        <f t="shared" si="0"/>
        <v>0</v>
      </c>
    </row>
    <row r="29" spans="2:9" s="1" customFormat="1" ht="19.5">
      <c r="B29" s="36">
        <v>22</v>
      </c>
      <c r="C29" s="22">
        <v>115101301</v>
      </c>
      <c r="D29" s="22"/>
      <c r="E29" s="21" t="s">
        <v>27</v>
      </c>
      <c r="F29" s="20" t="s">
        <v>28</v>
      </c>
      <c r="G29" s="27">
        <v>20</v>
      </c>
      <c r="H29" s="28">
        <v>0</v>
      </c>
      <c r="I29" s="37">
        <f t="shared" si="0"/>
        <v>0</v>
      </c>
    </row>
    <row r="30" spans="2:9" s="1" customFormat="1" ht="12.75">
      <c r="B30" s="36">
        <v>23</v>
      </c>
      <c r="C30" s="22">
        <v>119001401</v>
      </c>
      <c r="D30" s="22"/>
      <c r="E30" s="21" t="s">
        <v>29</v>
      </c>
      <c r="F30" s="20" t="s">
        <v>30</v>
      </c>
      <c r="G30" s="27">
        <v>2</v>
      </c>
      <c r="H30" s="28">
        <v>0</v>
      </c>
      <c r="I30" s="37">
        <f t="shared" si="0"/>
        <v>0</v>
      </c>
    </row>
    <row r="31" spans="2:9" s="1" customFormat="1" ht="12.75">
      <c r="B31" s="36">
        <v>24</v>
      </c>
      <c r="C31" s="22">
        <v>119001423</v>
      </c>
      <c r="D31" s="22"/>
      <c r="E31" s="21" t="s">
        <v>31</v>
      </c>
      <c r="F31" s="20" t="s">
        <v>30</v>
      </c>
      <c r="G31" s="27">
        <v>4</v>
      </c>
      <c r="H31" s="28">
        <v>0</v>
      </c>
      <c r="I31" s="37">
        <f t="shared" si="0"/>
        <v>0</v>
      </c>
    </row>
    <row r="32" spans="2:9" s="1" customFormat="1" ht="13.5" thickBot="1">
      <c r="B32" s="38">
        <v>25</v>
      </c>
      <c r="C32" s="39">
        <v>130001101</v>
      </c>
      <c r="D32" s="39"/>
      <c r="E32" s="40" t="s">
        <v>32</v>
      </c>
      <c r="F32" s="41" t="s">
        <v>9</v>
      </c>
      <c r="G32" s="42">
        <v>9</v>
      </c>
      <c r="H32" s="43">
        <v>0</v>
      </c>
      <c r="I32" s="44">
        <f t="shared" si="0"/>
        <v>0</v>
      </c>
    </row>
    <row r="33" spans="2:9" s="1" customFormat="1" ht="12.75">
      <c r="B33" s="2"/>
      <c r="C33" s="6" t="str">
        <f>C7</f>
        <v>0 10 0</v>
      </c>
      <c r="D33" s="6"/>
      <c r="E33" s="7" t="str">
        <f>E7</f>
        <v>Stav. díl 1 - zemní práce</v>
      </c>
      <c r="F33" s="4"/>
      <c r="G33" s="9"/>
      <c r="H33" s="11"/>
      <c r="I33" s="11">
        <f>ROUND(SUBTOTAL(9,I8:I32),0)</f>
        <v>0</v>
      </c>
    </row>
    <row r="34" spans="2:9" s="1" customFormat="1" ht="13.5" thickBot="1">
      <c r="B34" s="3"/>
      <c r="C34" s="6" t="s">
        <v>33</v>
      </c>
      <c r="D34" s="6"/>
      <c r="E34" s="8" t="s">
        <v>34</v>
      </c>
      <c r="F34" s="5"/>
      <c r="G34" s="10"/>
      <c r="H34" s="12"/>
      <c r="I34" s="12"/>
    </row>
    <row r="35" spans="2:9" s="1" customFormat="1" ht="12.75">
      <c r="B35" s="29">
        <v>26</v>
      </c>
      <c r="C35" s="30">
        <v>451573111</v>
      </c>
      <c r="D35" s="30"/>
      <c r="E35" s="31" t="s">
        <v>35</v>
      </c>
      <c r="F35" s="32" t="s">
        <v>9</v>
      </c>
      <c r="G35" s="33">
        <v>11.2</v>
      </c>
      <c r="H35" s="34">
        <v>0</v>
      </c>
      <c r="I35" s="35">
        <f>ROUND(H35*G35,1)</f>
        <v>0</v>
      </c>
    </row>
    <row r="36" spans="2:9" s="1" customFormat="1" ht="12.75">
      <c r="B36" s="36">
        <v>27</v>
      </c>
      <c r="C36" s="22">
        <v>452313131</v>
      </c>
      <c r="D36" s="22"/>
      <c r="E36" s="21" t="s">
        <v>36</v>
      </c>
      <c r="F36" s="20" t="s">
        <v>9</v>
      </c>
      <c r="G36" s="27">
        <v>0.8</v>
      </c>
      <c r="H36" s="28">
        <v>0</v>
      </c>
      <c r="I36" s="37">
        <f>ROUND(H36*G36,1)</f>
        <v>0</v>
      </c>
    </row>
    <row r="37" spans="2:9" s="1" customFormat="1" ht="13.5" thickBot="1">
      <c r="B37" s="38">
        <v>28</v>
      </c>
      <c r="C37" s="39">
        <v>452353101</v>
      </c>
      <c r="D37" s="39"/>
      <c r="E37" s="40" t="s">
        <v>37</v>
      </c>
      <c r="F37" s="41" t="s">
        <v>4</v>
      </c>
      <c r="G37" s="42">
        <v>8</v>
      </c>
      <c r="H37" s="43">
        <v>0</v>
      </c>
      <c r="I37" s="44">
        <f>ROUND(H37*G37,1)</f>
        <v>0</v>
      </c>
    </row>
    <row r="38" spans="2:9" s="1" customFormat="1" ht="12.75">
      <c r="B38" s="2"/>
      <c r="C38" s="6" t="str">
        <f>C34</f>
        <v>0 40 0</v>
      </c>
      <c r="D38" s="6"/>
      <c r="E38" s="7" t="str">
        <f>E34</f>
        <v>Stav. díl 4 - vodorovné konstrukce</v>
      </c>
      <c r="F38" s="4"/>
      <c r="G38" s="9"/>
      <c r="H38" s="11"/>
      <c r="I38" s="11">
        <f>ROUND(SUBTOTAL(9,I35:I37),0)</f>
        <v>0</v>
      </c>
    </row>
    <row r="39" spans="2:9" s="1" customFormat="1" ht="13.5" thickBot="1">
      <c r="B39" s="3"/>
      <c r="C39" s="6" t="s">
        <v>38</v>
      </c>
      <c r="D39" s="6"/>
      <c r="E39" s="8" t="s">
        <v>39</v>
      </c>
      <c r="F39" s="5"/>
      <c r="G39" s="10"/>
      <c r="H39" s="12"/>
      <c r="I39" s="12"/>
    </row>
    <row r="40" spans="2:9" s="1" customFormat="1" ht="13.5" thickBot="1">
      <c r="B40" s="45">
        <v>29</v>
      </c>
      <c r="C40" s="46">
        <v>1410477</v>
      </c>
      <c r="D40" s="46"/>
      <c r="E40" s="47" t="s">
        <v>40</v>
      </c>
      <c r="F40" s="48" t="s">
        <v>4</v>
      </c>
      <c r="G40" s="49">
        <v>112.2</v>
      </c>
      <c r="H40" s="50">
        <v>0</v>
      </c>
      <c r="I40" s="51">
        <f>ROUND(H40*G40,1)</f>
        <v>0</v>
      </c>
    </row>
    <row r="41" spans="2:9" s="1" customFormat="1" ht="12.75">
      <c r="B41" s="2"/>
      <c r="C41" s="6" t="str">
        <f>C39</f>
        <v>0 50 0</v>
      </c>
      <c r="D41" s="6"/>
      <c r="E41" s="7" t="str">
        <f>E39</f>
        <v>Stav. díl 5 - komunikace</v>
      </c>
      <c r="F41" s="4"/>
      <c r="G41" s="9"/>
      <c r="H41" s="11"/>
      <c r="I41" s="11">
        <f>ROUND(SUBTOTAL(9,I40:I40),0)</f>
        <v>0</v>
      </c>
    </row>
    <row r="42" spans="2:9" s="1" customFormat="1" ht="13.5" thickBot="1">
      <c r="B42" s="3"/>
      <c r="C42" s="6" t="s">
        <v>41</v>
      </c>
      <c r="D42" s="6"/>
      <c r="E42" s="8" t="s">
        <v>42</v>
      </c>
      <c r="F42" s="5"/>
      <c r="G42" s="10"/>
      <c r="H42" s="12"/>
      <c r="I42" s="12"/>
    </row>
    <row r="43" spans="2:9" s="1" customFormat="1" ht="19.5">
      <c r="B43" s="29">
        <v>30</v>
      </c>
      <c r="C43" s="30">
        <v>851261131</v>
      </c>
      <c r="D43" s="30"/>
      <c r="E43" s="31" t="s">
        <v>43</v>
      </c>
      <c r="F43" s="32" t="s">
        <v>30</v>
      </c>
      <c r="G43" s="33">
        <v>100</v>
      </c>
      <c r="H43" s="34">
        <v>0</v>
      </c>
      <c r="I43" s="35">
        <f aca="true" t="shared" si="1" ref="I43:I77">ROUND(H43*G43,1)</f>
        <v>0</v>
      </c>
    </row>
    <row r="44" spans="2:9" s="1" customFormat="1" ht="12.75">
      <c r="B44" s="36">
        <v>31</v>
      </c>
      <c r="C44" s="22" t="s">
        <v>20</v>
      </c>
      <c r="D44" s="22"/>
      <c r="E44" s="21" t="s">
        <v>44</v>
      </c>
      <c r="F44" s="20" t="s">
        <v>30</v>
      </c>
      <c r="G44" s="27">
        <v>100</v>
      </c>
      <c r="H44" s="28">
        <v>0</v>
      </c>
      <c r="I44" s="37">
        <f t="shared" si="1"/>
        <v>0</v>
      </c>
    </row>
    <row r="45" spans="2:9" s="1" customFormat="1" ht="12.75">
      <c r="B45" s="36">
        <v>32</v>
      </c>
      <c r="C45" s="22">
        <v>857262121</v>
      </c>
      <c r="D45" s="22"/>
      <c r="E45" s="21" t="s">
        <v>45</v>
      </c>
      <c r="F45" s="20" t="s">
        <v>46</v>
      </c>
      <c r="G45" s="27">
        <v>11</v>
      </c>
      <c r="H45" s="28">
        <v>0</v>
      </c>
      <c r="I45" s="37">
        <f t="shared" si="1"/>
        <v>0</v>
      </c>
    </row>
    <row r="46" spans="2:9" s="1" customFormat="1" ht="12.75">
      <c r="B46" s="36">
        <v>33</v>
      </c>
      <c r="C46" s="22" t="s">
        <v>20</v>
      </c>
      <c r="D46" s="22"/>
      <c r="E46" s="21" t="s">
        <v>47</v>
      </c>
      <c r="F46" s="20" t="s">
        <v>46</v>
      </c>
      <c r="G46" s="27">
        <v>1</v>
      </c>
      <c r="H46" s="28">
        <v>0</v>
      </c>
      <c r="I46" s="37">
        <f t="shared" si="1"/>
        <v>0</v>
      </c>
    </row>
    <row r="47" spans="2:9" s="1" customFormat="1" ht="12.75">
      <c r="B47" s="36">
        <v>34</v>
      </c>
      <c r="C47" s="22" t="s">
        <v>20</v>
      </c>
      <c r="D47" s="22"/>
      <c r="E47" s="21" t="s">
        <v>48</v>
      </c>
      <c r="F47" s="20" t="s">
        <v>46</v>
      </c>
      <c r="G47" s="27">
        <v>1</v>
      </c>
      <c r="H47" s="28">
        <v>0</v>
      </c>
      <c r="I47" s="37">
        <f t="shared" si="1"/>
        <v>0</v>
      </c>
    </row>
    <row r="48" spans="2:9" s="1" customFormat="1" ht="12.75">
      <c r="B48" s="36">
        <v>35</v>
      </c>
      <c r="C48" s="22" t="s">
        <v>20</v>
      </c>
      <c r="D48" s="22"/>
      <c r="E48" s="21" t="s">
        <v>49</v>
      </c>
      <c r="F48" s="20" t="s">
        <v>46</v>
      </c>
      <c r="G48" s="27">
        <v>2</v>
      </c>
      <c r="H48" s="28">
        <v>0</v>
      </c>
      <c r="I48" s="37">
        <f t="shared" si="1"/>
        <v>0</v>
      </c>
    </row>
    <row r="49" spans="2:9" s="1" customFormat="1" ht="12.75">
      <c r="B49" s="36">
        <v>36</v>
      </c>
      <c r="C49" s="22" t="s">
        <v>20</v>
      </c>
      <c r="D49" s="22"/>
      <c r="E49" s="21" t="s">
        <v>50</v>
      </c>
      <c r="F49" s="20" t="s">
        <v>46</v>
      </c>
      <c r="G49" s="27">
        <v>1</v>
      </c>
      <c r="H49" s="28">
        <v>0</v>
      </c>
      <c r="I49" s="37">
        <f t="shared" si="1"/>
        <v>0</v>
      </c>
    </row>
    <row r="50" spans="2:9" s="1" customFormat="1" ht="12.75">
      <c r="B50" s="36">
        <v>37</v>
      </c>
      <c r="C50" s="22" t="s">
        <v>20</v>
      </c>
      <c r="D50" s="22"/>
      <c r="E50" s="21" t="s">
        <v>51</v>
      </c>
      <c r="F50" s="20" t="s">
        <v>46</v>
      </c>
      <c r="G50" s="27">
        <v>6</v>
      </c>
      <c r="H50" s="28">
        <v>0</v>
      </c>
      <c r="I50" s="37">
        <f t="shared" si="1"/>
        <v>0</v>
      </c>
    </row>
    <row r="51" spans="2:9" s="1" customFormat="1" ht="12.75">
      <c r="B51" s="36">
        <v>38</v>
      </c>
      <c r="C51" s="22">
        <v>857242121</v>
      </c>
      <c r="D51" s="22"/>
      <c r="E51" s="21" t="s">
        <v>52</v>
      </c>
      <c r="F51" s="20" t="s">
        <v>46</v>
      </c>
      <c r="G51" s="27">
        <v>5</v>
      </c>
      <c r="H51" s="28">
        <v>0</v>
      </c>
      <c r="I51" s="37">
        <f t="shared" si="1"/>
        <v>0</v>
      </c>
    </row>
    <row r="52" spans="2:9" s="1" customFormat="1" ht="12.75">
      <c r="B52" s="36">
        <v>39</v>
      </c>
      <c r="C52" s="22" t="s">
        <v>20</v>
      </c>
      <c r="D52" s="22"/>
      <c r="E52" s="21" t="s">
        <v>53</v>
      </c>
      <c r="F52" s="20" t="s">
        <v>46</v>
      </c>
      <c r="G52" s="27">
        <v>2</v>
      </c>
      <c r="H52" s="28">
        <v>0</v>
      </c>
      <c r="I52" s="37">
        <f t="shared" si="1"/>
        <v>0</v>
      </c>
    </row>
    <row r="53" spans="2:9" s="1" customFormat="1" ht="12.75">
      <c r="B53" s="36">
        <v>40</v>
      </c>
      <c r="C53" s="22" t="s">
        <v>20</v>
      </c>
      <c r="D53" s="22"/>
      <c r="E53" s="21" t="s">
        <v>54</v>
      </c>
      <c r="F53" s="20" t="s">
        <v>46</v>
      </c>
      <c r="G53" s="27">
        <v>1</v>
      </c>
      <c r="H53" s="28">
        <v>0</v>
      </c>
      <c r="I53" s="37">
        <f t="shared" si="1"/>
        <v>0</v>
      </c>
    </row>
    <row r="54" spans="2:9" s="1" customFormat="1" ht="12.75">
      <c r="B54" s="36">
        <v>41</v>
      </c>
      <c r="C54" s="22" t="s">
        <v>20</v>
      </c>
      <c r="D54" s="22"/>
      <c r="E54" s="21" t="s">
        <v>55</v>
      </c>
      <c r="F54" s="20" t="s">
        <v>46</v>
      </c>
      <c r="G54" s="27">
        <v>1</v>
      </c>
      <c r="H54" s="28">
        <v>0</v>
      </c>
      <c r="I54" s="37">
        <f t="shared" si="1"/>
        <v>0</v>
      </c>
    </row>
    <row r="55" spans="2:9" s="1" customFormat="1" ht="12.75">
      <c r="B55" s="36">
        <v>42</v>
      </c>
      <c r="C55" s="22" t="s">
        <v>20</v>
      </c>
      <c r="D55" s="22"/>
      <c r="E55" s="21" t="s">
        <v>56</v>
      </c>
      <c r="F55" s="20" t="s">
        <v>46</v>
      </c>
      <c r="G55" s="27">
        <v>1</v>
      </c>
      <c r="H55" s="28">
        <v>0</v>
      </c>
      <c r="I55" s="37">
        <f t="shared" si="1"/>
        <v>0</v>
      </c>
    </row>
    <row r="56" spans="2:9" s="1" customFormat="1" ht="12.75">
      <c r="B56" s="36">
        <v>43</v>
      </c>
      <c r="C56" s="22">
        <v>857264121</v>
      </c>
      <c r="D56" s="22"/>
      <c r="E56" s="21" t="s">
        <v>57</v>
      </c>
      <c r="F56" s="20" t="s">
        <v>46</v>
      </c>
      <c r="G56" s="27">
        <v>1</v>
      </c>
      <c r="H56" s="28">
        <v>0</v>
      </c>
      <c r="I56" s="37">
        <f t="shared" si="1"/>
        <v>0</v>
      </c>
    </row>
    <row r="57" spans="2:9" s="1" customFormat="1" ht="12.75">
      <c r="B57" s="36">
        <v>44</v>
      </c>
      <c r="C57" s="22" t="s">
        <v>20</v>
      </c>
      <c r="D57" s="22"/>
      <c r="E57" s="21" t="s">
        <v>58</v>
      </c>
      <c r="F57" s="20" t="s">
        <v>46</v>
      </c>
      <c r="G57" s="27">
        <v>1</v>
      </c>
      <c r="H57" s="28">
        <v>0</v>
      </c>
      <c r="I57" s="37">
        <f t="shared" si="1"/>
        <v>0</v>
      </c>
    </row>
    <row r="58" spans="2:9" s="1" customFormat="1" ht="19.5">
      <c r="B58" s="36">
        <v>45</v>
      </c>
      <c r="C58" s="22">
        <v>857263131</v>
      </c>
      <c r="D58" s="22"/>
      <c r="E58" s="21" t="s">
        <v>59</v>
      </c>
      <c r="F58" s="20" t="s">
        <v>46</v>
      </c>
      <c r="G58" s="27">
        <v>1</v>
      </c>
      <c r="H58" s="28">
        <v>0</v>
      </c>
      <c r="I58" s="37">
        <f t="shared" si="1"/>
        <v>0</v>
      </c>
    </row>
    <row r="59" spans="2:9" s="1" customFormat="1" ht="12.75">
      <c r="B59" s="36">
        <v>46</v>
      </c>
      <c r="C59" s="22" t="s">
        <v>20</v>
      </c>
      <c r="D59" s="22"/>
      <c r="E59" s="21" t="s">
        <v>60</v>
      </c>
      <c r="F59" s="20" t="s">
        <v>46</v>
      </c>
      <c r="G59" s="27">
        <v>1</v>
      </c>
      <c r="H59" s="28">
        <v>0</v>
      </c>
      <c r="I59" s="37">
        <f t="shared" si="1"/>
        <v>0</v>
      </c>
    </row>
    <row r="60" spans="2:9" s="1" customFormat="1" ht="12.75">
      <c r="B60" s="36">
        <v>47</v>
      </c>
      <c r="C60" s="22">
        <v>891241111</v>
      </c>
      <c r="D60" s="22"/>
      <c r="E60" s="21" t="s">
        <v>61</v>
      </c>
      <c r="F60" s="20" t="s">
        <v>46</v>
      </c>
      <c r="G60" s="27">
        <v>4</v>
      </c>
      <c r="H60" s="28">
        <v>0</v>
      </c>
      <c r="I60" s="37">
        <f t="shared" si="1"/>
        <v>0</v>
      </c>
    </row>
    <row r="61" spans="2:9" s="1" customFormat="1" ht="12.75">
      <c r="B61" s="36">
        <v>48</v>
      </c>
      <c r="C61" s="22" t="s">
        <v>20</v>
      </c>
      <c r="D61" s="22"/>
      <c r="E61" s="21" t="s">
        <v>62</v>
      </c>
      <c r="F61" s="20" t="s">
        <v>46</v>
      </c>
      <c r="G61" s="27">
        <v>4</v>
      </c>
      <c r="H61" s="28">
        <v>0</v>
      </c>
      <c r="I61" s="37">
        <f t="shared" si="1"/>
        <v>0</v>
      </c>
    </row>
    <row r="62" spans="2:9" s="1" customFormat="1" ht="12.75">
      <c r="B62" s="36">
        <v>49</v>
      </c>
      <c r="C62" s="22">
        <v>891261111</v>
      </c>
      <c r="D62" s="22"/>
      <c r="E62" s="21" t="s">
        <v>63</v>
      </c>
      <c r="F62" s="20" t="s">
        <v>46</v>
      </c>
      <c r="G62" s="27">
        <v>1</v>
      </c>
      <c r="H62" s="28">
        <v>0</v>
      </c>
      <c r="I62" s="37">
        <f t="shared" si="1"/>
        <v>0</v>
      </c>
    </row>
    <row r="63" spans="2:9" s="1" customFormat="1" ht="12.75">
      <c r="B63" s="36">
        <v>50</v>
      </c>
      <c r="C63" s="22" t="s">
        <v>20</v>
      </c>
      <c r="D63" s="22"/>
      <c r="E63" s="21" t="s">
        <v>64</v>
      </c>
      <c r="F63" s="20" t="s">
        <v>46</v>
      </c>
      <c r="G63" s="27">
        <v>1</v>
      </c>
      <c r="H63" s="28">
        <v>0</v>
      </c>
      <c r="I63" s="37">
        <f t="shared" si="1"/>
        <v>0</v>
      </c>
    </row>
    <row r="64" spans="2:9" s="1" customFormat="1" ht="12.75">
      <c r="B64" s="36">
        <v>51</v>
      </c>
      <c r="C64" s="22" t="s">
        <v>20</v>
      </c>
      <c r="D64" s="22"/>
      <c r="E64" s="21" t="s">
        <v>65</v>
      </c>
      <c r="F64" s="20" t="s">
        <v>46</v>
      </c>
      <c r="G64" s="27">
        <v>5</v>
      </c>
      <c r="H64" s="28">
        <v>0</v>
      </c>
      <c r="I64" s="37">
        <f t="shared" si="1"/>
        <v>0</v>
      </c>
    </row>
    <row r="65" spans="2:9" s="1" customFormat="1" ht="12.75">
      <c r="B65" s="36">
        <v>52</v>
      </c>
      <c r="C65" s="22">
        <v>899401112</v>
      </c>
      <c r="D65" s="22"/>
      <c r="E65" s="21" t="s">
        <v>66</v>
      </c>
      <c r="F65" s="20" t="s">
        <v>46</v>
      </c>
      <c r="G65" s="27">
        <v>5</v>
      </c>
      <c r="H65" s="28">
        <v>0</v>
      </c>
      <c r="I65" s="37">
        <f t="shared" si="1"/>
        <v>0</v>
      </c>
    </row>
    <row r="66" spans="2:9" s="1" customFormat="1" ht="12.75">
      <c r="B66" s="36">
        <v>53</v>
      </c>
      <c r="C66" s="22" t="s">
        <v>20</v>
      </c>
      <c r="D66" s="22"/>
      <c r="E66" s="21" t="s">
        <v>67</v>
      </c>
      <c r="F66" s="20" t="s">
        <v>46</v>
      </c>
      <c r="G66" s="27">
        <v>5</v>
      </c>
      <c r="H66" s="28">
        <v>0</v>
      </c>
      <c r="I66" s="37">
        <f t="shared" si="1"/>
        <v>0</v>
      </c>
    </row>
    <row r="67" spans="2:9" s="1" customFormat="1" ht="12.75">
      <c r="B67" s="36">
        <v>54</v>
      </c>
      <c r="C67" s="22">
        <v>891247111</v>
      </c>
      <c r="D67" s="22"/>
      <c r="E67" s="21" t="s">
        <v>68</v>
      </c>
      <c r="F67" s="20" t="s">
        <v>46</v>
      </c>
      <c r="G67" s="27">
        <v>1</v>
      </c>
      <c r="H67" s="28">
        <v>0</v>
      </c>
      <c r="I67" s="37">
        <f t="shared" si="1"/>
        <v>0</v>
      </c>
    </row>
    <row r="68" spans="2:9" s="1" customFormat="1" ht="12.75">
      <c r="B68" s="36">
        <v>55</v>
      </c>
      <c r="C68" s="22" t="s">
        <v>20</v>
      </c>
      <c r="D68" s="22"/>
      <c r="E68" s="21" t="s">
        <v>69</v>
      </c>
      <c r="F68" s="20" t="s">
        <v>46</v>
      </c>
      <c r="G68" s="27">
        <v>1</v>
      </c>
      <c r="H68" s="28">
        <v>0</v>
      </c>
      <c r="I68" s="37">
        <f t="shared" si="1"/>
        <v>0</v>
      </c>
    </row>
    <row r="69" spans="2:9" s="1" customFormat="1" ht="12.75">
      <c r="B69" s="36">
        <v>56</v>
      </c>
      <c r="C69" s="22">
        <v>899401113</v>
      </c>
      <c r="D69" s="22"/>
      <c r="E69" s="21" t="s">
        <v>70</v>
      </c>
      <c r="F69" s="20" t="s">
        <v>46</v>
      </c>
      <c r="G69" s="27">
        <v>1</v>
      </c>
      <c r="H69" s="28">
        <v>0</v>
      </c>
      <c r="I69" s="37">
        <f t="shared" si="1"/>
        <v>0</v>
      </c>
    </row>
    <row r="70" spans="2:9" s="1" customFormat="1" ht="12.75">
      <c r="B70" s="36">
        <v>57</v>
      </c>
      <c r="C70" s="22" t="s">
        <v>20</v>
      </c>
      <c r="D70" s="22"/>
      <c r="E70" s="21" t="s">
        <v>71</v>
      </c>
      <c r="F70" s="20" t="s">
        <v>46</v>
      </c>
      <c r="G70" s="27">
        <v>1</v>
      </c>
      <c r="H70" s="28">
        <v>0</v>
      </c>
      <c r="I70" s="37">
        <f t="shared" si="1"/>
        <v>0</v>
      </c>
    </row>
    <row r="71" spans="2:9" s="1" customFormat="1" ht="12.75">
      <c r="B71" s="36">
        <v>58</v>
      </c>
      <c r="C71" s="22">
        <v>891247211</v>
      </c>
      <c r="D71" s="22"/>
      <c r="E71" s="21" t="s">
        <v>72</v>
      </c>
      <c r="F71" s="20" t="s">
        <v>46</v>
      </c>
      <c r="G71" s="27">
        <v>1</v>
      </c>
      <c r="H71" s="28">
        <v>0</v>
      </c>
      <c r="I71" s="37">
        <f t="shared" si="1"/>
        <v>0</v>
      </c>
    </row>
    <row r="72" spans="2:9" s="1" customFormat="1" ht="12.75">
      <c r="B72" s="36">
        <v>59</v>
      </c>
      <c r="C72" s="22" t="s">
        <v>20</v>
      </c>
      <c r="D72" s="22"/>
      <c r="E72" s="21" t="s">
        <v>73</v>
      </c>
      <c r="F72" s="20" t="s">
        <v>46</v>
      </c>
      <c r="G72" s="27">
        <v>1</v>
      </c>
      <c r="H72" s="28">
        <v>0</v>
      </c>
      <c r="I72" s="37">
        <f t="shared" si="1"/>
        <v>0</v>
      </c>
    </row>
    <row r="73" spans="2:9" s="1" customFormat="1" ht="12.75">
      <c r="B73" s="36">
        <v>60</v>
      </c>
      <c r="C73" s="22">
        <v>892271111</v>
      </c>
      <c r="D73" s="22"/>
      <c r="E73" s="21" t="s">
        <v>74</v>
      </c>
      <c r="F73" s="20" t="s">
        <v>30</v>
      </c>
      <c r="G73" s="27">
        <v>100</v>
      </c>
      <c r="H73" s="28">
        <v>0</v>
      </c>
      <c r="I73" s="37">
        <f t="shared" si="1"/>
        <v>0</v>
      </c>
    </row>
    <row r="74" spans="2:9" s="1" customFormat="1" ht="12.75">
      <c r="B74" s="36">
        <v>61</v>
      </c>
      <c r="C74" s="22">
        <v>892372111</v>
      </c>
      <c r="D74" s="22"/>
      <c r="E74" s="21" t="s">
        <v>75</v>
      </c>
      <c r="F74" s="20" t="s">
        <v>46</v>
      </c>
      <c r="G74" s="27">
        <v>2</v>
      </c>
      <c r="H74" s="28">
        <v>0</v>
      </c>
      <c r="I74" s="37">
        <f t="shared" si="1"/>
        <v>0</v>
      </c>
    </row>
    <row r="75" spans="2:9" s="1" customFormat="1" ht="12.75">
      <c r="B75" s="36">
        <v>62</v>
      </c>
      <c r="C75" s="22">
        <v>892273111</v>
      </c>
      <c r="D75" s="22"/>
      <c r="E75" s="21" t="s">
        <v>76</v>
      </c>
      <c r="F75" s="20" t="s">
        <v>30</v>
      </c>
      <c r="G75" s="27">
        <v>100</v>
      </c>
      <c r="H75" s="28">
        <v>0</v>
      </c>
      <c r="I75" s="37">
        <f t="shared" si="1"/>
        <v>0</v>
      </c>
    </row>
    <row r="76" spans="2:9" s="1" customFormat="1" ht="12.75">
      <c r="B76" s="36">
        <v>63</v>
      </c>
      <c r="C76" s="22" t="s">
        <v>20</v>
      </c>
      <c r="D76" s="22"/>
      <c r="E76" s="21" t="s">
        <v>77</v>
      </c>
      <c r="F76" s="20" t="s">
        <v>30</v>
      </c>
      <c r="G76" s="27">
        <v>110</v>
      </c>
      <c r="H76" s="28">
        <v>0</v>
      </c>
      <c r="I76" s="37">
        <f t="shared" si="1"/>
        <v>0</v>
      </c>
    </row>
    <row r="77" spans="2:9" s="1" customFormat="1" ht="13.5" thickBot="1">
      <c r="B77" s="38">
        <v>64</v>
      </c>
      <c r="C77" s="39">
        <v>899712111</v>
      </c>
      <c r="D77" s="39"/>
      <c r="E77" s="40" t="s">
        <v>78</v>
      </c>
      <c r="F77" s="41" t="s">
        <v>46</v>
      </c>
      <c r="G77" s="42">
        <v>4</v>
      </c>
      <c r="H77" s="43">
        <v>0</v>
      </c>
      <c r="I77" s="44">
        <f t="shared" si="1"/>
        <v>0</v>
      </c>
    </row>
    <row r="78" spans="2:9" s="1" customFormat="1" ht="12.75">
      <c r="B78" s="2"/>
      <c r="C78" s="6" t="str">
        <f>C42</f>
        <v>0 80 0</v>
      </c>
      <c r="D78" s="6"/>
      <c r="E78" s="7" t="str">
        <f>E42</f>
        <v>Stav. díl 8 - trubní vedení</v>
      </c>
      <c r="F78" s="4"/>
      <c r="G78" s="9"/>
      <c r="H78" s="11"/>
      <c r="I78" s="11">
        <f>ROUND(SUBTOTAL(9,I43:I77),0)</f>
        <v>0</v>
      </c>
    </row>
    <row r="79" spans="2:9" s="1" customFormat="1" ht="13.5" thickBot="1">
      <c r="B79" s="3"/>
      <c r="C79" s="6" t="s">
        <v>79</v>
      </c>
      <c r="D79" s="6"/>
      <c r="E79" s="8" t="s">
        <v>80</v>
      </c>
      <c r="F79" s="5"/>
      <c r="G79" s="10"/>
      <c r="H79" s="12"/>
      <c r="I79" s="12"/>
    </row>
    <row r="80" spans="2:9" s="1" customFormat="1" ht="12.75">
      <c r="B80" s="29">
        <v>65</v>
      </c>
      <c r="C80" s="30">
        <v>919735114</v>
      </c>
      <c r="D80" s="30"/>
      <c r="E80" s="31" t="s">
        <v>81</v>
      </c>
      <c r="F80" s="32" t="s">
        <v>30</v>
      </c>
      <c r="G80" s="33">
        <v>46</v>
      </c>
      <c r="H80" s="34">
        <v>0</v>
      </c>
      <c r="I80" s="35">
        <f aca="true" t="shared" si="2" ref="I80:I87">ROUND(H80*G80,1)</f>
        <v>0</v>
      </c>
    </row>
    <row r="81" spans="2:9" s="1" customFormat="1" ht="12.75">
      <c r="B81" s="36">
        <v>66</v>
      </c>
      <c r="C81" s="22">
        <v>979082213</v>
      </c>
      <c r="D81" s="22"/>
      <c r="E81" s="21" t="s">
        <v>82</v>
      </c>
      <c r="F81" s="20" t="s">
        <v>83</v>
      </c>
      <c r="G81" s="27">
        <v>69.1</v>
      </c>
      <c r="H81" s="28">
        <v>0</v>
      </c>
      <c r="I81" s="37">
        <f t="shared" si="2"/>
        <v>0</v>
      </c>
    </row>
    <row r="82" spans="2:9" s="1" customFormat="1" ht="12.75">
      <c r="B82" s="36">
        <v>67</v>
      </c>
      <c r="C82" s="22">
        <v>979082219</v>
      </c>
      <c r="D82" s="22"/>
      <c r="E82" s="21" t="s">
        <v>84</v>
      </c>
      <c r="F82" s="20" t="s">
        <v>83</v>
      </c>
      <c r="G82" s="27">
        <v>736.1</v>
      </c>
      <c r="H82" s="28">
        <v>0</v>
      </c>
      <c r="I82" s="37">
        <f t="shared" si="2"/>
        <v>0</v>
      </c>
    </row>
    <row r="83" spans="2:9" s="1" customFormat="1" ht="12.75">
      <c r="B83" s="36">
        <v>68</v>
      </c>
      <c r="C83" s="22">
        <v>979099155</v>
      </c>
      <c r="D83" s="22"/>
      <c r="E83" s="21" t="s">
        <v>85</v>
      </c>
      <c r="F83" s="20" t="s">
        <v>83</v>
      </c>
      <c r="G83" s="27">
        <v>44.8</v>
      </c>
      <c r="H83" s="28">
        <v>0</v>
      </c>
      <c r="I83" s="37">
        <f t="shared" si="2"/>
        <v>0</v>
      </c>
    </row>
    <row r="84" spans="2:9" s="1" customFormat="1" ht="12.75">
      <c r="B84" s="36">
        <v>69</v>
      </c>
      <c r="C84" s="22">
        <v>979099145</v>
      </c>
      <c r="D84" s="22"/>
      <c r="E84" s="21" t="s">
        <v>86</v>
      </c>
      <c r="F84" s="20" t="s">
        <v>83</v>
      </c>
      <c r="G84" s="27">
        <v>15.5</v>
      </c>
      <c r="H84" s="28">
        <v>0</v>
      </c>
      <c r="I84" s="37">
        <f t="shared" si="2"/>
        <v>0</v>
      </c>
    </row>
    <row r="85" spans="2:9" s="1" customFormat="1" ht="12.75">
      <c r="B85" s="36">
        <v>70</v>
      </c>
      <c r="C85" s="22" t="s">
        <v>20</v>
      </c>
      <c r="D85" s="22"/>
      <c r="E85" s="21" t="s">
        <v>87</v>
      </c>
      <c r="F85" s="20" t="s">
        <v>88</v>
      </c>
      <c r="G85" s="27">
        <v>1</v>
      </c>
      <c r="H85" s="28">
        <v>0</v>
      </c>
      <c r="I85" s="37">
        <f t="shared" si="2"/>
        <v>0</v>
      </c>
    </row>
    <row r="86" spans="2:9" s="1" customFormat="1" ht="12.75">
      <c r="B86" s="36">
        <v>71</v>
      </c>
      <c r="C86" s="22" t="s">
        <v>20</v>
      </c>
      <c r="D86" s="22"/>
      <c r="E86" s="21" t="s">
        <v>89</v>
      </c>
      <c r="F86" s="20" t="s">
        <v>88</v>
      </c>
      <c r="G86" s="27">
        <v>1</v>
      </c>
      <c r="H86" s="28">
        <v>0</v>
      </c>
      <c r="I86" s="37">
        <f t="shared" si="2"/>
        <v>0</v>
      </c>
    </row>
    <row r="87" spans="2:9" s="1" customFormat="1" ht="13.5" thickBot="1">
      <c r="B87" s="38">
        <v>72</v>
      </c>
      <c r="C87" s="39" t="s">
        <v>20</v>
      </c>
      <c r="D87" s="39"/>
      <c r="E87" s="40" t="s">
        <v>90</v>
      </c>
      <c r="F87" s="41" t="s">
        <v>83</v>
      </c>
      <c r="G87" s="42">
        <v>81.575</v>
      </c>
      <c r="H87" s="43">
        <v>0</v>
      </c>
      <c r="I87" s="44">
        <f t="shared" si="2"/>
        <v>0</v>
      </c>
    </row>
    <row r="88" spans="2:9" s="1" customFormat="1" ht="13.5" thickBot="1">
      <c r="B88" s="2"/>
      <c r="C88" s="6" t="str">
        <f>C79</f>
        <v>0 90 0</v>
      </c>
      <c r="D88" s="6"/>
      <c r="E88" s="7" t="str">
        <f>E79</f>
        <v>Stav. díl 9 - ostatní konstrukce a práce</v>
      </c>
      <c r="F88" s="4"/>
      <c r="G88" s="9"/>
      <c r="H88" s="11"/>
      <c r="I88" s="11">
        <f>ROUND(SUBTOTAL(9,I80:I87),0)</f>
        <v>0</v>
      </c>
    </row>
    <row r="89" spans="2:9" ht="13.5" thickBot="1">
      <c r="B89" s="53" t="s">
        <v>105</v>
      </c>
      <c r="C89" s="54"/>
      <c r="D89" s="55"/>
      <c r="E89" s="54"/>
      <c r="F89" s="54"/>
      <c r="G89" s="54"/>
      <c r="H89" s="54"/>
      <c r="I89" s="52">
        <f>I33+I38+I41+I78+I88</f>
        <v>0</v>
      </c>
    </row>
  </sheetData>
  <sheetProtection/>
  <printOptions/>
  <pageMargins left="0.3937007874015748" right="0.3937007874015748" top="0.7874015748031497" bottom="0.7874015748031497" header="0.3937007874015748" footer="0.5118110236220472"/>
  <pageSetup horizontalDpi="600" verticalDpi="600" orientation="landscape" r:id="rId1"/>
  <headerFooter alignWithMargins="0">
    <oddHeader>&amp;RStrana: &amp;P</oddHeader>
    <oddFooter>&amp;L&amp;6Zpracováno programem STAVEX, tel. 377 462 141&amp;C&amp;"Arial CE"&amp;7  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KRÁSNÁ</dc:creator>
  <cp:keywords/>
  <dc:description/>
  <cp:lastModifiedBy>Ing. Jan Batík</cp:lastModifiedBy>
  <cp:lastPrinted>2011-11-02T10:18:23Z</cp:lastPrinted>
  <dcterms:created xsi:type="dcterms:W3CDTF">2011-10-26T15:51:06Z</dcterms:created>
  <dcterms:modified xsi:type="dcterms:W3CDTF">2011-11-02T10:18:28Z</dcterms:modified>
  <cp:category/>
  <cp:version/>
  <cp:contentType/>
  <cp:contentStatus/>
</cp:coreProperties>
</file>