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Obvazový materiál pro NPK\VÝZVY K PODÁNÍ NABÍDEK_VZ V DNS\VÝZVY č. 2_K1-K13\Výzvy č. 2_1. návrh\Výzva k podání nab_K13\"/>
    </mc:Choice>
  </mc:AlternateContent>
  <bookViews>
    <workbookView xWindow="57480" yWindow="-120" windowWidth="29040" windowHeight="17520"/>
  </bookViews>
  <sheets>
    <sheet name="K13" sheetId="1" r:id="rId1"/>
  </sheets>
  <definedNames>
    <definedName name="_xlnm.Print_Area" localSheetId="0">'K13'!$A$1:$O$37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7" i="1" s="1"/>
  <c r="F20" i="1" l="1"/>
  <c r="G20" i="1" s="1"/>
  <c r="F19" i="1"/>
  <c r="G19" i="1" s="1"/>
  <c r="F18" i="1"/>
  <c r="G18" i="1" s="1"/>
  <c r="F16" i="1"/>
  <c r="G16" i="1" s="1"/>
  <c r="F15" i="1"/>
  <c r="G15" i="1" s="1"/>
  <c r="F14" i="1"/>
  <c r="G14" i="1" s="1"/>
  <c r="G21" i="1" l="1"/>
  <c r="D25" i="1" s="1"/>
  <c r="F21" i="1"/>
  <c r="D23" i="1" s="1"/>
  <c r="D24" i="1" l="1"/>
</calcChain>
</file>

<file path=xl/sharedStrings.xml><?xml version="1.0" encoding="utf-8"?>
<sst xmlns="http://schemas.openxmlformats.org/spreadsheetml/2006/main" count="126" uniqueCount="55">
  <si>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</si>
  <si>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</si>
  <si>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</si>
  <si>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</si>
  <si>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</si>
  <si>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</si>
  <si>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</si>
  <si>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</si>
  <si>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</si>
  <si>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</si>
  <si>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Předmět plnění - minimální parametry požadované zadavatelem</t>
  </si>
  <si>
    <t>Název produktu (obchodní název)</t>
  </si>
  <si>
    <t>Objednací číslo</t>
  </si>
  <si>
    <t>Výrobce</t>
  </si>
  <si>
    <t>Cena celkem</t>
  </si>
  <si>
    <t>Minimální požadované parametry:</t>
  </si>
  <si>
    <t>Zboží splňuje 
 ANO/NE</t>
  </si>
  <si>
    <t>Zákon 375/2022 Sb. o zdravotnických prostředcích a diagnostických zdravotnických prostředcích in vitro, ve znění pozdějších předpisů
Vyhláška 377/2022 Sb. o provedení některých ustanovení zákona o zdravotnických prostředcích a diagnostických zdravotnických prostředcích in vitro, ve znění pozdějších předpisů
Nařízení Evropského parlamentu a Rady (EU) 2017/45 ze dne 5. dubna 2017 o zdravotnických prostředcích</t>
  </si>
  <si>
    <t>Svým podpisem stvrzuji, že výše uvedené údaje o nabízeném zboží jsou správné a závazné.</t>
  </si>
  <si>
    <t>Podpis osoby oprávněné zastupovat dodavatele</t>
  </si>
  <si>
    <r>
      <t xml:space="preserve">Počet balení v 1 kartonu </t>
    </r>
    <r>
      <rPr>
        <sz val="11"/>
        <rFont val="Calibri"/>
        <family val="2"/>
        <charset val="238"/>
        <scheme val="minor"/>
      </rPr>
      <t>(velikost nabízeního balení)</t>
    </r>
  </si>
  <si>
    <t>Sazba DPH  (v %)</t>
  </si>
  <si>
    <t>DPH v Kč :</t>
  </si>
  <si>
    <t>Cena v Kč včetně DPH:</t>
  </si>
  <si>
    <t>Cena za 1 ks měrné jednotky (MJ) v Kč bez DPH</t>
  </si>
  <si>
    <t>1 m</t>
  </si>
  <si>
    <r>
      <rPr>
        <b/>
        <sz val="11"/>
        <rFont val="Calibri"/>
        <family val="2"/>
        <charset val="238"/>
        <scheme val="minor"/>
      </rPr>
      <t xml:space="preserve">Hadicový tubulární obvaz - </t>
    </r>
    <r>
      <rPr>
        <sz val="11"/>
        <rFont val="Calibri"/>
        <family val="2"/>
        <charset val="238"/>
        <scheme val="minor"/>
      </rPr>
      <t>šíře 3cm</t>
    </r>
  </si>
  <si>
    <t>1m</t>
  </si>
  <si>
    <r>
      <rPr>
        <b/>
        <sz val="11"/>
        <rFont val="Calibri"/>
        <family val="2"/>
        <charset val="238"/>
        <scheme val="minor"/>
      </rPr>
      <t>Hadicový tubulární obvaz</t>
    </r>
    <r>
      <rPr>
        <sz val="11"/>
        <rFont val="Calibri"/>
        <family val="2"/>
        <charset val="238"/>
        <scheme val="minor"/>
      </rPr>
      <t xml:space="preserve"> - šíře 12cm</t>
    </r>
  </si>
  <si>
    <t>Síťové tubulární obvazy  (dále jen "Zboží")</t>
  </si>
  <si>
    <t>Tubulární obvazy - Maximální délka 30m</t>
  </si>
  <si>
    <t>přiloženo vyobrazení výrobku z katalogu nebo katalogový list</t>
  </si>
  <si>
    <t>KATEGORIE 13 – SÍŤOVÉ TUBULÁRNÍ OBVAZY - BEZEŠVÉ, VYSOCE ELASTICKÉ S VELKÝMI OKY PRIMÁRNĚ URČENÉ K RYCHLÉ FIXACI KRYTÍ RAN NA JAKÉMKOLIV MÍSTĚ TĚLA</t>
  </si>
  <si>
    <t>Kód EAN</t>
  </si>
  <si>
    <t>Vyžadována instruktáž ANO/NE</t>
  </si>
  <si>
    <t>Riziková třída</t>
  </si>
  <si>
    <t>Tubulární obvazy</t>
  </si>
  <si>
    <t xml:space="preserve">Zadavatelem uvedená specifikace a technické parametry představují minimální požadavky zadavatele na dodávku obvazového materiálu,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 </t>
  </si>
  <si>
    <t>V ....................... dne ...................2026</t>
  </si>
  <si>
    <t>Cena za balení bez DPH</t>
  </si>
  <si>
    <t>Předpokládaný odběr MJ za 24 měsíců plnění
(v ks)</t>
  </si>
  <si>
    <t>Celková cena za předpokládaný odběr za 24 měsíců plnění v Kč včetně DPH</t>
  </si>
  <si>
    <t>Měrná jednotka
 = 1 m v nenataženém stavu</t>
  </si>
  <si>
    <t>Tubulární obvazy - Tolerance v šířce +/- 20%</t>
  </si>
  <si>
    <r>
      <rPr>
        <b/>
        <sz val="11"/>
        <rFont val="Calibri"/>
        <family val="2"/>
        <charset val="238"/>
        <scheme val="minor"/>
      </rPr>
      <t>Hadicový tubulární obvaz</t>
    </r>
    <r>
      <rPr>
        <sz val="11"/>
        <rFont val="Calibri"/>
        <family val="2"/>
        <charset val="238"/>
        <scheme val="minor"/>
      </rPr>
      <t xml:space="preserve"> - šíře 1,5cm</t>
    </r>
  </si>
  <si>
    <r>
      <rPr>
        <b/>
        <sz val="11"/>
        <rFont val="Calibri"/>
        <family val="2"/>
        <charset val="238"/>
        <scheme val="minor"/>
      </rPr>
      <t>Hadicový tubulární obvaz</t>
    </r>
    <r>
      <rPr>
        <sz val="11"/>
        <rFont val="Calibri"/>
        <family val="2"/>
        <charset val="238"/>
        <scheme val="minor"/>
      </rPr>
      <t xml:space="preserve"> - šíře 2cm</t>
    </r>
  </si>
  <si>
    <r>
      <rPr>
        <b/>
        <sz val="11"/>
        <rFont val="Calibri"/>
        <family val="2"/>
        <charset val="238"/>
        <scheme val="minor"/>
      </rPr>
      <t>Hadicový tubulární obvaz</t>
    </r>
    <r>
      <rPr>
        <sz val="11"/>
        <rFont val="Calibri"/>
        <family val="2"/>
        <charset val="238"/>
        <scheme val="minor"/>
      </rPr>
      <t xml:space="preserve"> - šíře 5cm</t>
    </r>
  </si>
  <si>
    <r>
      <rPr>
        <b/>
        <sz val="11"/>
        <rFont val="Calibri"/>
        <family val="2"/>
        <charset val="238"/>
        <scheme val="minor"/>
      </rPr>
      <t xml:space="preserve">Hadicový tubulární obvaz - </t>
    </r>
    <r>
      <rPr>
        <sz val="11"/>
        <rFont val="Calibri"/>
        <family val="2"/>
        <charset val="238"/>
        <scheme val="minor"/>
      </rPr>
      <t>šíře 6cm</t>
    </r>
  </si>
  <si>
    <r>
      <rPr>
        <b/>
        <sz val="11"/>
        <rFont val="Calibri"/>
        <family val="2"/>
        <charset val="238"/>
        <scheme val="minor"/>
      </rPr>
      <t>Hadicový tubulární obvaz</t>
    </r>
    <r>
      <rPr>
        <sz val="11"/>
        <rFont val="Calibri"/>
        <family val="2"/>
        <charset val="238"/>
        <scheme val="minor"/>
      </rPr>
      <t xml:space="preserve"> - šíře 9cm</t>
    </r>
  </si>
  <si>
    <r>
      <t>Celková cena za předpokládaný odběr za 24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(Předmět hodnocení)</t>
    </r>
  </si>
  <si>
    <t xml:space="preserve">Celková cena za 24 měsíců plnění v Kč bez DPH </t>
  </si>
  <si>
    <r>
      <t xml:space="preserve">Cena v Kč bez DPH:
</t>
    </r>
    <r>
      <rPr>
        <b/>
        <sz val="11"/>
        <color rgb="FFFF0000"/>
        <rFont val="Calibri"/>
        <family val="2"/>
        <charset val="238"/>
        <scheme val="minor"/>
      </rPr>
      <t>(Předmět hodnocení)</t>
    </r>
  </si>
  <si>
    <t>VÝZVA Č. 2 - DYNAMICKÝ NÁKUPNÍ SYTÉM - OBVAZOVÝ MATERIÁL PRO NEMOCNICE PLZEŇSKÉHO KRAJE</t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</si>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</sst>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4" fillId="3" borderId="0" xfId="0" applyFont="1" applyFill="1"/>
    <xf numFmtId="0" fontId="4" fillId="3" borderId="4" xfId="0" applyFont="1" applyFill="1" applyBorder="1"/>
    <xf numFmtId="0" fontId="6" fillId="0" borderId="0" xfId="0" applyFont="1"/>
    <xf numFmtId="0" fontId="6" fillId="0" borderId="4" xfId="0" applyFont="1" applyBorder="1"/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/>
    <xf numFmtId="0" fontId="6" fillId="0" borderId="0" xfId="0" applyFont="1" applyAlignment="1">
      <alignment wrapText="1"/>
    </xf>
    <xf numFmtId="0" fontId="20" fillId="0" borderId="0" xfId="0" applyFont="1"/>
    <xf numFmtId="165" fontId="22" fillId="0" borderId="0" xfId="0" applyNumberFormat="1" applyFont="1" applyAlignment="1">
      <alignment horizontal="left" vertical="center"/>
    </xf>
    <xf numFmtId="165" fontId="23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0" fontId="17" fillId="0" borderId="20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9" fontId="26" fillId="0" borderId="22" xfId="0" applyNumberFormat="1" applyFont="1" applyBorder="1" applyAlignment="1" applyProtection="1">
      <alignment horizontal="center" vertical="center" wrapText="1" shrinkToFit="1"/>
      <protection locked="0"/>
    </xf>
    <xf numFmtId="9" fontId="26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24" fillId="0" borderId="4" xfId="0" applyNumberFormat="1" applyFont="1" applyBorder="1" applyAlignment="1">
      <alignment horizontal="center" vertical="center" wrapText="1"/>
    </xf>
    <xf numFmtId="49" fontId="26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26" fillId="0" borderId="18" xfId="0" applyNumberFormat="1" applyFont="1" applyBorder="1" applyAlignment="1" applyProtection="1">
      <alignment horizontal="center" vertical="center" wrapText="1" shrinkToFit="1"/>
      <protection locked="0"/>
    </xf>
    <xf numFmtId="0" fontId="16" fillId="0" borderId="9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" fillId="0" borderId="0" xfId="0" applyFont="1"/>
    <xf numFmtId="0" fontId="17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49" fontId="17" fillId="3" borderId="34" xfId="0" applyNumberFormat="1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164" fontId="17" fillId="3" borderId="34" xfId="0" applyNumberFormat="1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165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16" fillId="0" borderId="22" xfId="0" applyFont="1" applyBorder="1" applyAlignment="1">
      <alignment horizontal="center" vertical="center"/>
    </xf>
    <xf numFmtId="165" fontId="25" fillId="0" borderId="22" xfId="1" applyNumberFormat="1" applyFont="1" applyFill="1" applyBorder="1" applyAlignment="1" applyProtection="1">
      <alignment horizontal="center" vertical="center" wrapText="1"/>
      <protection locked="0"/>
    </xf>
    <xf numFmtId="9" fontId="26" fillId="0" borderId="22" xfId="0" applyNumberFormat="1" applyFont="1" applyBorder="1" applyAlignment="1" applyProtection="1">
      <alignment horizontal="center" vertical="center" wrapText="1" shrinkToFit="1"/>
      <protection locked="0"/>
    </xf>
    <xf numFmtId="165" fontId="24" fillId="0" borderId="22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5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37" xfId="0" applyNumberFormat="1" applyFont="1" applyBorder="1" applyAlignment="1" applyProtection="1">
      <alignment horizontal="center" vertical="center" wrapText="1" shrinkToFit="1"/>
      <protection locked="0"/>
    </xf>
    <xf numFmtId="0" fontId="16" fillId="0" borderId="38" xfId="0" applyFont="1" applyBorder="1" applyAlignment="1">
      <alignment vertical="center" wrapText="1"/>
    </xf>
    <xf numFmtId="0" fontId="16" fillId="0" borderId="32" xfId="0" applyFont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165" fontId="25" fillId="0" borderId="32" xfId="1" applyNumberFormat="1" applyFont="1" applyFill="1" applyBorder="1" applyAlignment="1" applyProtection="1">
      <alignment horizontal="center" vertical="center" wrapText="1"/>
      <protection locked="0"/>
    </xf>
    <xf numFmtId="9" fontId="26" fillId="0" borderId="32" xfId="0" applyNumberFormat="1" applyFont="1" applyBorder="1" applyAlignment="1" applyProtection="1">
      <alignment horizontal="center" vertical="center" wrapText="1" shrinkToFit="1"/>
      <protection locked="0"/>
    </xf>
    <xf numFmtId="165" fontId="24" fillId="0" borderId="32" xfId="0" applyNumberFormat="1" applyFont="1" applyBorder="1" applyAlignment="1">
      <alignment horizontal="center" vertical="center" wrapText="1"/>
    </xf>
    <xf numFmtId="165" fontId="15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0" fontId="12" fillId="3" borderId="0" xfId="0" applyFont="1" applyFill="1" applyAlignment="1">
      <alignment horizontal="right"/>
    </xf>
    <xf numFmtId="0" fontId="14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2" fillId="3" borderId="30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20" fillId="0" borderId="13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6" fillId="3" borderId="31" xfId="0" applyFont="1" applyFill="1" applyBorder="1" applyAlignment="1">
      <alignment vertical="center"/>
    </xf>
    <xf numFmtId="0" fontId="26" fillId="3" borderId="17" xfId="0" applyFont="1" applyFill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2" fillId="3" borderId="31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7" fillId="0" borderId="5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165" fontId="17" fillId="0" borderId="24" xfId="0" applyNumberFormat="1" applyFont="1" applyBorder="1" applyAlignment="1">
      <alignment horizontal="center" vertical="center"/>
    </xf>
    <xf numFmtId="165" fontId="17" fillId="0" borderId="7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2" borderId="5" xfId="0" applyNumberFormat="1" applyFont="1" applyFill="1" applyBorder="1" applyAlignment="1">
      <alignment horizontal="left" vertical="center"/>
    </xf>
    <xf numFmtId="165" fontId="17" fillId="2" borderId="7" xfId="0" applyNumberFormat="1" applyFont="1" applyFill="1" applyBorder="1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165" fontId="11" fillId="0" borderId="24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165" fontId="17" fillId="0" borderId="5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7"/>
  <sheetViews>
    <sheetView tabSelected="1" zoomScale="85" zoomScaleNormal="85" workbookViewId="0">
      <selection activeCell="C5" sqref="C5:O5"/>
    </sheetView>
  </sheetViews>
  <sheetFormatPr defaultColWidth="8.85546875" defaultRowHeight="15" x14ac:dyDescent="0.25"/>
  <cols>
    <col min="1" max="1" width="40.85546875" customWidth="1"/>
    <col min="2" max="2" width="13.140625" style="8" customWidth="1"/>
    <col min="3" max="3" width="19" customWidth="1"/>
    <col min="4" max="4" width="14.5703125" customWidth="1"/>
    <col min="5" max="5" width="15.42578125" customWidth="1"/>
    <col min="6" max="7" width="17.7109375" customWidth="1"/>
    <col min="8" max="8" width="16.7109375" customWidth="1"/>
    <col min="9" max="9" width="12.28515625" customWidth="1"/>
    <col min="10" max="11" width="12.7109375" customWidth="1"/>
    <col min="12" max="12" width="13.7109375" customWidth="1"/>
    <col min="13" max="13" width="12.140625" customWidth="1"/>
    <col min="14" max="15" width="13.7109375" customWidth="1"/>
  </cols>
  <sheetData>
    <row r="1" spans="1:29" s="2" customFormat="1" ht="28.5" customHeight="1" thickBot="1" x14ac:dyDescent="0.25">
      <c r="A1" s="65" t="s">
        <v>53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thickBot="1" x14ac:dyDescent="0.25">
      <c r="A2" s="69" t="s">
        <v>0</v>
      </c>
      <c r="B2" s="70"/>
      <c r="C2" s="62" t="s">
        <v>52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56.25" customHeight="1" thickBot="1" x14ac:dyDescent="0.25">
      <c r="A3" s="69" t="s">
        <v>1</v>
      </c>
      <c r="B3" s="70"/>
      <c r="C3" s="62" t="s">
        <v>32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4.5" customHeight="1" thickBot="1" x14ac:dyDescent="0.25">
      <c r="A4" s="67" t="s">
        <v>2</v>
      </c>
      <c r="B4" s="68"/>
      <c r="C4" s="59" t="s">
        <v>3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4.5" customHeight="1" thickBot="1" x14ac:dyDescent="0.25">
      <c r="A5" s="97" t="s">
        <v>4</v>
      </c>
      <c r="B5" s="98"/>
      <c r="C5" s="59" t="s">
        <v>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4.5" customHeight="1" thickBot="1" x14ac:dyDescent="0.25">
      <c r="A6" s="99" t="s">
        <v>5</v>
      </c>
      <c r="B6" s="100"/>
      <c r="C6" s="59" t="s">
        <v>3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4.5" customHeight="1" thickBot="1" x14ac:dyDescent="0.25">
      <c r="A7" s="99" t="s">
        <v>6</v>
      </c>
      <c r="B7" s="100"/>
      <c r="C7" s="59" t="s">
        <v>3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1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4.5" customHeight="1" thickBot="1" x14ac:dyDescent="0.25">
      <c r="A8" s="97" t="s">
        <v>7</v>
      </c>
      <c r="B8" s="98"/>
      <c r="C8" s="59" t="s">
        <v>3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1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4.5" customHeight="1" thickBot="1" x14ac:dyDescent="0.25">
      <c r="A9" s="106" t="s">
        <v>8</v>
      </c>
      <c r="B9" s="107"/>
      <c r="C9" s="59" t="s">
        <v>3</v>
      </c>
      <c r="D9" s="60"/>
      <c r="E9" s="60"/>
      <c r="F9" s="61"/>
      <c r="G9" s="124" t="s">
        <v>9</v>
      </c>
      <c r="H9" s="125"/>
      <c r="I9" s="59" t="s">
        <v>3</v>
      </c>
      <c r="J9" s="60"/>
      <c r="K9" s="60"/>
      <c r="L9" s="60"/>
      <c r="M9" s="60"/>
      <c r="N9" s="60"/>
      <c r="O9" s="61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72.75" customHeight="1" thickBot="1" x14ac:dyDescent="0.25">
      <c r="A10" s="103" t="s">
        <v>37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81.75" customHeight="1" thickBot="1" x14ac:dyDescent="0.25">
      <c r="A11" s="103" t="s">
        <v>54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3" customFormat="1" ht="25.9" customHeight="1" thickBot="1" x14ac:dyDescent="0.25">
      <c r="A12" s="101" t="s">
        <v>36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</row>
    <row r="13" spans="1:29" s="3" customFormat="1" ht="98.25" customHeight="1" thickBot="1" x14ac:dyDescent="0.25">
      <c r="A13" s="32" t="s">
        <v>10</v>
      </c>
      <c r="B13" s="33" t="s">
        <v>42</v>
      </c>
      <c r="C13" s="34" t="s">
        <v>40</v>
      </c>
      <c r="D13" s="35" t="s">
        <v>24</v>
      </c>
      <c r="E13" s="36" t="s">
        <v>21</v>
      </c>
      <c r="F13" s="37" t="s">
        <v>49</v>
      </c>
      <c r="G13" s="37" t="s">
        <v>41</v>
      </c>
      <c r="H13" s="35" t="s">
        <v>11</v>
      </c>
      <c r="I13" s="38" t="s">
        <v>20</v>
      </c>
      <c r="J13" s="38" t="s">
        <v>39</v>
      </c>
      <c r="K13" s="39" t="s">
        <v>12</v>
      </c>
      <c r="L13" s="39" t="s">
        <v>13</v>
      </c>
      <c r="M13" s="35" t="s">
        <v>33</v>
      </c>
      <c r="N13" s="35" t="s">
        <v>34</v>
      </c>
      <c r="O13" s="39" t="s">
        <v>35</v>
      </c>
    </row>
    <row r="14" spans="1:29" s="13" customFormat="1" ht="35.25" customHeight="1" x14ac:dyDescent="0.2">
      <c r="A14" s="26" t="s">
        <v>44</v>
      </c>
      <c r="B14" s="42" t="s">
        <v>25</v>
      </c>
      <c r="C14" s="29">
        <v>2560</v>
      </c>
      <c r="D14" s="43">
        <v>0</v>
      </c>
      <c r="E14" s="44">
        <v>0</v>
      </c>
      <c r="F14" s="45">
        <f>SUM(C14*D14)</f>
        <v>0</v>
      </c>
      <c r="G14" s="45">
        <f>F14+(F14*E14)</f>
        <v>0</v>
      </c>
      <c r="H14" s="21" t="s">
        <v>3</v>
      </c>
      <c r="I14" s="21" t="s">
        <v>3</v>
      </c>
      <c r="J14" s="21" t="s">
        <v>3</v>
      </c>
      <c r="K14" s="21" t="s">
        <v>3</v>
      </c>
      <c r="L14" s="21" t="s">
        <v>3</v>
      </c>
      <c r="M14" s="46" t="s">
        <v>3</v>
      </c>
      <c r="N14" s="46" t="s">
        <v>3</v>
      </c>
      <c r="O14" s="47" t="s">
        <v>3</v>
      </c>
    </row>
    <row r="15" spans="1:29" s="13" customFormat="1" ht="35.25" customHeight="1" x14ac:dyDescent="0.2">
      <c r="A15" s="27" t="s">
        <v>45</v>
      </c>
      <c r="B15" s="28" t="s">
        <v>25</v>
      </c>
      <c r="C15" s="30">
        <v>360</v>
      </c>
      <c r="D15" s="40">
        <v>0</v>
      </c>
      <c r="E15" s="22">
        <v>0</v>
      </c>
      <c r="F15" s="23">
        <f t="shared" ref="F15:F18" si="0">SUM(C15*D15)</f>
        <v>0</v>
      </c>
      <c r="G15" s="23">
        <f t="shared" ref="G15:G20" si="1">F15+(F15*E15)</f>
        <v>0</v>
      </c>
      <c r="H15" s="24" t="s">
        <v>3</v>
      </c>
      <c r="I15" s="24" t="s">
        <v>3</v>
      </c>
      <c r="J15" s="24" t="s">
        <v>3</v>
      </c>
      <c r="K15" s="24" t="s">
        <v>3</v>
      </c>
      <c r="L15" s="24" t="s">
        <v>3</v>
      </c>
      <c r="M15" s="41" t="s">
        <v>3</v>
      </c>
      <c r="N15" s="41" t="s">
        <v>3</v>
      </c>
      <c r="O15" s="48" t="s">
        <v>3</v>
      </c>
    </row>
    <row r="16" spans="1:29" s="13" customFormat="1" ht="35.25" customHeight="1" x14ac:dyDescent="0.2">
      <c r="A16" s="27" t="s">
        <v>26</v>
      </c>
      <c r="B16" s="28" t="s">
        <v>27</v>
      </c>
      <c r="C16" s="30">
        <v>1360</v>
      </c>
      <c r="D16" s="40">
        <v>0</v>
      </c>
      <c r="E16" s="22">
        <v>0</v>
      </c>
      <c r="F16" s="23">
        <f t="shared" si="0"/>
        <v>0</v>
      </c>
      <c r="G16" s="23">
        <f t="shared" si="1"/>
        <v>0</v>
      </c>
      <c r="H16" s="24" t="s">
        <v>3</v>
      </c>
      <c r="I16" s="24" t="s">
        <v>3</v>
      </c>
      <c r="J16" s="24" t="s">
        <v>3</v>
      </c>
      <c r="K16" s="24" t="s">
        <v>3</v>
      </c>
      <c r="L16" s="24" t="s">
        <v>3</v>
      </c>
      <c r="M16" s="41" t="s">
        <v>3</v>
      </c>
      <c r="N16" s="41" t="s">
        <v>3</v>
      </c>
      <c r="O16" s="48" t="s">
        <v>3</v>
      </c>
    </row>
    <row r="17" spans="1:15" s="13" customFormat="1" ht="35.25" customHeight="1" x14ac:dyDescent="0.2">
      <c r="A17" s="27" t="s">
        <v>46</v>
      </c>
      <c r="B17" s="28" t="s">
        <v>27</v>
      </c>
      <c r="C17" s="30">
        <v>3400</v>
      </c>
      <c r="D17" s="40">
        <v>0</v>
      </c>
      <c r="E17" s="22">
        <v>0</v>
      </c>
      <c r="F17" s="23">
        <f t="shared" ref="F17" si="2">SUM(C17*D17)</f>
        <v>0</v>
      </c>
      <c r="G17" s="23">
        <f t="shared" ref="G17" si="3">F17+(F17*E17)</f>
        <v>0</v>
      </c>
      <c r="H17" s="24" t="s">
        <v>3</v>
      </c>
      <c r="I17" s="24" t="s">
        <v>3</v>
      </c>
      <c r="J17" s="24" t="s">
        <v>3</v>
      </c>
      <c r="K17" s="24" t="s">
        <v>3</v>
      </c>
      <c r="L17" s="24" t="s">
        <v>3</v>
      </c>
      <c r="M17" s="41" t="s">
        <v>3</v>
      </c>
      <c r="N17" s="41" t="s">
        <v>3</v>
      </c>
      <c r="O17" s="48" t="s">
        <v>3</v>
      </c>
    </row>
    <row r="18" spans="1:15" s="13" customFormat="1" ht="35.25" customHeight="1" x14ac:dyDescent="0.2">
      <c r="A18" s="27" t="s">
        <v>47</v>
      </c>
      <c r="B18" s="28" t="s">
        <v>27</v>
      </c>
      <c r="C18" s="30">
        <v>2720</v>
      </c>
      <c r="D18" s="40">
        <v>0</v>
      </c>
      <c r="E18" s="22">
        <v>0</v>
      </c>
      <c r="F18" s="23">
        <f t="shared" si="0"/>
        <v>0</v>
      </c>
      <c r="G18" s="23">
        <f t="shared" si="1"/>
        <v>0</v>
      </c>
      <c r="H18" s="24" t="s">
        <v>3</v>
      </c>
      <c r="I18" s="24" t="s">
        <v>3</v>
      </c>
      <c r="J18" s="24" t="s">
        <v>3</v>
      </c>
      <c r="K18" s="24" t="s">
        <v>3</v>
      </c>
      <c r="L18" s="24" t="s">
        <v>3</v>
      </c>
      <c r="M18" s="41" t="s">
        <v>3</v>
      </c>
      <c r="N18" s="41" t="s">
        <v>3</v>
      </c>
      <c r="O18" s="48" t="s">
        <v>3</v>
      </c>
    </row>
    <row r="19" spans="1:15" s="13" customFormat="1" ht="35.25" customHeight="1" x14ac:dyDescent="0.2">
      <c r="A19" s="27" t="s">
        <v>48</v>
      </c>
      <c r="B19" s="28" t="s">
        <v>27</v>
      </c>
      <c r="C19" s="30">
        <v>1960</v>
      </c>
      <c r="D19" s="40">
        <v>0</v>
      </c>
      <c r="E19" s="22">
        <v>0</v>
      </c>
      <c r="F19" s="23">
        <f t="shared" ref="F19:F20" si="4">SUM(C19*D19)</f>
        <v>0</v>
      </c>
      <c r="G19" s="23">
        <f t="shared" si="1"/>
        <v>0</v>
      </c>
      <c r="H19" s="24" t="s">
        <v>3</v>
      </c>
      <c r="I19" s="24" t="s">
        <v>3</v>
      </c>
      <c r="J19" s="24" t="s">
        <v>3</v>
      </c>
      <c r="K19" s="24" t="s">
        <v>3</v>
      </c>
      <c r="L19" s="24" t="s">
        <v>3</v>
      </c>
      <c r="M19" s="41" t="s">
        <v>3</v>
      </c>
      <c r="N19" s="41" t="s">
        <v>3</v>
      </c>
      <c r="O19" s="48" t="s">
        <v>3</v>
      </c>
    </row>
    <row r="20" spans="1:15" s="13" customFormat="1" ht="35.25" customHeight="1" thickBot="1" x14ac:dyDescent="0.25">
      <c r="A20" s="51" t="s">
        <v>28</v>
      </c>
      <c r="B20" s="52" t="s">
        <v>27</v>
      </c>
      <c r="C20" s="53">
        <v>1520</v>
      </c>
      <c r="D20" s="54">
        <v>0</v>
      </c>
      <c r="E20" s="55">
        <v>0</v>
      </c>
      <c r="F20" s="56">
        <f t="shared" si="4"/>
        <v>0</v>
      </c>
      <c r="G20" s="56">
        <f t="shared" si="1"/>
        <v>0</v>
      </c>
      <c r="H20" s="25" t="s">
        <v>3</v>
      </c>
      <c r="I20" s="25" t="s">
        <v>3</v>
      </c>
      <c r="J20" s="25" t="s">
        <v>3</v>
      </c>
      <c r="K20" s="25" t="s">
        <v>3</v>
      </c>
      <c r="L20" s="25" t="s">
        <v>3</v>
      </c>
      <c r="M20" s="49" t="s">
        <v>3</v>
      </c>
      <c r="N20" s="49" t="s">
        <v>3</v>
      </c>
      <c r="O20" s="50" t="s">
        <v>3</v>
      </c>
    </row>
    <row r="21" spans="1:15" s="3" customFormat="1" ht="38.25" customHeight="1" thickBot="1" x14ac:dyDescent="0.3">
      <c r="A21" s="114" t="s">
        <v>14</v>
      </c>
      <c r="B21" s="115"/>
      <c r="C21" s="115"/>
      <c r="D21" s="115"/>
      <c r="E21" s="115"/>
      <c r="F21" s="57">
        <f>SUM(F14:F20)</f>
        <v>0</v>
      </c>
      <c r="G21" s="58">
        <f>SUM(G14:G20)</f>
        <v>0</v>
      </c>
      <c r="H21" s="31"/>
      <c r="I21" s="31"/>
      <c r="J21" s="31"/>
      <c r="K21" s="31"/>
    </row>
    <row r="22" spans="1:15" s="3" customFormat="1" ht="17.25" customHeight="1" thickBot="1" x14ac:dyDescent="0.3">
      <c r="A22" s="15"/>
      <c r="B22" s="15"/>
      <c r="C22" s="15"/>
      <c r="D22" s="15"/>
      <c r="E22" s="15"/>
      <c r="F22" s="16"/>
      <c r="G22" s="17"/>
      <c r="H22" s="14"/>
      <c r="I22" s="14"/>
      <c r="J22" s="14"/>
      <c r="K22" s="14"/>
    </row>
    <row r="23" spans="1:15" s="20" customFormat="1" ht="38.450000000000003" customHeight="1" thickBot="1" x14ac:dyDescent="0.3">
      <c r="A23" s="18" t="s">
        <v>50</v>
      </c>
      <c r="B23" s="116" t="s">
        <v>51</v>
      </c>
      <c r="C23" s="117"/>
      <c r="D23" s="118">
        <f>SUM(F21)</f>
        <v>0</v>
      </c>
      <c r="E23" s="119"/>
      <c r="F23" s="120"/>
      <c r="G23" s="19"/>
    </row>
    <row r="24" spans="1:15" s="20" customFormat="1" ht="31.5" customHeight="1" thickBot="1" x14ac:dyDescent="0.3">
      <c r="A24" s="10"/>
      <c r="B24" s="121" t="s">
        <v>22</v>
      </c>
      <c r="C24" s="122"/>
      <c r="D24" s="123">
        <f>D25-D23</f>
        <v>0</v>
      </c>
      <c r="E24" s="112"/>
      <c r="F24" s="113"/>
      <c r="G24" s="19"/>
    </row>
    <row r="25" spans="1:15" s="20" customFormat="1" ht="31.5" customHeight="1" thickBot="1" x14ac:dyDescent="0.3">
      <c r="A25" s="11"/>
      <c r="B25" s="109" t="s">
        <v>23</v>
      </c>
      <c r="C25" s="110"/>
      <c r="D25" s="111">
        <f>SUM(G21)</f>
        <v>0</v>
      </c>
      <c r="E25" s="112"/>
      <c r="F25" s="113"/>
      <c r="G25" s="19"/>
    </row>
    <row r="26" spans="1:15" s="3" customFormat="1" ht="36" customHeight="1" thickBot="1" x14ac:dyDescent="0.3">
      <c r="A26" s="108" t="s">
        <v>15</v>
      </c>
      <c r="B26" s="108"/>
      <c r="C26" s="108"/>
      <c r="D26" s="108"/>
      <c r="E26" s="108"/>
      <c r="F26" s="9"/>
      <c r="G26" s="9"/>
      <c r="H26" s="9"/>
      <c r="I26" s="9"/>
      <c r="J26" s="9"/>
      <c r="K26" s="6"/>
      <c r="L26" s="5"/>
    </row>
    <row r="27" spans="1:15" s="12" customFormat="1" ht="37.5" customHeight="1" thickBot="1" x14ac:dyDescent="0.3">
      <c r="A27" s="74" t="s">
        <v>29</v>
      </c>
      <c r="B27" s="75"/>
      <c r="C27" s="75"/>
      <c r="D27" s="76" t="s">
        <v>16</v>
      </c>
      <c r="E27" s="77"/>
    </row>
    <row r="28" spans="1:15" s="12" customFormat="1" ht="116.25" customHeight="1" x14ac:dyDescent="0.25">
      <c r="A28" s="78" t="s">
        <v>17</v>
      </c>
      <c r="B28" s="79"/>
      <c r="C28" s="80"/>
      <c r="D28" s="81" t="s">
        <v>3</v>
      </c>
      <c r="E28" s="82"/>
    </row>
    <row r="29" spans="1:15" s="12" customFormat="1" ht="37.5" customHeight="1" x14ac:dyDescent="0.25">
      <c r="A29" s="83" t="s">
        <v>31</v>
      </c>
      <c r="B29" s="84"/>
      <c r="C29" s="85"/>
      <c r="D29" s="86" t="s">
        <v>3</v>
      </c>
      <c r="E29" s="87"/>
    </row>
    <row r="30" spans="1:15" s="12" customFormat="1" ht="37.5" customHeight="1" x14ac:dyDescent="0.25">
      <c r="A30" s="88" t="s">
        <v>43</v>
      </c>
      <c r="B30" s="89"/>
      <c r="C30" s="90"/>
      <c r="D30" s="95" t="s">
        <v>3</v>
      </c>
      <c r="E30" s="96"/>
    </row>
    <row r="31" spans="1:15" s="12" customFormat="1" ht="37.5" customHeight="1" x14ac:dyDescent="0.25">
      <c r="A31" s="91" t="s">
        <v>30</v>
      </c>
      <c r="B31" s="92"/>
      <c r="C31" s="93"/>
      <c r="D31" s="95" t="s">
        <v>3</v>
      </c>
      <c r="E31" s="96"/>
    </row>
    <row r="32" spans="1:15" ht="24" customHeight="1" x14ac:dyDescent="0.25">
      <c r="A32" s="94" t="s">
        <v>18</v>
      </c>
      <c r="B32" s="94"/>
      <c r="C32" s="94"/>
      <c r="D32" s="94"/>
      <c r="E32" s="94"/>
      <c r="F32" s="6"/>
      <c r="G32" s="6"/>
      <c r="H32" s="6"/>
      <c r="I32" s="6"/>
      <c r="J32" s="6"/>
      <c r="K32" s="6"/>
      <c r="L32" s="6"/>
    </row>
    <row r="33" spans="1:12" x14ac:dyDescent="0.25">
      <c r="A33" s="6"/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71" t="s">
        <v>38</v>
      </c>
      <c r="B34" s="71"/>
      <c r="C34" s="71"/>
      <c r="D34" s="71"/>
      <c r="E34" s="71"/>
      <c r="F34" s="71"/>
      <c r="G34" s="71"/>
      <c r="H34" s="6"/>
      <c r="I34" s="6"/>
      <c r="J34" s="6"/>
      <c r="K34" s="6"/>
      <c r="L34" s="6"/>
    </row>
    <row r="35" spans="1:12" x14ac:dyDescent="0.25">
      <c r="A35" s="72"/>
      <c r="B35" s="72"/>
      <c r="C35" s="72"/>
      <c r="D35" s="72"/>
      <c r="E35" s="72"/>
      <c r="F35" s="72"/>
      <c r="G35" s="72"/>
      <c r="H35" s="6"/>
      <c r="I35" s="6"/>
      <c r="J35" s="6"/>
      <c r="K35" s="6"/>
      <c r="L35" s="6"/>
    </row>
    <row r="36" spans="1:12" x14ac:dyDescent="0.25">
      <c r="A36" s="73" t="s">
        <v>19</v>
      </c>
      <c r="B36" s="73"/>
      <c r="C36" s="73"/>
      <c r="D36" s="73"/>
      <c r="E36" s="73"/>
      <c r="F36" s="73"/>
      <c r="G36" s="73"/>
      <c r="H36" s="6"/>
      <c r="I36" s="6"/>
      <c r="J36" s="6"/>
      <c r="K36" s="6"/>
      <c r="L36" s="6"/>
    </row>
    <row r="37" spans="1:12" x14ac:dyDescent="0.25">
      <c r="A37" s="6"/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</row>
  </sheetData>
  <mergeCells count="44">
    <mergeCell ref="A12:O12"/>
    <mergeCell ref="A11:O11"/>
    <mergeCell ref="A10:O10"/>
    <mergeCell ref="A9:B9"/>
    <mergeCell ref="A26:E26"/>
    <mergeCell ref="B25:C25"/>
    <mergeCell ref="D25:F25"/>
    <mergeCell ref="A21:E21"/>
    <mergeCell ref="B23:C23"/>
    <mergeCell ref="D23:F23"/>
    <mergeCell ref="B24:C24"/>
    <mergeCell ref="D24:F24"/>
    <mergeCell ref="C9:F9"/>
    <mergeCell ref="G9:H9"/>
    <mergeCell ref="I9:O9"/>
    <mergeCell ref="A5:B5"/>
    <mergeCell ref="A6:B6"/>
    <mergeCell ref="A7:B7"/>
    <mergeCell ref="A8:B8"/>
    <mergeCell ref="C5:O5"/>
    <mergeCell ref="C8:O8"/>
    <mergeCell ref="C7:O7"/>
    <mergeCell ref="C6:O6"/>
    <mergeCell ref="A34:G34"/>
    <mergeCell ref="A35:G35"/>
    <mergeCell ref="A36:G36"/>
    <mergeCell ref="A27:C27"/>
    <mergeCell ref="D27:E27"/>
    <mergeCell ref="A28:C28"/>
    <mergeCell ref="D28:E28"/>
    <mergeCell ref="A29:C29"/>
    <mergeCell ref="D29:E29"/>
    <mergeCell ref="A30:C30"/>
    <mergeCell ref="A31:C31"/>
    <mergeCell ref="A32:E32"/>
    <mergeCell ref="D30:E30"/>
    <mergeCell ref="D31:E31"/>
    <mergeCell ref="C4:O4"/>
    <mergeCell ref="C3:O3"/>
    <mergeCell ref="C2:O2"/>
    <mergeCell ref="A1:O1"/>
    <mergeCell ref="A4:B4"/>
    <mergeCell ref="A2:B2"/>
    <mergeCell ref="A3:B3"/>
  </mergeCells>
  <pageMargins left="0.7" right="0.7" top="0.78740157499999996" bottom="0.78740157499999996" header="0.3" footer="0.3"/>
  <pageSetup paperSize="9" scale="53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K13</vt:lpstr>
      <vt:lpstr>'K13'!Oblast_tisku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2024-10-16T11:08:45Z</cp:lastPrinted>
  <dcterms:created xsi:type="dcterms:W3CDTF">2024-10-15T09:56:02Z</dcterms:created>
  <dcterms:modified xsi:type="dcterms:W3CDTF">2026-04-17T04:30:10Z</dcterms:modified>
</cp:coreProperties>
</file>