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emocnice PK\DNS_Obvazový materiál pro NPK\VÝZVY K PODÁNÍ NABÍDEK_VZ V DNS\VÝZVY č. 2_K1-K13\Výzvy č. 2_1. návrh\Výzva k podání nab_K10\"/>
    </mc:Choice>
  </mc:AlternateContent>
  <bookViews>
    <workbookView xWindow="57480" yWindow="-120" windowWidth="29040" windowHeight="17520"/>
  </bookViews>
  <sheets>
    <sheet name="K10" sheetId="1" r:id="rId1"/>
  </sheets>
  <definedNames>
    <definedName name="_xlnm.Print_Area" localSheetId="0">'K10'!$A$1:$O$64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G33" i="1" s="1"/>
  <c r="F32" i="1"/>
  <c r="G32" i="1" s="1"/>
  <c r="F31" i="1"/>
  <c r="G31" i="1" s="1"/>
  <c r="F30" i="1"/>
  <c r="F25" i="1"/>
  <c r="G25" i="1" s="1"/>
  <c r="F24" i="1"/>
  <c r="G24" i="1" s="1"/>
  <c r="F23" i="1"/>
  <c r="G23" i="1" s="1"/>
  <c r="F22" i="1"/>
  <c r="F17" i="1"/>
  <c r="G17" i="1" s="1"/>
  <c r="F16" i="1"/>
  <c r="G16" i="1" s="1"/>
  <c r="F15" i="1"/>
  <c r="G15" i="1" s="1"/>
  <c r="F14" i="1"/>
  <c r="G14" i="1" s="1"/>
  <c r="F26" i="1" l="1"/>
  <c r="F34" i="1"/>
  <c r="G18" i="1"/>
  <c r="G30" i="1"/>
  <c r="G34" i="1" s="1"/>
  <c r="F18" i="1"/>
  <c r="G22" i="1"/>
  <c r="G26" i="1" s="1"/>
  <c r="D36" i="1" l="1"/>
  <c r="D38" i="1"/>
  <c r="D37" i="1" l="1"/>
</calcChain>
</file>

<file path=xl/sharedStrings.xml><?xml version="1.0" encoding="utf-8"?>
<sst xmlns="http://schemas.openxmlformats.org/spreadsheetml/2006/main" count="242" uniqueCount="85">
  <si>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</si>
  <si>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</si>
  <si>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</si>
  <si>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</si>
  <si>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</si>
  <si>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</si>
  <si>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</si>
  <si>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</si>
  <si>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</si>
  <si>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</si>
  <si>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Předmět plnění - minimální parametry požadované zadavatelem</t>
  </si>
  <si>
    <t>Název produktu (obchodní název)</t>
  </si>
  <si>
    <t>Objednací číslo</t>
  </si>
  <si>
    <t>Výrobce</t>
  </si>
  <si>
    <t>Cena celkem</t>
  </si>
  <si>
    <t>Minimální požadované parametry:</t>
  </si>
  <si>
    <t>Zboží splňuje 
 ANO/NE</t>
  </si>
  <si>
    <t>Zákon 375/2022 Sb. o zdravotnických prostředcích a diagnostických zdravotnických prostředcích in vitro, ve znění pozdějších předpisů
Vyhláška 377/2022 Sb. o provedení některých ustanovení zákona o zdravotnických prostředcích a diagnostických zdravotnických prostředcích in vitro, ve znění pozdějších předpisů
Nařízení Evropského parlamentu a Rady (EU) 2017/45 ze dne 5. dubna 2017 o zdravotnických prostředcích</t>
  </si>
  <si>
    <t>Svým podpisem stvrzuji, že výše uvedené údaje o nabízeném zboží jsou správné a závazné.</t>
  </si>
  <si>
    <t>Podpis osoby oprávněné zastupovat dodavatele</t>
  </si>
  <si>
    <r>
      <t xml:space="preserve">Počet balení v 1 kartonu </t>
    </r>
    <r>
      <rPr>
        <sz val="11"/>
        <rFont val="Calibri"/>
        <family val="2"/>
        <charset val="238"/>
        <scheme val="minor"/>
      </rPr>
      <t>(velikost nabízeního balení)</t>
    </r>
  </si>
  <si>
    <t>Cena za 1 měrnou jednotku (MJ) v Kč bez DPH</t>
  </si>
  <si>
    <t>Sazba DPH  (v %)</t>
  </si>
  <si>
    <t>Cena v Kč bez DPH:</t>
  </si>
  <si>
    <t>DPH v Kč :</t>
  </si>
  <si>
    <t>Cena v Kč včetně DPH:</t>
  </si>
  <si>
    <t>KATEGORIE 10 – KOMPRESIVNÍ OBINADLA</t>
  </si>
  <si>
    <t>Elastická fixační obinadla</t>
  </si>
  <si>
    <t>Měrná jednotka
 = 1 ks</t>
  </si>
  <si>
    <t>Cena za 1 ks měrné jednotky (MJ) v Kč bez DPH</t>
  </si>
  <si>
    <t>Obinadlo fixační, 6x4cm, baleno volně, 17nití, podélně elastické (cca.90%), tkané okraje, barva bílá</t>
  </si>
  <si>
    <t>1 ks</t>
  </si>
  <si>
    <t>Obinadlo fixační, 8x4cm, baleno volně, 17nití, podélně elastické (cca.90%), tkané okraje, barva bílá</t>
  </si>
  <si>
    <t>Obinadlo fixační, 10x4cm, baleno volně, 17nití, podélně elastické (cca.90%), tkané okraje, barva bílá</t>
  </si>
  <si>
    <t>Obinadlo fixační, 12x4cm, baleno volně, 17nití, podélně elastické (cca.90%), tkané okraje, barva bílá</t>
  </si>
  <si>
    <t>Elastická univerzální obinadla</t>
  </si>
  <si>
    <t>Měrná jednotka
 = 1ks</t>
  </si>
  <si>
    <t>Elastické univerzální obinadlo 8cm x 5m, MIN 60% bavlny, tažnost 130 - 140%, MAX bal. 10ks</t>
  </si>
  <si>
    <t>1ks</t>
  </si>
  <si>
    <t>Elastické univerzální obinadlo 10cm x 5m, MIN 60% bavlny, tažnost 130 - 140%, MAX bal. 10ks</t>
  </si>
  <si>
    <t>Elastické univerzální obinadlo 12cm x 5m, MIN 60% bavlny, tažnost 130 - 140%, MAX bal. 10ks</t>
  </si>
  <si>
    <t>Elastické univerzální obinadlo 15cm x 5m, MIN 60% bavlny, tažnost 130 - 140%, MAX bal. 10ks</t>
  </si>
  <si>
    <t xml:space="preserve">Elastická krátkotažná obinadla určená primárně pro použití po operacích varixů </t>
  </si>
  <si>
    <t>Měrná jednotka
 =1 ks</t>
  </si>
  <si>
    <t>Elastické krátkotažné obinadlo 8cm x 5m, 60% bavlny, tažnost do 90%, MAX bal. 10ks</t>
  </si>
  <si>
    <t>Elastické krátkotažné obinadlo 10cm x 5m, 60% bavlny, tažnost do 90%, MAX bal. 10ks</t>
  </si>
  <si>
    <t>Elastické krátkotažné obinadlo 12cm x 5m, 60% bavlny, tažnost do 90%, MAX bal. 10ks</t>
  </si>
  <si>
    <t>Elastické krátkotažné obinadlo 15cm x 5m, 60% bavlny, tažnost do 90%, MAX bal. 10ks</t>
  </si>
  <si>
    <t>Kompresivní obinadla (dále jen "Zboží")</t>
  </si>
  <si>
    <t>přiloženo vyobrazení výrobku z katalogu nebo katalogový list</t>
  </si>
  <si>
    <t>Pro všechny kategorie - Dobrá snášenlivost na kůži</t>
  </si>
  <si>
    <t>Pro všechny kategorie - Zatkané okraje</t>
  </si>
  <si>
    <t>Elastické univerzální obinadla - plošná hmotnost min. 67g na m2 Tolerance+/- 5%</t>
  </si>
  <si>
    <t>Elastické univerzální obinadla - možnost sterilizace parou, EO</t>
  </si>
  <si>
    <t>Elastické univerzální obinadla - bez obsahu latexu</t>
  </si>
  <si>
    <t>Elastická krátkotažná obinadla - plošná hmotnost min. 82g na m2 Tolerance+/- 5%</t>
  </si>
  <si>
    <t>Elastická krátkotažná obinadla - možnost sterilizace parou, EO</t>
  </si>
  <si>
    <t>Elastická krátkotažná obinadla - bez obsahu latexu</t>
  </si>
  <si>
    <t xml:space="preserve">Elastická krátkotažná obin.určená primárně pro použití po operacích varixů: </t>
  </si>
  <si>
    <t>Tažnost maximálně 95%</t>
  </si>
  <si>
    <t>Podíl bavlny minimálně 60%</t>
  </si>
  <si>
    <t>Hustota materiálu minimálně 70 g /m2</t>
  </si>
  <si>
    <t xml:space="preserve">Dle MD  2017/745/EU   </t>
  </si>
  <si>
    <t xml:space="preserve">Bílá barva </t>
  </si>
  <si>
    <t>Přidělen UDI kód</t>
  </si>
  <si>
    <t>Kód EAN</t>
  </si>
  <si>
    <t>Vyžadována instruktáž ANO/NE</t>
  </si>
  <si>
    <t>Riziková třída</t>
  </si>
  <si>
    <t xml:space="preserve">Zadavatelem uvedená specifikace a technické parametry představují minimální požadavky zadavatele na dodávku obvazového materiálu, který je předmětem plnění této kategorie 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Zboží splňuje nařízení Evropského parlamentu a rady (EU) 2017/745 ze dne 5.dubna 2017 o zdravotnických prostředcích. </t>
  </si>
  <si>
    <t>V ....................... dne ...................2026</t>
  </si>
  <si>
    <t>Předpokládaný odběr MJ za 24  měsíců plnění
(v ks)</t>
  </si>
  <si>
    <t>Celková cena za předpokládaný odběr za 24 měsíců plnění v Kč včetně DPH</t>
  </si>
  <si>
    <t>Předpokládaný odběr MJ za 24 měsíců plnění
(v ks)</t>
  </si>
  <si>
    <t>8000</t>
  </si>
  <si>
    <t>4800</t>
  </si>
  <si>
    <t>10400</t>
  </si>
  <si>
    <t>800</t>
  </si>
  <si>
    <t>Cena za balení bez DPH</t>
  </si>
  <si>
    <t>Pro všechny kategorie - Tolerance v šířce +/- 20%</t>
  </si>
  <si>
    <r>
      <t xml:space="preserve">Celková nabídková cena za 24 měsíců plnění v Kč bez DPH </t>
    </r>
    <r>
      <rPr>
        <b/>
        <sz val="11"/>
        <color rgb="FFFF0000"/>
        <rFont val="Calibri"/>
        <family val="2"/>
        <charset val="238"/>
        <scheme val="minor"/>
      </rPr>
      <t>(Předmět hodnocení)</t>
    </r>
  </si>
  <si>
    <t>Celková cena za předpokládaný odběr za 24 měsíců plnění v Kč bez DPH</t>
  </si>
  <si>
    <r>
      <t>Celková cena za předpokládaný odběr za 24 měsíců plnění v Kč bez DPH</t>
    </r>
    <r>
      <rPr>
        <b/>
        <sz val="11"/>
        <color rgb="FFFF0000"/>
        <rFont val="Calibri"/>
        <family val="2"/>
        <charset val="238"/>
        <scheme val="minor"/>
      </rPr>
      <t xml:space="preserve"> </t>
    </r>
  </si>
  <si>
    <t>VÝZVA Č. 2 - DYNAMICKÝ NÁKUPNÍ SYTÉM - OBVAZOVÝ MATERIÁL PRO NEMOCNICE PLZEŇSKÉHO KRAJE</t>
  </si>
  <si>
    <t xml:space="preserve">Příloha č. 2 - Technická specifikace včetně cenové nabídky (ocenění) </t>
  </si>
  <si>
    <t>Dodavatel nesmí v tabulce měnit, slučovat, přidávat nebo vypouštět položky jednotlivých parametrů, které obsahuje Příloha č. 2. V relevantních  sloupcích tabulky ( cena za MJ, sazba DPH, název produktu, nabízený typ obalu, kód SUKL, Objednací číslo a obchodní označení)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</si>
</sst>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1"/>
      <color theme="1"/>
      <name val="Aptos"/>
      <family val="2"/>
    </font>
    <font>
      <sz val="18"/>
      <color theme="1"/>
      <name val="Aptos"/>
      <family val="2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4" fillId="3" borderId="0" xfId="0" applyFont="1" applyFill="1"/>
    <xf numFmtId="0" fontId="4" fillId="3" borderId="4" xfId="0" applyFont="1" applyFill="1" applyBorder="1"/>
    <xf numFmtId="0" fontId="6" fillId="0" borderId="0" xfId="0" applyFont="1"/>
    <xf numFmtId="0" fontId="6" fillId="0" borderId="4" xfId="0" applyFont="1" applyBorder="1"/>
    <xf numFmtId="0" fontId="8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165" fontId="3" fillId="0" borderId="24" xfId="0" applyNumberFormat="1" applyFont="1" applyBorder="1" applyAlignment="1">
      <alignment horizontal="center" vertical="center"/>
    </xf>
    <xf numFmtId="0" fontId="16" fillId="0" borderId="0" xfId="0" applyFont="1"/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5" fontId="10" fillId="0" borderId="0" xfId="0" applyNumberFormat="1" applyFont="1" applyAlignment="1">
      <alignment horizontal="center"/>
    </xf>
    <xf numFmtId="0" fontId="19" fillId="0" borderId="0" xfId="0" applyFont="1"/>
    <xf numFmtId="0" fontId="6" fillId="0" borderId="0" xfId="0" applyFont="1" applyAlignment="1">
      <alignment wrapText="1"/>
    </xf>
    <xf numFmtId="0" fontId="20" fillId="0" borderId="0" xfId="0" applyFont="1"/>
    <xf numFmtId="0" fontId="16" fillId="0" borderId="9" xfId="0" applyFont="1" applyBorder="1" applyAlignment="1">
      <alignment vertical="center" wrapText="1"/>
    </xf>
    <xf numFmtId="0" fontId="16" fillId="0" borderId="26" xfId="0" applyFont="1" applyBorder="1" applyAlignment="1">
      <alignment horizontal="center" vertical="center"/>
    </xf>
    <xf numFmtId="3" fontId="17" fillId="0" borderId="26" xfId="0" applyNumberFormat="1" applyFont="1" applyBorder="1" applyAlignment="1">
      <alignment horizontal="center" vertical="center" wrapText="1"/>
    </xf>
    <xf numFmtId="165" fontId="15" fillId="3" borderId="26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26" xfId="0" applyNumberFormat="1" applyFont="1" applyFill="1" applyBorder="1" applyAlignment="1" applyProtection="1">
      <alignment horizontal="center" vertical="center" wrapText="1" shrinkToFit="1"/>
      <protection locked="0"/>
    </xf>
    <xf numFmtId="165" fontId="16" fillId="3" borderId="26" xfId="0" applyNumberFormat="1" applyFont="1" applyFill="1" applyBorder="1" applyAlignment="1">
      <alignment horizontal="center" vertical="center" wrapText="1"/>
    </xf>
    <xf numFmtId="49" fontId="2" fillId="3" borderId="26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17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 wrapText="1"/>
    </xf>
    <xf numFmtId="165" fontId="15" fillId="3" borderId="4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4" xfId="0" applyNumberFormat="1" applyFont="1" applyFill="1" applyBorder="1" applyAlignment="1" applyProtection="1">
      <alignment horizontal="center" vertical="center" wrapText="1" shrinkToFit="1"/>
      <protection locked="0"/>
    </xf>
    <xf numFmtId="165" fontId="16" fillId="3" borderId="4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15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27" xfId="0" applyFont="1" applyBorder="1" applyAlignment="1">
      <alignment vertical="center" wrapText="1"/>
    </xf>
    <xf numFmtId="0" fontId="16" fillId="0" borderId="21" xfId="0" applyFont="1" applyBorder="1" applyAlignment="1">
      <alignment horizontal="center" vertical="center"/>
    </xf>
    <xf numFmtId="165" fontId="15" fillId="3" borderId="21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21" xfId="0" applyNumberFormat="1" applyFont="1" applyFill="1" applyBorder="1" applyAlignment="1" applyProtection="1">
      <alignment horizontal="center" vertical="center" wrapText="1" shrinkToFit="1"/>
      <protection locked="0"/>
    </xf>
    <xf numFmtId="165" fontId="16" fillId="3" borderId="21" xfId="0" applyNumberFormat="1" applyFont="1" applyFill="1" applyBorder="1" applyAlignment="1">
      <alignment horizontal="center" vertical="center" wrapText="1"/>
    </xf>
    <xf numFmtId="49" fontId="2" fillId="3" borderId="21" xfId="0" applyNumberFormat="1" applyFont="1" applyFill="1" applyBorder="1" applyAlignment="1" applyProtection="1">
      <alignment horizontal="center" vertical="center" wrapText="1" shrinkToFit="1"/>
      <protection locked="0"/>
    </xf>
    <xf numFmtId="165" fontId="22" fillId="0" borderId="0" xfId="0" applyNumberFormat="1" applyFont="1" applyAlignment="1">
      <alignment horizontal="left" vertical="center"/>
    </xf>
    <xf numFmtId="165" fontId="23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0" fontId="17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49" fontId="17" fillId="3" borderId="35" xfId="0" applyNumberFormat="1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164" fontId="17" fillId="3" borderId="35" xfId="0" applyNumberFormat="1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" fillId="0" borderId="0" xfId="0" applyFont="1"/>
    <xf numFmtId="49" fontId="17" fillId="3" borderId="4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/>
    </xf>
    <xf numFmtId="165" fontId="11" fillId="0" borderId="0" xfId="0" applyNumberFormat="1" applyFont="1" applyAlignment="1">
      <alignment horizontal="center"/>
    </xf>
    <xf numFmtId="0" fontId="17" fillId="0" borderId="24" xfId="0" applyFont="1" applyBorder="1" applyAlignment="1">
      <alignment vertical="center" wrapText="1"/>
    </xf>
    <xf numFmtId="165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3" fontId="17" fillId="0" borderId="21" xfId="0" applyNumberFormat="1" applyFont="1" applyBorder="1" applyAlignment="1">
      <alignment horizontal="center" vertical="center" wrapText="1"/>
    </xf>
    <xf numFmtId="49" fontId="17" fillId="3" borderId="26" xfId="0" applyNumberFormat="1" applyFont="1" applyFill="1" applyBorder="1" applyAlignment="1">
      <alignment horizontal="center" vertical="center" wrapText="1"/>
    </xf>
    <xf numFmtId="49" fontId="17" fillId="3" borderId="21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vertical="center" wrapText="1"/>
    </xf>
    <xf numFmtId="49" fontId="2" fillId="0" borderId="12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3" xfId="0" applyNumberFormat="1" applyFont="1" applyBorder="1" applyAlignment="1" applyProtection="1">
      <alignment horizontal="center" vertical="center" wrapText="1" shrinkToFit="1"/>
      <protection locked="0"/>
    </xf>
    <xf numFmtId="0" fontId="1" fillId="0" borderId="0" xfId="0" applyFont="1" applyAlignment="1">
      <alignment vertical="center"/>
    </xf>
    <xf numFmtId="165" fontId="15" fillId="0" borderId="4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16" fillId="0" borderId="43" xfId="0" applyFont="1" applyBorder="1" applyAlignment="1">
      <alignment horizontal="left" vertical="center" wrapText="1"/>
    </xf>
    <xf numFmtId="0" fontId="16" fillId="0" borderId="44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9" xfId="0" applyNumberFormat="1" applyFont="1" applyBorder="1" applyAlignment="1" applyProtection="1">
      <alignment horizontal="center" vertical="center" wrapText="1" shrinkToFit="1"/>
      <protection locked="0"/>
    </xf>
    <xf numFmtId="0" fontId="16" fillId="0" borderId="17" xfId="0" applyFont="1" applyBorder="1" applyAlignment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 wrapText="1" shrinkToFit="1"/>
      <protection locked="0"/>
    </xf>
    <xf numFmtId="0" fontId="16" fillId="0" borderId="20" xfId="0" applyFont="1" applyBorder="1" applyAlignment="1">
      <alignment horizontal="center" vertical="center"/>
    </xf>
    <xf numFmtId="49" fontId="2" fillId="0" borderId="21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45" xfId="0" applyNumberFormat="1" applyFont="1" applyBorder="1" applyAlignment="1" applyProtection="1">
      <alignment horizontal="center" vertical="center" wrapText="1" shrinkToFit="1"/>
      <protection locked="0"/>
    </xf>
    <xf numFmtId="0" fontId="16" fillId="0" borderId="32" xfId="0" applyFont="1" applyBorder="1" applyAlignment="1">
      <alignment vertical="center" wrapText="1"/>
    </xf>
    <xf numFmtId="165" fontId="3" fillId="0" borderId="42" xfId="0" applyNumberFormat="1" applyFont="1" applyBorder="1" applyAlignment="1">
      <alignment horizontal="center" vertical="center"/>
    </xf>
    <xf numFmtId="49" fontId="2" fillId="3" borderId="46" xfId="0" applyNumberFormat="1" applyFont="1" applyFill="1" applyBorder="1" applyAlignment="1" applyProtection="1">
      <alignment horizontal="center" vertical="center" wrapText="1" shrinkToFit="1"/>
      <protection locked="0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indent="1"/>
    </xf>
    <xf numFmtId="0" fontId="25" fillId="0" borderId="0" xfId="0" applyFont="1" applyAlignment="1">
      <alignment vertical="center"/>
    </xf>
    <xf numFmtId="0" fontId="17" fillId="0" borderId="51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49" fontId="17" fillId="3" borderId="53" xfId="0" applyNumberFormat="1" applyFont="1" applyFill="1" applyBorder="1" applyAlignment="1">
      <alignment horizontal="center" vertical="center" wrapText="1"/>
    </xf>
    <xf numFmtId="0" fontId="17" fillId="3" borderId="53" xfId="0" applyFont="1" applyFill="1" applyBorder="1" applyAlignment="1">
      <alignment horizontal="center" vertical="center" wrapText="1"/>
    </xf>
    <xf numFmtId="164" fontId="17" fillId="3" borderId="53" xfId="0" applyNumberFormat="1" applyFont="1" applyFill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3" borderId="52" xfId="0" applyFont="1" applyFill="1" applyBorder="1" applyAlignment="1">
      <alignment horizontal="center" vertical="center" wrapText="1"/>
    </xf>
    <xf numFmtId="0" fontId="17" fillId="3" borderId="5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7" fillId="0" borderId="5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165" fontId="17" fillId="0" borderId="28" xfId="0" applyNumberFormat="1" applyFont="1" applyBorder="1" applyAlignment="1">
      <alignment horizontal="center" vertical="center"/>
    </xf>
    <xf numFmtId="165" fontId="17" fillId="0" borderId="7" xfId="0" applyNumberFormat="1" applyFont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2" fillId="3" borderId="40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1" fillId="0" borderId="1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2" fillId="3" borderId="39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16" fillId="0" borderId="14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4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165" fontId="22" fillId="2" borderId="1" xfId="0" applyNumberFormat="1" applyFont="1" applyFill="1" applyBorder="1" applyAlignment="1">
      <alignment horizontal="left" vertical="center"/>
    </xf>
    <xf numFmtId="165" fontId="22" fillId="2" borderId="2" xfId="0" applyNumberFormat="1" applyFont="1" applyFill="1" applyBorder="1" applyAlignment="1">
      <alignment horizontal="left" vertical="center"/>
    </xf>
    <xf numFmtId="165" fontId="22" fillId="2" borderId="3" xfId="0" applyNumberFormat="1" applyFont="1" applyFill="1" applyBorder="1" applyAlignment="1">
      <alignment horizontal="left" vertical="center"/>
    </xf>
    <xf numFmtId="165" fontId="17" fillId="2" borderId="1" xfId="0" applyNumberFormat="1" applyFont="1" applyFill="1" applyBorder="1" applyAlignment="1">
      <alignment horizontal="left" vertical="center"/>
    </xf>
    <xf numFmtId="165" fontId="17" fillId="2" borderId="25" xfId="0" applyNumberFormat="1" applyFont="1" applyFill="1" applyBorder="1" applyAlignment="1">
      <alignment horizontal="left" vertical="center"/>
    </xf>
    <xf numFmtId="165" fontId="17" fillId="2" borderId="30" xfId="0" applyNumberFormat="1" applyFont="1" applyFill="1" applyBorder="1" applyAlignment="1">
      <alignment horizontal="left" vertical="center"/>
    </xf>
    <xf numFmtId="165" fontId="24" fillId="2" borderId="1" xfId="0" applyNumberFormat="1" applyFont="1" applyFill="1" applyBorder="1" applyAlignment="1">
      <alignment vertical="center"/>
    </xf>
    <xf numFmtId="165" fontId="24" fillId="2" borderId="2" xfId="0" applyNumberFormat="1" applyFont="1" applyFill="1" applyBorder="1" applyAlignment="1">
      <alignment vertical="center"/>
    </xf>
    <xf numFmtId="165" fontId="24" fillId="2" borderId="3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51" xfId="0" applyFont="1" applyFill="1" applyBorder="1" applyAlignment="1">
      <alignment horizontal="left" vertical="center" wrapText="1"/>
    </xf>
    <xf numFmtId="0" fontId="10" fillId="2" borderId="52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165" fontId="11" fillId="0" borderId="28" xfId="0" applyNumberFormat="1" applyFont="1" applyBorder="1" applyAlignment="1">
      <alignment horizontal="center" vertical="center"/>
    </xf>
    <xf numFmtId="165" fontId="11" fillId="0" borderId="7" xfId="0" applyNumberFormat="1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165" fontId="17" fillId="0" borderId="5" xfId="0" applyNumberFormat="1" applyFont="1" applyBorder="1" applyAlignment="1">
      <alignment horizontal="center" vertical="center"/>
    </xf>
    <xf numFmtId="165" fontId="17" fillId="2" borderId="27" xfId="0" applyNumberFormat="1" applyFont="1" applyFill="1" applyBorder="1" applyAlignment="1">
      <alignment horizontal="left" vertical="center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2" fillId="3" borderId="38" xfId="0" applyFont="1" applyFill="1" applyBorder="1" applyAlignment="1">
      <alignment vertical="center"/>
    </xf>
    <xf numFmtId="0" fontId="2" fillId="3" borderId="29" xfId="0" applyFont="1" applyFill="1" applyBorder="1" applyAlignment="1">
      <alignment vertical="center"/>
    </xf>
    <xf numFmtId="0" fontId="3" fillId="2" borderId="47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left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2" fillId="3" borderId="33" xfId="0" applyFont="1" applyFill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13" fillId="0" borderId="0" xfId="0" applyFont="1" applyAlignment="1">
      <alignment horizontal="left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" fillId="0" borderId="44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2" fillId="3" borderId="49" xfId="0" applyFont="1" applyFill="1" applyBorder="1" applyAlignment="1">
      <alignment vertical="center"/>
    </xf>
    <xf numFmtId="0" fontId="2" fillId="3" borderId="46" xfId="0" applyFont="1" applyFill="1" applyBorder="1" applyAlignment="1">
      <alignment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31"/>
  <sheetViews>
    <sheetView tabSelected="1" zoomScaleNormal="100" workbookViewId="0">
      <selection sqref="A1:O1"/>
    </sheetView>
  </sheetViews>
  <sheetFormatPr defaultColWidth="8.85546875" defaultRowHeight="15"/>
  <cols>
    <col min="1" max="1" width="40.85546875" customWidth="1"/>
    <col min="2" max="2" width="10.42578125" style="8" customWidth="1"/>
    <col min="3" max="3" width="19" customWidth="1"/>
    <col min="4" max="4" width="14.5703125" customWidth="1"/>
    <col min="5" max="5" width="15.42578125" customWidth="1"/>
    <col min="6" max="7" width="17.7109375" customWidth="1"/>
    <col min="8" max="8" width="16.7109375" customWidth="1"/>
    <col min="9" max="9" width="12.28515625" customWidth="1"/>
    <col min="10" max="11" width="12.7109375" customWidth="1"/>
    <col min="12" max="12" width="13.7109375" customWidth="1"/>
    <col min="13" max="13" width="13.28515625" customWidth="1"/>
    <col min="14" max="14" width="12.7109375" customWidth="1"/>
    <col min="15" max="15" width="11.42578125" customWidth="1"/>
  </cols>
  <sheetData>
    <row r="1" spans="1:29" s="2" customFormat="1" ht="28.5" customHeight="1" thickBot="1">
      <c r="A1" s="131" t="s">
        <v>83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4" customFormat="1" ht="37.5" customHeight="1" thickBot="1">
      <c r="A2" s="149" t="s">
        <v>0</v>
      </c>
      <c r="B2" s="150"/>
      <c r="C2" s="153" t="s">
        <v>82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37.5" customHeight="1" thickBot="1">
      <c r="A3" s="151" t="s">
        <v>1</v>
      </c>
      <c r="B3" s="152"/>
      <c r="C3" s="153" t="s">
        <v>26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5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4.5" customHeight="1" thickBot="1">
      <c r="A4" s="147" t="s">
        <v>2</v>
      </c>
      <c r="B4" s="148"/>
      <c r="C4" s="144" t="s">
        <v>3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6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4" customFormat="1" ht="34.5" customHeight="1" thickBot="1">
      <c r="A5" s="140" t="s">
        <v>4</v>
      </c>
      <c r="B5" s="141"/>
      <c r="C5" s="144" t="s">
        <v>3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6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34.5" customHeight="1" thickBot="1">
      <c r="A6" s="142" t="s">
        <v>5</v>
      </c>
      <c r="B6" s="143"/>
      <c r="C6" s="144" t="s">
        <v>3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6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34.5" customHeight="1" thickBot="1">
      <c r="A7" s="142" t="s">
        <v>6</v>
      </c>
      <c r="B7" s="143"/>
      <c r="C7" s="144" t="s">
        <v>3</v>
      </c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6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34.5" customHeight="1" thickBot="1">
      <c r="A8" s="140" t="s">
        <v>7</v>
      </c>
      <c r="B8" s="141"/>
      <c r="C8" s="144" t="s">
        <v>3</v>
      </c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6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34.5" customHeight="1" thickBot="1">
      <c r="A9" s="134" t="s">
        <v>8</v>
      </c>
      <c r="B9" s="135"/>
      <c r="C9" s="136" t="s">
        <v>3</v>
      </c>
      <c r="D9" s="137"/>
      <c r="E9" s="137"/>
      <c r="F9" s="137"/>
      <c r="G9" s="138" t="s">
        <v>9</v>
      </c>
      <c r="H9" s="139"/>
      <c r="I9" s="144" t="s">
        <v>3</v>
      </c>
      <c r="J9" s="145"/>
      <c r="K9" s="145"/>
      <c r="L9" s="145"/>
      <c r="M9" s="145"/>
      <c r="N9" s="145"/>
      <c r="O9" s="146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72.75" customHeight="1" thickBot="1">
      <c r="A10" s="160" t="s">
        <v>68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4" customFormat="1" ht="81.75" customHeight="1" thickBot="1">
      <c r="A11" s="160" t="s">
        <v>84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3" customFormat="1" ht="25.9" customHeight="1" thickBot="1">
      <c r="A12" s="128" t="s">
        <v>27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/>
    </row>
    <row r="13" spans="1:29" s="3" customFormat="1" ht="91.5" customHeight="1" thickBot="1">
      <c r="A13" s="84" t="s">
        <v>10</v>
      </c>
      <c r="B13" s="85" t="s">
        <v>28</v>
      </c>
      <c r="C13" s="86" t="s">
        <v>70</v>
      </c>
      <c r="D13" s="87" t="s">
        <v>29</v>
      </c>
      <c r="E13" s="88" t="s">
        <v>22</v>
      </c>
      <c r="F13" s="89" t="s">
        <v>80</v>
      </c>
      <c r="G13" s="89" t="s">
        <v>71</v>
      </c>
      <c r="H13" s="87" t="s">
        <v>11</v>
      </c>
      <c r="I13" s="90" t="s">
        <v>20</v>
      </c>
      <c r="J13" s="90" t="s">
        <v>77</v>
      </c>
      <c r="K13" s="91" t="s">
        <v>12</v>
      </c>
      <c r="L13" s="91" t="s">
        <v>13</v>
      </c>
      <c r="M13" s="87" t="s">
        <v>65</v>
      </c>
      <c r="N13" s="87" t="s">
        <v>66</v>
      </c>
      <c r="O13" s="91" t="s">
        <v>67</v>
      </c>
    </row>
    <row r="14" spans="1:29" s="16" customFormat="1" ht="49.15" customHeight="1">
      <c r="A14" s="18" t="s">
        <v>30</v>
      </c>
      <c r="B14" s="19" t="s">
        <v>31</v>
      </c>
      <c r="C14" s="20">
        <v>8000</v>
      </c>
      <c r="D14" s="21">
        <v>0</v>
      </c>
      <c r="E14" s="22">
        <v>0</v>
      </c>
      <c r="F14" s="23">
        <f>SUM(C14*D14)</f>
        <v>0</v>
      </c>
      <c r="G14" s="23">
        <f>F14+(F14*E14)</f>
        <v>0</v>
      </c>
      <c r="H14" s="24" t="s">
        <v>3</v>
      </c>
      <c r="I14" s="24" t="s">
        <v>3</v>
      </c>
      <c r="J14" s="24" t="s">
        <v>3</v>
      </c>
      <c r="K14" s="24" t="s">
        <v>3</v>
      </c>
      <c r="L14" s="25" t="s">
        <v>3</v>
      </c>
      <c r="M14" s="63" t="s">
        <v>3</v>
      </c>
      <c r="N14" s="63" t="s">
        <v>3</v>
      </c>
      <c r="O14" s="64" t="s">
        <v>3</v>
      </c>
    </row>
    <row r="15" spans="1:29" s="16" customFormat="1" ht="49.15" customHeight="1">
      <c r="A15" s="26" t="s">
        <v>32</v>
      </c>
      <c r="B15" s="27" t="s">
        <v>31</v>
      </c>
      <c r="C15" s="28">
        <v>60000</v>
      </c>
      <c r="D15" s="29">
        <v>0</v>
      </c>
      <c r="E15" s="30">
        <v>0</v>
      </c>
      <c r="F15" s="31">
        <f t="shared" ref="F15:F17" si="0">SUM(C15*D15)</f>
        <v>0</v>
      </c>
      <c r="G15" s="31">
        <f t="shared" ref="G15:G17" si="1">F15+(F15*E15)</f>
        <v>0</v>
      </c>
      <c r="H15" s="32" t="s">
        <v>3</v>
      </c>
      <c r="I15" s="32" t="s">
        <v>3</v>
      </c>
      <c r="J15" s="32" t="s">
        <v>3</v>
      </c>
      <c r="K15" s="32" t="s">
        <v>3</v>
      </c>
      <c r="L15" s="33" t="s">
        <v>3</v>
      </c>
      <c r="M15" s="63" t="s">
        <v>3</v>
      </c>
      <c r="N15" s="63" t="s">
        <v>3</v>
      </c>
      <c r="O15" s="64" t="s">
        <v>3</v>
      </c>
    </row>
    <row r="16" spans="1:29" s="16" customFormat="1" ht="49.15" customHeight="1">
      <c r="A16" s="26" t="s">
        <v>33</v>
      </c>
      <c r="B16" s="27" t="s">
        <v>31</v>
      </c>
      <c r="C16" s="28">
        <v>64000</v>
      </c>
      <c r="D16" s="29">
        <v>0</v>
      </c>
      <c r="E16" s="30">
        <v>0</v>
      </c>
      <c r="F16" s="31">
        <f t="shared" si="0"/>
        <v>0</v>
      </c>
      <c r="G16" s="31">
        <f t="shared" si="1"/>
        <v>0</v>
      </c>
      <c r="H16" s="32" t="s">
        <v>3</v>
      </c>
      <c r="I16" s="32" t="s">
        <v>3</v>
      </c>
      <c r="J16" s="32" t="s">
        <v>3</v>
      </c>
      <c r="K16" s="32" t="s">
        <v>3</v>
      </c>
      <c r="L16" s="33" t="s">
        <v>3</v>
      </c>
      <c r="M16" s="63" t="s">
        <v>3</v>
      </c>
      <c r="N16" s="63" t="s">
        <v>3</v>
      </c>
      <c r="O16" s="64" t="s">
        <v>3</v>
      </c>
    </row>
    <row r="17" spans="1:15" s="16" customFormat="1" ht="49.15" customHeight="1" thickBot="1">
      <c r="A17" s="34" t="s">
        <v>34</v>
      </c>
      <c r="B17" s="35" t="s">
        <v>31</v>
      </c>
      <c r="C17" s="58">
        <v>32000</v>
      </c>
      <c r="D17" s="36">
        <v>0</v>
      </c>
      <c r="E17" s="37">
        <v>0</v>
      </c>
      <c r="F17" s="38">
        <f t="shared" si="0"/>
        <v>0</v>
      </c>
      <c r="G17" s="38">
        <f t="shared" si="1"/>
        <v>0</v>
      </c>
      <c r="H17" s="39" t="s">
        <v>3</v>
      </c>
      <c r="I17" s="39" t="s">
        <v>3</v>
      </c>
      <c r="J17" s="39" t="s">
        <v>3</v>
      </c>
      <c r="K17" s="39" t="s">
        <v>3</v>
      </c>
      <c r="L17" s="80" t="s">
        <v>3</v>
      </c>
      <c r="M17" s="63" t="s">
        <v>3</v>
      </c>
      <c r="N17" s="63" t="s">
        <v>3</v>
      </c>
      <c r="O17" s="64" t="s">
        <v>3</v>
      </c>
    </row>
    <row r="18" spans="1:15" s="3" customFormat="1" ht="38.25" customHeight="1" thickBot="1">
      <c r="A18" s="171" t="s">
        <v>14</v>
      </c>
      <c r="B18" s="123"/>
      <c r="C18" s="123"/>
      <c r="D18" s="123"/>
      <c r="E18" s="124"/>
      <c r="F18" s="66">
        <f>SUM(F14:F17)</f>
        <v>0</v>
      </c>
      <c r="G18" s="10">
        <f>SUM(G14:G17)</f>
        <v>0</v>
      </c>
      <c r="H18" s="51"/>
      <c r="I18" s="51"/>
      <c r="J18" s="51"/>
      <c r="K18" s="51"/>
    </row>
    <row r="19" spans="1:15" s="3" customFormat="1" ht="17.25" customHeight="1" thickBot="1">
      <c r="A19" s="40"/>
      <c r="B19" s="40"/>
      <c r="C19" s="40"/>
      <c r="D19" s="40"/>
      <c r="E19" s="40"/>
      <c r="F19" s="41"/>
      <c r="G19" s="42"/>
      <c r="H19" s="17"/>
      <c r="I19" s="17"/>
      <c r="J19" s="17"/>
      <c r="K19" s="17"/>
    </row>
    <row r="20" spans="1:15" s="3" customFormat="1" ht="30.6" customHeight="1" thickBot="1">
      <c r="A20" s="119" t="s">
        <v>35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1"/>
    </row>
    <row r="21" spans="1:15" s="3" customFormat="1" ht="99" customHeight="1" thickBot="1">
      <c r="A21" s="43" t="s">
        <v>10</v>
      </c>
      <c r="B21" s="44" t="s">
        <v>36</v>
      </c>
      <c r="C21" s="45" t="s">
        <v>72</v>
      </c>
      <c r="D21" s="46" t="s">
        <v>21</v>
      </c>
      <c r="E21" s="47" t="s">
        <v>22</v>
      </c>
      <c r="F21" s="48" t="s">
        <v>80</v>
      </c>
      <c r="G21" s="48" t="s">
        <v>71</v>
      </c>
      <c r="H21" s="46" t="s">
        <v>11</v>
      </c>
      <c r="I21" s="49" t="s">
        <v>20</v>
      </c>
      <c r="J21" s="49" t="s">
        <v>77</v>
      </c>
      <c r="K21" s="50" t="s">
        <v>12</v>
      </c>
      <c r="L21" s="50" t="s">
        <v>13</v>
      </c>
      <c r="M21" s="46" t="s">
        <v>65</v>
      </c>
      <c r="N21" s="46" t="s">
        <v>66</v>
      </c>
      <c r="O21" s="50" t="s">
        <v>67</v>
      </c>
    </row>
    <row r="22" spans="1:15" s="16" customFormat="1" ht="52.5" customHeight="1">
      <c r="A22" s="78" t="s">
        <v>37</v>
      </c>
      <c r="B22" s="70" t="s">
        <v>38</v>
      </c>
      <c r="C22" s="20">
        <v>1400</v>
      </c>
      <c r="D22" s="21">
        <v>0</v>
      </c>
      <c r="E22" s="22">
        <v>0</v>
      </c>
      <c r="F22" s="23">
        <f>SUM(C22*D22)</f>
        <v>0</v>
      </c>
      <c r="G22" s="23">
        <f>F22+(F22*E22)</f>
        <v>0</v>
      </c>
      <c r="H22" s="24" t="s">
        <v>3</v>
      </c>
      <c r="I22" s="24" t="s">
        <v>3</v>
      </c>
      <c r="J22" s="24" t="s">
        <v>3</v>
      </c>
      <c r="K22" s="24" t="s">
        <v>3</v>
      </c>
      <c r="L22" s="24" t="s">
        <v>3</v>
      </c>
      <c r="M22" s="71" t="s">
        <v>3</v>
      </c>
      <c r="N22" s="71" t="s">
        <v>3</v>
      </c>
      <c r="O22" s="72" t="s">
        <v>3</v>
      </c>
    </row>
    <row r="23" spans="1:15" s="16" customFormat="1" ht="52.5" customHeight="1">
      <c r="A23" s="62" t="s">
        <v>39</v>
      </c>
      <c r="B23" s="73" t="s">
        <v>38</v>
      </c>
      <c r="C23" s="28">
        <v>9000</v>
      </c>
      <c r="D23" s="29">
        <v>0</v>
      </c>
      <c r="E23" s="30">
        <v>0</v>
      </c>
      <c r="F23" s="31">
        <f t="shared" ref="F23:F25" si="2">SUM(C23*D23)</f>
        <v>0</v>
      </c>
      <c r="G23" s="31">
        <f t="shared" ref="G23:G25" si="3">F23+(F23*E23)</f>
        <v>0</v>
      </c>
      <c r="H23" s="32" t="s">
        <v>3</v>
      </c>
      <c r="I23" s="32" t="s">
        <v>3</v>
      </c>
      <c r="J23" s="32" t="s">
        <v>3</v>
      </c>
      <c r="K23" s="32" t="s">
        <v>3</v>
      </c>
      <c r="L23" s="32" t="s">
        <v>3</v>
      </c>
      <c r="M23" s="67" t="s">
        <v>3</v>
      </c>
      <c r="N23" s="67" t="s">
        <v>3</v>
      </c>
      <c r="O23" s="74" t="s">
        <v>3</v>
      </c>
    </row>
    <row r="24" spans="1:15" s="16" customFormat="1" ht="52.5" customHeight="1">
      <c r="A24" s="62" t="s">
        <v>40</v>
      </c>
      <c r="B24" s="73" t="s">
        <v>38</v>
      </c>
      <c r="C24" s="28">
        <v>44000</v>
      </c>
      <c r="D24" s="29">
        <v>0</v>
      </c>
      <c r="E24" s="30">
        <v>0</v>
      </c>
      <c r="F24" s="31">
        <f t="shared" si="2"/>
        <v>0</v>
      </c>
      <c r="G24" s="31">
        <f t="shared" si="3"/>
        <v>0</v>
      </c>
      <c r="H24" s="32" t="s">
        <v>3</v>
      </c>
      <c r="I24" s="32" t="s">
        <v>3</v>
      </c>
      <c r="J24" s="32" t="s">
        <v>3</v>
      </c>
      <c r="K24" s="32" t="s">
        <v>3</v>
      </c>
      <c r="L24" s="32" t="s">
        <v>3</v>
      </c>
      <c r="M24" s="67" t="s">
        <v>3</v>
      </c>
      <c r="N24" s="67" t="s">
        <v>3</v>
      </c>
      <c r="O24" s="74" t="s">
        <v>3</v>
      </c>
    </row>
    <row r="25" spans="1:15" s="16" customFormat="1" ht="52.5" customHeight="1" thickBot="1">
      <c r="A25" s="34" t="s">
        <v>41</v>
      </c>
      <c r="B25" s="75" t="s">
        <v>38</v>
      </c>
      <c r="C25" s="58">
        <v>14000</v>
      </c>
      <c r="D25" s="36">
        <v>0</v>
      </c>
      <c r="E25" s="37">
        <v>0</v>
      </c>
      <c r="F25" s="38">
        <f t="shared" si="2"/>
        <v>0</v>
      </c>
      <c r="G25" s="38">
        <f t="shared" si="3"/>
        <v>0</v>
      </c>
      <c r="H25" s="39" t="s">
        <v>3</v>
      </c>
      <c r="I25" s="39" t="s">
        <v>3</v>
      </c>
      <c r="J25" s="39" t="s">
        <v>3</v>
      </c>
      <c r="K25" s="39" t="s">
        <v>3</v>
      </c>
      <c r="L25" s="39" t="s">
        <v>3</v>
      </c>
      <c r="M25" s="76" t="s">
        <v>3</v>
      </c>
      <c r="N25" s="76" t="s">
        <v>3</v>
      </c>
      <c r="O25" s="77" t="s">
        <v>3</v>
      </c>
    </row>
    <row r="26" spans="1:15" s="3" customFormat="1" ht="37.5" customHeight="1" thickBot="1">
      <c r="A26" s="122" t="s">
        <v>14</v>
      </c>
      <c r="B26" s="123"/>
      <c r="C26" s="123"/>
      <c r="D26" s="123"/>
      <c r="E26" s="124"/>
      <c r="F26" s="66">
        <f>SUM(F22:F25)</f>
        <v>0</v>
      </c>
      <c r="G26" s="79">
        <f>SUM(G22:G25)</f>
        <v>0</v>
      </c>
      <c r="H26" s="51"/>
      <c r="I26" s="51"/>
      <c r="J26" s="51"/>
      <c r="K26" s="51"/>
      <c r="L26" s="51"/>
    </row>
    <row r="27" spans="1:15" s="3" customFormat="1" ht="17.25" customHeight="1" thickBot="1">
      <c r="A27" s="40"/>
      <c r="B27" s="40"/>
      <c r="C27" s="40"/>
      <c r="D27" s="40"/>
      <c r="E27" s="40"/>
      <c r="F27" s="41"/>
      <c r="G27" s="42"/>
      <c r="H27" s="17"/>
      <c r="I27" s="17"/>
      <c r="J27" s="17"/>
      <c r="K27" s="17"/>
    </row>
    <row r="28" spans="1:15" s="3" customFormat="1" ht="37.9" customHeight="1" thickBot="1">
      <c r="A28" s="125" t="s">
        <v>42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7"/>
    </row>
    <row r="29" spans="1:15" s="3" customFormat="1" ht="99" customHeight="1" thickBot="1">
      <c r="A29" s="9" t="s">
        <v>10</v>
      </c>
      <c r="B29" s="44" t="s">
        <v>43</v>
      </c>
      <c r="C29" s="45" t="s">
        <v>72</v>
      </c>
      <c r="D29" s="46" t="s">
        <v>29</v>
      </c>
      <c r="E29" s="47" t="s">
        <v>22</v>
      </c>
      <c r="F29" s="48" t="s">
        <v>81</v>
      </c>
      <c r="G29" s="48" t="s">
        <v>71</v>
      </c>
      <c r="H29" s="46" t="s">
        <v>11</v>
      </c>
      <c r="I29" s="49" t="s">
        <v>20</v>
      </c>
      <c r="J29" s="49" t="s">
        <v>77</v>
      </c>
      <c r="K29" s="50" t="s">
        <v>12</v>
      </c>
      <c r="L29" s="50" t="s">
        <v>13</v>
      </c>
      <c r="M29" s="46" t="s">
        <v>65</v>
      </c>
      <c r="N29" s="46" t="s">
        <v>66</v>
      </c>
      <c r="O29" s="50" t="s">
        <v>67</v>
      </c>
    </row>
    <row r="30" spans="1:15" s="16" customFormat="1" ht="52.5" customHeight="1">
      <c r="A30" s="68" t="s">
        <v>44</v>
      </c>
      <c r="B30" s="70" t="s">
        <v>31</v>
      </c>
      <c r="C30" s="59" t="s">
        <v>73</v>
      </c>
      <c r="D30" s="21">
        <v>0</v>
      </c>
      <c r="E30" s="22">
        <v>0</v>
      </c>
      <c r="F30" s="23">
        <f>SUM(C30*D30)</f>
        <v>0</v>
      </c>
      <c r="G30" s="23">
        <f>F30+(F30*E30)</f>
        <v>0</v>
      </c>
      <c r="H30" s="24" t="s">
        <v>3</v>
      </c>
      <c r="I30" s="24" t="s">
        <v>3</v>
      </c>
      <c r="J30" s="24" t="s">
        <v>3</v>
      </c>
      <c r="K30" s="24" t="s">
        <v>3</v>
      </c>
      <c r="L30" s="24" t="s">
        <v>3</v>
      </c>
      <c r="M30" s="71" t="s">
        <v>3</v>
      </c>
      <c r="N30" s="71" t="s">
        <v>3</v>
      </c>
      <c r="O30" s="72" t="s">
        <v>3</v>
      </c>
    </row>
    <row r="31" spans="1:15" s="16" customFormat="1" ht="52.5" customHeight="1">
      <c r="A31" s="61" t="s">
        <v>45</v>
      </c>
      <c r="B31" s="73" t="s">
        <v>31</v>
      </c>
      <c r="C31" s="52" t="s">
        <v>74</v>
      </c>
      <c r="D31" s="29">
        <v>0</v>
      </c>
      <c r="E31" s="30">
        <v>0</v>
      </c>
      <c r="F31" s="31">
        <f>SUM(C31*D31)</f>
        <v>0</v>
      </c>
      <c r="G31" s="31">
        <f>F31+(F31*E31)</f>
        <v>0</v>
      </c>
      <c r="H31" s="32" t="s">
        <v>3</v>
      </c>
      <c r="I31" s="32" t="s">
        <v>3</v>
      </c>
      <c r="J31" s="32" t="s">
        <v>3</v>
      </c>
      <c r="K31" s="32" t="s">
        <v>3</v>
      </c>
      <c r="L31" s="32" t="s">
        <v>3</v>
      </c>
      <c r="M31" s="67" t="s">
        <v>3</v>
      </c>
      <c r="N31" s="67" t="s">
        <v>3</v>
      </c>
      <c r="O31" s="74" t="s">
        <v>3</v>
      </c>
    </row>
    <row r="32" spans="1:15" s="16" customFormat="1" ht="52.5" customHeight="1">
      <c r="A32" s="61" t="s">
        <v>46</v>
      </c>
      <c r="B32" s="73" t="s">
        <v>31</v>
      </c>
      <c r="C32" s="52" t="s">
        <v>75</v>
      </c>
      <c r="D32" s="29">
        <v>0</v>
      </c>
      <c r="E32" s="30">
        <v>0</v>
      </c>
      <c r="F32" s="31">
        <f t="shared" ref="F32:F33" si="4">SUM(C32*D32)</f>
        <v>0</v>
      </c>
      <c r="G32" s="31">
        <f t="shared" ref="G32:G33" si="5">F32+(F32*E32)</f>
        <v>0</v>
      </c>
      <c r="H32" s="32" t="s">
        <v>3</v>
      </c>
      <c r="I32" s="32" t="s">
        <v>3</v>
      </c>
      <c r="J32" s="32" t="s">
        <v>3</v>
      </c>
      <c r="K32" s="32" t="s">
        <v>3</v>
      </c>
      <c r="L32" s="32" t="s">
        <v>3</v>
      </c>
      <c r="M32" s="67" t="s">
        <v>3</v>
      </c>
      <c r="N32" s="67" t="s">
        <v>3</v>
      </c>
      <c r="O32" s="74" t="s">
        <v>3</v>
      </c>
    </row>
    <row r="33" spans="1:15" s="16" customFormat="1" ht="52.5" customHeight="1" thickBot="1">
      <c r="A33" s="69" t="s">
        <v>47</v>
      </c>
      <c r="B33" s="75" t="s">
        <v>31</v>
      </c>
      <c r="C33" s="60" t="s">
        <v>76</v>
      </c>
      <c r="D33" s="36">
        <v>0</v>
      </c>
      <c r="E33" s="37">
        <v>0</v>
      </c>
      <c r="F33" s="38">
        <f t="shared" si="4"/>
        <v>0</v>
      </c>
      <c r="G33" s="38">
        <f t="shared" si="5"/>
        <v>0</v>
      </c>
      <c r="H33" s="39" t="s">
        <v>3</v>
      </c>
      <c r="I33" s="39" t="s">
        <v>3</v>
      </c>
      <c r="J33" s="39" t="s">
        <v>3</v>
      </c>
      <c r="K33" s="39" t="s">
        <v>3</v>
      </c>
      <c r="L33" s="39" t="s">
        <v>3</v>
      </c>
      <c r="M33" s="76" t="s">
        <v>3</v>
      </c>
      <c r="N33" s="76" t="s">
        <v>3</v>
      </c>
      <c r="O33" s="77" t="s">
        <v>3</v>
      </c>
    </row>
    <row r="34" spans="1:15" s="3" customFormat="1" ht="31.15" customHeight="1" thickBot="1">
      <c r="A34" s="122" t="s">
        <v>14</v>
      </c>
      <c r="B34" s="123"/>
      <c r="C34" s="123"/>
      <c r="D34" s="123"/>
      <c r="E34" s="124"/>
      <c r="F34" s="66">
        <f>SUM(F30:F33)</f>
        <v>0</v>
      </c>
      <c r="G34" s="10">
        <f>SUM(G30:G33)</f>
        <v>0</v>
      </c>
      <c r="H34" s="65"/>
      <c r="I34" s="65"/>
      <c r="J34" s="65"/>
      <c r="K34" s="65"/>
    </row>
    <row r="35" spans="1:15" s="3" customFormat="1" ht="15" customHeight="1" thickBot="1">
      <c r="A35" s="53"/>
      <c r="B35" s="53"/>
      <c r="C35" s="53"/>
      <c r="D35" s="53"/>
      <c r="E35" s="53"/>
      <c r="F35" s="54"/>
      <c r="G35" s="14"/>
      <c r="H35" s="5"/>
      <c r="I35" s="5"/>
      <c r="J35" s="5"/>
      <c r="K35" s="5"/>
      <c r="L35" s="5"/>
    </row>
    <row r="36" spans="1:15" s="57" customFormat="1" ht="42" customHeight="1" thickBot="1">
      <c r="A36" s="55" t="s">
        <v>79</v>
      </c>
      <c r="B36" s="163" t="s">
        <v>23</v>
      </c>
      <c r="C36" s="164"/>
      <c r="D36" s="165">
        <f>F34+F26+F18</f>
        <v>0</v>
      </c>
      <c r="E36" s="166"/>
      <c r="F36" s="167"/>
      <c r="G36" s="56"/>
    </row>
    <row r="37" spans="1:15" s="57" customFormat="1" ht="31.5" customHeight="1" thickBot="1">
      <c r="A37" s="12"/>
      <c r="B37" s="168" t="s">
        <v>24</v>
      </c>
      <c r="C37" s="169"/>
      <c r="D37" s="170">
        <f>D38-D36</f>
        <v>0</v>
      </c>
      <c r="E37" s="96"/>
      <c r="F37" s="97"/>
      <c r="G37" s="56"/>
    </row>
    <row r="38" spans="1:15" s="57" customFormat="1" ht="31.5" customHeight="1" thickBot="1">
      <c r="A38" s="13"/>
      <c r="B38" s="93" t="s">
        <v>25</v>
      </c>
      <c r="C38" s="94"/>
      <c r="D38" s="95">
        <f>G34+G26+G18</f>
        <v>0</v>
      </c>
      <c r="E38" s="96"/>
      <c r="F38" s="97"/>
      <c r="G38" s="56"/>
    </row>
    <row r="39" spans="1:15" s="3" customFormat="1" ht="38.25" customHeight="1" thickBot="1">
      <c r="A39" s="92" t="s">
        <v>15</v>
      </c>
      <c r="B39" s="92"/>
      <c r="C39" s="92"/>
      <c r="D39" s="92"/>
      <c r="E39" s="92"/>
      <c r="F39" s="11"/>
      <c r="G39" s="11"/>
      <c r="H39" s="11"/>
      <c r="I39" s="11"/>
      <c r="J39" s="11"/>
      <c r="K39" s="6"/>
      <c r="L39" s="5"/>
    </row>
    <row r="40" spans="1:15" s="15" customFormat="1" ht="34.9" customHeight="1" thickBot="1">
      <c r="A40" s="156" t="s">
        <v>48</v>
      </c>
      <c r="B40" s="157"/>
      <c r="C40" s="157"/>
      <c r="D40" s="158" t="s">
        <v>16</v>
      </c>
      <c r="E40" s="159"/>
    </row>
    <row r="41" spans="1:15" s="15" customFormat="1" ht="116.25" customHeight="1">
      <c r="A41" s="172" t="s">
        <v>17</v>
      </c>
      <c r="B41" s="173"/>
      <c r="C41" s="174"/>
      <c r="D41" s="175" t="s">
        <v>3</v>
      </c>
      <c r="E41" s="176"/>
    </row>
    <row r="42" spans="1:15" s="15" customFormat="1" ht="37.5" customHeight="1">
      <c r="A42" s="103" t="s">
        <v>49</v>
      </c>
      <c r="B42" s="104"/>
      <c r="C42" s="105"/>
      <c r="D42" s="106" t="s">
        <v>3</v>
      </c>
      <c r="E42" s="107"/>
    </row>
    <row r="43" spans="1:15" s="15" customFormat="1" ht="37.5" customHeight="1">
      <c r="A43" s="116" t="s">
        <v>78</v>
      </c>
      <c r="B43" s="117"/>
      <c r="C43" s="118"/>
      <c r="D43" s="108" t="s">
        <v>3</v>
      </c>
      <c r="E43" s="109"/>
    </row>
    <row r="44" spans="1:15" s="15" customFormat="1" ht="37.5" customHeight="1">
      <c r="A44" s="116" t="s">
        <v>50</v>
      </c>
      <c r="B44" s="117"/>
      <c r="C44" s="118"/>
      <c r="D44" s="108" t="s">
        <v>3</v>
      </c>
      <c r="E44" s="109"/>
    </row>
    <row r="45" spans="1:15" s="15" customFormat="1" ht="37.5" customHeight="1">
      <c r="A45" s="113" t="s">
        <v>51</v>
      </c>
      <c r="B45" s="114"/>
      <c r="C45" s="115"/>
      <c r="D45" s="108" t="s">
        <v>3</v>
      </c>
      <c r="E45" s="109"/>
    </row>
    <row r="46" spans="1:15" s="15" customFormat="1" ht="37.5" customHeight="1">
      <c r="A46" s="110" t="s">
        <v>52</v>
      </c>
      <c r="B46" s="111"/>
      <c r="C46" s="112"/>
      <c r="D46" s="108" t="s">
        <v>3</v>
      </c>
      <c r="E46" s="109"/>
    </row>
    <row r="47" spans="1:15" s="15" customFormat="1" ht="37.5" customHeight="1">
      <c r="A47" s="110" t="s">
        <v>53</v>
      </c>
      <c r="B47" s="111"/>
      <c r="C47" s="112"/>
      <c r="D47" s="108" t="s">
        <v>3</v>
      </c>
      <c r="E47" s="109"/>
    </row>
    <row r="48" spans="1:15" s="15" customFormat="1" ht="37.5" customHeight="1">
      <c r="A48" s="110" t="s">
        <v>54</v>
      </c>
      <c r="B48" s="111"/>
      <c r="C48" s="112"/>
      <c r="D48" s="108" t="s">
        <v>3</v>
      </c>
      <c r="E48" s="109"/>
    </row>
    <row r="49" spans="1:12" s="15" customFormat="1" ht="37.5" customHeight="1">
      <c r="A49" s="98" t="s">
        <v>55</v>
      </c>
      <c r="B49" s="99"/>
      <c r="C49" s="100"/>
      <c r="D49" s="101" t="s">
        <v>3</v>
      </c>
      <c r="E49" s="102"/>
    </row>
    <row r="50" spans="1:12" s="15" customFormat="1" ht="37.5" customHeight="1">
      <c r="A50" s="103" t="s">
        <v>56</v>
      </c>
      <c r="B50" s="104"/>
      <c r="C50" s="105"/>
      <c r="D50" s="108" t="s">
        <v>3</v>
      </c>
      <c r="E50" s="109"/>
    </row>
    <row r="51" spans="1:12" s="15" customFormat="1" ht="37.5" customHeight="1">
      <c r="A51" s="103" t="s">
        <v>57</v>
      </c>
      <c r="B51" s="104"/>
      <c r="C51" s="105"/>
      <c r="D51" s="108" t="s">
        <v>3</v>
      </c>
      <c r="E51" s="109"/>
    </row>
    <row r="52" spans="1:12" s="15" customFormat="1" ht="37.5" customHeight="1" thickBot="1">
      <c r="A52" s="177" t="s">
        <v>58</v>
      </c>
      <c r="B52" s="178"/>
      <c r="C52" s="179"/>
      <c r="D52" s="180" t="s">
        <v>16</v>
      </c>
      <c r="E52" s="181"/>
    </row>
    <row r="53" spans="1:12" s="15" customFormat="1" ht="37.5" customHeight="1">
      <c r="A53" s="172" t="s">
        <v>59</v>
      </c>
      <c r="B53" s="182"/>
      <c r="C53" s="183"/>
      <c r="D53" s="184" t="s">
        <v>3</v>
      </c>
      <c r="E53" s="185"/>
    </row>
    <row r="54" spans="1:12" s="15" customFormat="1" ht="37.5" customHeight="1">
      <c r="A54" s="103" t="s">
        <v>60</v>
      </c>
      <c r="B54" s="104"/>
      <c r="C54" s="105"/>
      <c r="D54" s="108" t="s">
        <v>3</v>
      </c>
      <c r="E54" s="109"/>
    </row>
    <row r="55" spans="1:12" s="15" customFormat="1" ht="37.5" customHeight="1">
      <c r="A55" s="103" t="s">
        <v>61</v>
      </c>
      <c r="B55" s="104"/>
      <c r="C55" s="105"/>
      <c r="D55" s="108" t="s">
        <v>3</v>
      </c>
      <c r="E55" s="109"/>
    </row>
    <row r="56" spans="1:12" s="15" customFormat="1" ht="37.5" customHeight="1">
      <c r="A56" s="103" t="s">
        <v>62</v>
      </c>
      <c r="B56" s="104"/>
      <c r="C56" s="105"/>
      <c r="D56" s="108" t="s">
        <v>3</v>
      </c>
      <c r="E56" s="109"/>
    </row>
    <row r="57" spans="1:12" ht="37.5" customHeight="1">
      <c r="A57" s="103" t="s">
        <v>63</v>
      </c>
      <c r="B57" s="104"/>
      <c r="C57" s="105"/>
      <c r="D57" s="108" t="s">
        <v>3</v>
      </c>
      <c r="E57" s="109"/>
    </row>
    <row r="58" spans="1:12" ht="37.5" customHeight="1" thickBot="1">
      <c r="A58" s="190" t="s">
        <v>64</v>
      </c>
      <c r="B58" s="191"/>
      <c r="C58" s="192"/>
      <c r="D58" s="193" t="s">
        <v>3</v>
      </c>
      <c r="E58" s="194"/>
    </row>
    <row r="59" spans="1:12" ht="24" customHeight="1">
      <c r="A59" s="186" t="s">
        <v>18</v>
      </c>
      <c r="B59" s="186"/>
      <c r="C59" s="186"/>
      <c r="D59" s="186"/>
      <c r="E59" s="186"/>
      <c r="F59" s="6"/>
      <c r="G59" s="6"/>
      <c r="H59" s="6"/>
      <c r="I59" s="6"/>
      <c r="J59" s="6"/>
      <c r="K59" s="6"/>
      <c r="L59" s="6"/>
    </row>
    <row r="60" spans="1:12">
      <c r="A60" s="6"/>
      <c r="B60" s="7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>
      <c r="A61" s="187" t="s">
        <v>69</v>
      </c>
      <c r="B61" s="187"/>
      <c r="C61" s="187"/>
      <c r="D61" s="187"/>
      <c r="E61" s="187"/>
      <c r="F61" s="187"/>
      <c r="G61" s="187"/>
      <c r="H61" s="6"/>
      <c r="I61" s="6"/>
      <c r="J61" s="6"/>
      <c r="K61" s="6"/>
      <c r="L61" s="6"/>
    </row>
    <row r="62" spans="1:12">
      <c r="A62" s="188"/>
      <c r="B62" s="188"/>
      <c r="C62" s="188"/>
      <c r="D62" s="188"/>
      <c r="E62" s="188"/>
      <c r="F62" s="188"/>
      <c r="G62" s="188"/>
      <c r="H62" s="6"/>
      <c r="I62" s="6"/>
      <c r="J62" s="6"/>
      <c r="K62" s="6"/>
      <c r="L62" s="6"/>
    </row>
    <row r="63" spans="1:12">
      <c r="A63" s="189" t="s">
        <v>19</v>
      </c>
      <c r="B63" s="189"/>
      <c r="C63" s="189"/>
      <c r="D63" s="189"/>
      <c r="E63" s="189"/>
      <c r="F63" s="189"/>
      <c r="G63" s="189"/>
      <c r="H63" s="6"/>
      <c r="I63" s="6"/>
      <c r="J63" s="6"/>
      <c r="K63" s="6"/>
      <c r="L63" s="6"/>
    </row>
    <row r="64" spans="1:12">
      <c r="A64" s="6"/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</row>
    <row r="82" spans="1:1" ht="23.25">
      <c r="A82" s="81"/>
    </row>
    <row r="83" spans="1:1" ht="23.25">
      <c r="A83" s="82"/>
    </row>
    <row r="84" spans="1:1" ht="23.25">
      <c r="A84" s="82"/>
    </row>
    <row r="85" spans="1:1" ht="23.25">
      <c r="A85" s="82"/>
    </row>
    <row r="86" spans="1:1" ht="23.25">
      <c r="A86" s="82"/>
    </row>
    <row r="87" spans="1:1">
      <c r="A87" s="83"/>
    </row>
    <row r="126" spans="1:1" ht="23.25">
      <c r="A126" s="81"/>
    </row>
    <row r="127" spans="1:1" ht="23.25">
      <c r="A127" s="82"/>
    </row>
    <row r="128" spans="1:1" ht="23.25">
      <c r="A128" s="82"/>
    </row>
    <row r="129" spans="1:1" ht="23.25">
      <c r="A129" s="82"/>
    </row>
    <row r="130" spans="1:1" ht="23.25">
      <c r="A130" s="82"/>
    </row>
    <row r="131" spans="1:1">
      <c r="A131" s="83"/>
    </row>
  </sheetData>
  <mergeCells count="76">
    <mergeCell ref="A59:E59"/>
    <mergeCell ref="A61:G61"/>
    <mergeCell ref="A62:G62"/>
    <mergeCell ref="A63:G63"/>
    <mergeCell ref="A56:C56"/>
    <mergeCell ref="D56:E56"/>
    <mergeCell ref="A57:C57"/>
    <mergeCell ref="D57:E57"/>
    <mergeCell ref="A58:C58"/>
    <mergeCell ref="D58:E58"/>
    <mergeCell ref="A53:C53"/>
    <mergeCell ref="D53:E53"/>
    <mergeCell ref="A54:C54"/>
    <mergeCell ref="D54:E54"/>
    <mergeCell ref="A55:C55"/>
    <mergeCell ref="D55:E55"/>
    <mergeCell ref="A50:C50"/>
    <mergeCell ref="D50:E50"/>
    <mergeCell ref="A51:C51"/>
    <mergeCell ref="D51:E51"/>
    <mergeCell ref="A52:C52"/>
    <mergeCell ref="D52:E52"/>
    <mergeCell ref="A44:C44"/>
    <mergeCell ref="D45:E45"/>
    <mergeCell ref="A46:C46"/>
    <mergeCell ref="D46:E46"/>
    <mergeCell ref="A41:C41"/>
    <mergeCell ref="D41:E41"/>
    <mergeCell ref="C7:O7"/>
    <mergeCell ref="B36:C36"/>
    <mergeCell ref="D36:F36"/>
    <mergeCell ref="B37:C37"/>
    <mergeCell ref="D37:F37"/>
    <mergeCell ref="A18:E18"/>
    <mergeCell ref="D40:E40"/>
    <mergeCell ref="A11:O11"/>
    <mergeCell ref="A10:O10"/>
    <mergeCell ref="I9:O9"/>
    <mergeCell ref="C8:O8"/>
    <mergeCell ref="A1:O1"/>
    <mergeCell ref="A9:B9"/>
    <mergeCell ref="C9:F9"/>
    <mergeCell ref="G9:H9"/>
    <mergeCell ref="A5:B5"/>
    <mergeCell ref="A6:B6"/>
    <mergeCell ref="A7:B7"/>
    <mergeCell ref="A8:B8"/>
    <mergeCell ref="C6:O6"/>
    <mergeCell ref="C5:O5"/>
    <mergeCell ref="A4:B4"/>
    <mergeCell ref="A2:B2"/>
    <mergeCell ref="A3:B3"/>
    <mergeCell ref="C4:O4"/>
    <mergeCell ref="C3:O3"/>
    <mergeCell ref="C2:O2"/>
    <mergeCell ref="A20:K20"/>
    <mergeCell ref="A26:E26"/>
    <mergeCell ref="A28:K28"/>
    <mergeCell ref="A34:E34"/>
    <mergeCell ref="A12:O12"/>
    <mergeCell ref="A39:E39"/>
    <mergeCell ref="B38:C38"/>
    <mergeCell ref="D38:F38"/>
    <mergeCell ref="A49:C49"/>
    <mergeCell ref="D49:E49"/>
    <mergeCell ref="A42:C42"/>
    <mergeCell ref="D42:E42"/>
    <mergeCell ref="D44:E44"/>
    <mergeCell ref="A48:C48"/>
    <mergeCell ref="D48:E48"/>
    <mergeCell ref="A45:C45"/>
    <mergeCell ref="A43:C43"/>
    <mergeCell ref="D43:E43"/>
    <mergeCell ref="A47:C47"/>
    <mergeCell ref="D47:E47"/>
    <mergeCell ref="A40:C40"/>
  </mergeCells>
  <pageMargins left="0.7" right="0.7" top="0.78740157499999996" bottom="0.78740157499999996" header="0.3" footer="0.3"/>
  <pageSetup paperSize="9" scale="54" fitToHeight="0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K10</vt:lpstr>
      <vt:lpstr>'K10'!Oblast_tisku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2026-03-31T11:07:27Z</cp:lastPrinted>
  <dcterms:created xsi:type="dcterms:W3CDTF">2024-10-15T09:56:02Z</dcterms:created>
  <dcterms:modified xsi:type="dcterms:W3CDTF">2026-04-17T07:18:16Z</dcterms:modified>
</cp:coreProperties>
</file>