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DNS\DNS pro Nemocnice PK\DNS_Obvazový materiál pro NPK\VÝZVY K PODÁNÍ NABÍDEK_VZ V DNS\VÝZVY č. 2_K1-K13\Výzvy č. 2_1. návrh\Výzva k podání nab_K8\"/>
    </mc:Choice>
  </mc:AlternateContent>
  <bookViews>
    <workbookView xWindow="57480" yWindow="-120" windowWidth="29040" windowHeight="17520"/>
  </bookViews>
  <sheets>
    <sheet name="K8" sheetId="1" r:id="rId1"/>
  </sheets>
  <definedNames>
    <definedName name="_xlnm.Print_Area" localSheetId="0">'K8'!$A$1:$O$44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G29" i="1" l="1"/>
  <c r="G21" i="1"/>
  <c r="F21" i="1"/>
  <c r="F29" i="1"/>
  <c r="D31" i="1" l="1"/>
  <c r="D33" i="1"/>
  <c r="D32" i="1" l="1"/>
</calcChain>
</file>

<file path=xl/sharedStrings.xml><?xml version="1.0" encoding="utf-8"?>
<sst xmlns="http://schemas.openxmlformats.org/spreadsheetml/2006/main" count="185" uniqueCount="63">
  <si>
    <t>NÁZEV VZ:</t>
  </si>
  <si>
    <t>KATEGORIE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</si>
  <si>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</si>
  <si>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</si>
  <si>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</si>
  <si>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</si>
  <si>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</si>
  <si>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</si>
  <si>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</si>
  <si>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</si>
  <si>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Předmět plnění - minimální parametry požadované zadavatelem</t>
  </si>
  <si>
    <t>Název produktu (obchodní název)</t>
  </si>
  <si>
    <t>Objednací číslo</t>
  </si>
  <si>
    <t>Výrobce</t>
  </si>
  <si>
    <t>Cena celkem</t>
  </si>
  <si>
    <t>Minimální požadované parametry:</t>
  </si>
  <si>
    <t>Zboží splňuje 
 ANO/NE</t>
  </si>
  <si>
    <t>Zákon 375/2022 Sb. o zdravotnických prostředcích a diagnostických zdravotnických prostředcích in vitro, ve znění pozdějších předpisů
Vyhláška 377/2022 Sb. o provedení některých ustanovení zákona o zdravotnických prostředcích a diagnostických zdravotnických prostředcích in vitro, ve znění pozdějších předpisů
Nařízení Evropského parlamentu a Rady (EU) 2017/45 ze dne 5. dubna 2017 o zdravotnických prostředcích</t>
  </si>
  <si>
    <t>Svým podpisem stvrzuji, že výše uvedené údaje o nabízeném zboží jsou správné a závazné.</t>
  </si>
  <si>
    <t>Podpis osoby oprávněné zastupovat dodavatele</t>
  </si>
  <si>
    <r>
      <t xml:space="preserve">Počet balení v 1 kartonu </t>
    </r>
    <r>
      <rPr>
        <sz val="11"/>
        <rFont val="Calibri"/>
        <family val="2"/>
        <charset val="238"/>
        <scheme val="minor"/>
      </rPr>
      <t>(velikost nabízeního balení)</t>
    </r>
  </si>
  <si>
    <t>Cena za 1 měrnou jednotku (MJ) v Kč bez DPH</t>
  </si>
  <si>
    <t>Sazba DPH  (v %)</t>
  </si>
  <si>
    <t>Cena v Kč bez DPH:</t>
  </si>
  <si>
    <t>DPH v Kč :</t>
  </si>
  <si>
    <t>Cena v Kč včetně DPH:</t>
  </si>
  <si>
    <t>Měrná jednotka
 (MJ)
 = 1ks</t>
  </si>
  <si>
    <t>1ks</t>
  </si>
  <si>
    <t>Měrná jednotka (MJ)
 = 1ks</t>
  </si>
  <si>
    <t>1 ks</t>
  </si>
  <si>
    <t>Přiloženo vyobrazení výrobku z katalogu nebo katalogový list</t>
  </si>
  <si>
    <t>KATEGORIE 8 – KOMPRESY Z NETKANÉ TEXTILIE</t>
  </si>
  <si>
    <t>Kompresy z netkané textilie - sterilní</t>
  </si>
  <si>
    <t>Kompresy z net.text. 5cm x 5cm, bal 2ks</t>
  </si>
  <si>
    <t>Kompresy z net.text. 7,5cm x 7,5cm, bal 2ks</t>
  </si>
  <si>
    <t>Kompresy z net.text. 10cm x 10cm, bal 2ks</t>
  </si>
  <si>
    <t>Kompresy z net.text. 10cm x 20cm, bal 2ks</t>
  </si>
  <si>
    <t>Kompresy z net.text. 7,5cm x 7,5cm, bal 5ks</t>
  </si>
  <si>
    <t>Kompresy z net.text. 10cm x 10cm, bal 5ks</t>
  </si>
  <si>
    <t>Kompresy z net.text. 10cm x 20cm, bal 5ks</t>
  </si>
  <si>
    <t>Kompresy z netkané textilie - nesterilní</t>
  </si>
  <si>
    <t>Kompresy z net.text. 5cm x 5cm</t>
  </si>
  <si>
    <t>Kompresy z net.text. 7,5cm x 7,5cm</t>
  </si>
  <si>
    <t>Kompresy z net.text. 10cm x 10cm</t>
  </si>
  <si>
    <t>Kompresy z net.text. 10cm x 20cm</t>
  </si>
  <si>
    <t>Kompresy z netkané textilie (dále jen "Zboží")</t>
  </si>
  <si>
    <t>Dobrá snášenlivost na pokožce, hypoalergenní</t>
  </si>
  <si>
    <t>Dobrá přelnavost k pokožce</t>
  </si>
  <si>
    <t>Vysoká elastičnost</t>
  </si>
  <si>
    <t>Kód EAN</t>
  </si>
  <si>
    <t>Vyžadována instruktáž ANO/NE</t>
  </si>
  <si>
    <t>Riziková třída</t>
  </si>
  <si>
    <t xml:space="preserve">Zadavatelem uvedená specifikace a technické parametry představují minimální požadavky zadavatele na dodávku obvazového materiálu, který je předmětem plnění této kategorie 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Zboží splňuje nařízení Evropského parlamentu a rady (EU) 2017/745 ze dne 5.dubna 2017 o zdravotnických prostředcích. </t>
  </si>
  <si>
    <t>Předpokládaný odběr MJ za 24  měsíců plnění
(v MJ)</t>
  </si>
  <si>
    <t>Celková cena za předpokládaný odběr za 24 měsíců plnění v Kč včetně DPH</t>
  </si>
  <si>
    <t>Cena za balení bez DPH</t>
  </si>
  <si>
    <t>Předpokládaný odběr MJ za  24 měsíců plnění
(v MJ)</t>
  </si>
  <si>
    <t>V ....................... dne ..................2026</t>
  </si>
  <si>
    <r>
      <t xml:space="preserve">Celková cena za 24 měsíců plnění v Kč bez DPH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</si>
  <si>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r>
      <t>Celková cena za předpokládaný odběr za 24 měsíců plnění v Kč bez DPH</t>
    </r>
    <r>
      <rPr>
        <b/>
        <sz val="11"/>
        <color rgb="FFFF0000"/>
        <rFont val="Calibri"/>
        <family val="2"/>
        <charset val="238"/>
        <scheme val="minor"/>
      </rPr>
      <t xml:space="preserve"> </t>
    </r>
  </si>
  <si>
    <t>VÝZVA Č. 2 - DYNAMICKÝ NÁKUPNÍ SYTÉM - OBVAZOVÝ MATERIÁL PRO NEMOCNICE PLZEŇSKÉHO KRAJE</t>
  </si>
  <si>
    <t xml:space="preserve">Příloha č. 2 - Technická specifikace včetně cenové nabídky (ocenění) </t>
  </si>
  <si>
    <t>Dodavatel nesmí v tabulce měnit, slučovat, přidávat nebo vypouštět položky jednotlivých parametrů, které obsahuje Příloha č. 2. V relevantních  sloupcích tabulky ( cena za MJ, sazba DPH, název produktu, nabízený typ obalu, kód SUKL, Objednací číslo a obchodní označení)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</si>
</sst>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4" fillId="3" borderId="0" xfId="0" applyFont="1" applyFill="1"/>
    <xf numFmtId="0" fontId="4" fillId="3" borderId="4" xfId="0" applyFont="1" applyFill="1" applyBorder="1"/>
    <xf numFmtId="0" fontId="6" fillId="0" borderId="0" xfId="0" applyFont="1"/>
    <xf numFmtId="0" fontId="6" fillId="0" borderId="4" xfId="0" applyFont="1" applyBorder="1"/>
    <xf numFmtId="0" fontId="8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3" fillId="0" borderId="22" xfId="0" applyNumberFormat="1" applyFont="1" applyBorder="1" applyAlignment="1">
      <alignment horizontal="center" vertical="center"/>
    </xf>
    <xf numFmtId="165" fontId="17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16" fillId="0" borderId="0" xfId="0" applyFon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49" fontId="17" fillId="3" borderId="34" xfId="0" applyNumberFormat="1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164" fontId="17" fillId="3" borderId="34" xfId="0" applyNumberFormat="1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165" fontId="15" fillId="0" borderId="37" xfId="0" applyNumberFormat="1" applyFont="1" applyBorder="1" applyAlignment="1">
      <alignment horizontal="center" vertical="center"/>
    </xf>
    <xf numFmtId="49" fontId="2" fillId="3" borderId="25" xfId="0" applyNumberFormat="1" applyFont="1" applyFill="1" applyBorder="1" applyAlignment="1" applyProtection="1">
      <alignment horizontal="center" vertical="center" wrapText="1" shrinkToFit="1"/>
      <protection locked="0"/>
    </xf>
    <xf numFmtId="165" fontId="15" fillId="3" borderId="4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4" xfId="0" applyNumberFormat="1" applyFont="1" applyFill="1" applyBorder="1" applyAlignment="1" applyProtection="1">
      <alignment horizontal="center" vertical="center" wrapText="1" shrinkToFit="1"/>
      <protection locked="0"/>
    </xf>
    <xf numFmtId="165" fontId="16" fillId="3" borderId="4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18" xfId="0" applyNumberFormat="1" applyFont="1" applyFill="1" applyBorder="1" applyAlignment="1" applyProtection="1">
      <alignment horizontal="center" vertical="center" wrapText="1" shrinkToFit="1"/>
      <protection locked="0"/>
    </xf>
    <xf numFmtId="3" fontId="17" fillId="3" borderId="25" xfId="0" applyNumberFormat="1" applyFont="1" applyFill="1" applyBorder="1" applyAlignment="1">
      <alignment horizontal="center" vertical="center"/>
    </xf>
    <xf numFmtId="165" fontId="15" fillId="3" borderId="25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25" xfId="0" applyNumberFormat="1" applyFont="1" applyFill="1" applyBorder="1" applyAlignment="1" applyProtection="1">
      <alignment horizontal="center" vertical="center" wrapText="1" shrinkToFit="1"/>
      <protection locked="0"/>
    </xf>
    <xf numFmtId="165" fontId="16" fillId="3" borderId="25" xfId="0" applyNumberFormat="1" applyFont="1" applyFill="1" applyBorder="1" applyAlignment="1">
      <alignment horizontal="center" vertical="center" wrapText="1"/>
    </xf>
    <xf numFmtId="3" fontId="17" fillId="3" borderId="4" xfId="0" applyNumberFormat="1" applyFont="1" applyFill="1" applyBorder="1" applyAlignment="1">
      <alignment horizontal="center" vertical="center"/>
    </xf>
    <xf numFmtId="3" fontId="17" fillId="3" borderId="18" xfId="0" applyNumberFormat="1" applyFont="1" applyFill="1" applyBorder="1" applyAlignment="1">
      <alignment horizontal="center" vertical="center"/>
    </xf>
    <xf numFmtId="165" fontId="15" fillId="3" borderId="18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18" xfId="0" applyNumberFormat="1" applyFont="1" applyFill="1" applyBorder="1" applyAlignment="1" applyProtection="1">
      <alignment horizontal="center" vertical="center" wrapText="1" shrinkToFit="1"/>
      <protection locked="0"/>
    </xf>
    <xf numFmtId="165" fontId="16" fillId="3" borderId="18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0" fontId="20" fillId="0" borderId="0" xfId="0" applyFont="1"/>
    <xf numFmtId="0" fontId="9" fillId="0" borderId="22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30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16" fillId="3" borderId="38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vertical="center" wrapText="1"/>
    </xf>
    <xf numFmtId="0" fontId="16" fillId="3" borderId="28" xfId="0" applyFont="1" applyFill="1" applyBorder="1" applyAlignment="1">
      <alignment vertical="center" wrapText="1"/>
    </xf>
    <xf numFmtId="0" fontId="16" fillId="3" borderId="9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 wrapText="1" shrinkToFit="1"/>
      <protection locked="0"/>
    </xf>
    <xf numFmtId="0" fontId="16" fillId="3" borderId="17" xfId="0" applyFont="1" applyFill="1" applyBorder="1" applyAlignment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9" xfId="0" applyNumberFormat="1" applyFont="1" applyBorder="1" applyAlignment="1" applyProtection="1">
      <alignment horizontal="center" vertical="center" wrapText="1" shrinkToFit="1"/>
      <protection locked="0"/>
    </xf>
    <xf numFmtId="165" fontId="3" fillId="0" borderId="37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vertical="center" wrapText="1"/>
    </xf>
    <xf numFmtId="0" fontId="16" fillId="0" borderId="25" xfId="0" applyFont="1" applyBorder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49" fontId="17" fillId="3" borderId="44" xfId="0" applyNumberFormat="1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164" fontId="17" fillId="3" borderId="44" xfId="0" applyNumberFormat="1" applyFont="1" applyFill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3" borderId="40" xfId="0" applyFont="1" applyFill="1" applyBorder="1" applyAlignment="1">
      <alignment horizontal="center" vertical="center" wrapText="1"/>
    </xf>
    <xf numFmtId="0" fontId="17" fillId="3" borderId="4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41" xfId="0" applyFont="1" applyFill="1" applyBorder="1" applyAlignment="1">
      <alignment horizontal="left" vertical="center" wrapText="1"/>
    </xf>
    <xf numFmtId="0" fontId="10" fillId="2" borderId="42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165" fontId="17" fillId="0" borderId="5" xfId="0" applyNumberFormat="1" applyFont="1" applyBorder="1" applyAlignment="1">
      <alignment horizontal="center" vertical="center"/>
    </xf>
    <xf numFmtId="165" fontId="17" fillId="0" borderId="7" xfId="0" applyNumberFormat="1" applyFont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9" fillId="2" borderId="4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2" fillId="3" borderId="9" xfId="0" applyFont="1" applyFill="1" applyBorder="1" applyAlignment="1">
      <alignment vertical="center"/>
    </xf>
    <xf numFmtId="0" fontId="2" fillId="3" borderId="30" xfId="0" applyFont="1" applyFill="1" applyBorder="1" applyAlignment="1">
      <alignment vertical="center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2" fillId="3" borderId="14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16" fillId="0" borderId="14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3" fillId="0" borderId="24" xfId="0" applyFont="1" applyBorder="1" applyAlignment="1">
      <alignment horizontal="left"/>
    </xf>
    <xf numFmtId="0" fontId="12" fillId="0" borderId="0" xfId="0" applyFont="1" applyAlignment="1" applyProtection="1">
      <alignment horizontal="left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165" fontId="18" fillId="2" borderId="1" xfId="0" applyNumberFormat="1" applyFont="1" applyFill="1" applyBorder="1" applyAlignment="1">
      <alignment horizontal="left" vertical="center" wrapText="1"/>
    </xf>
    <xf numFmtId="165" fontId="18" fillId="2" borderId="2" xfId="0" applyNumberFormat="1" applyFont="1" applyFill="1" applyBorder="1" applyAlignment="1">
      <alignment horizontal="left" vertical="center" wrapText="1"/>
    </xf>
    <xf numFmtId="165" fontId="18" fillId="2" borderId="3" xfId="0" applyNumberFormat="1" applyFont="1" applyFill="1" applyBorder="1" applyAlignment="1">
      <alignment horizontal="left" vertical="center" wrapText="1"/>
    </xf>
    <xf numFmtId="165" fontId="17" fillId="2" borderId="27" xfId="0" applyNumberFormat="1" applyFont="1" applyFill="1" applyBorder="1" applyAlignment="1">
      <alignment horizontal="left" vertical="center"/>
    </xf>
    <xf numFmtId="165" fontId="17" fillId="2" borderId="23" xfId="0" applyNumberFormat="1" applyFont="1" applyFill="1" applyBorder="1" applyAlignment="1">
      <alignment horizontal="left" vertical="center"/>
    </xf>
    <xf numFmtId="165" fontId="17" fillId="2" borderId="31" xfId="0" applyNumberFormat="1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165" fontId="17" fillId="0" borderId="29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165" fontId="11" fillId="0" borderId="29" xfId="0" applyNumberFormat="1" applyFont="1" applyBorder="1" applyAlignment="1">
      <alignment horizontal="center" vertical="center"/>
    </xf>
    <xf numFmtId="165" fontId="11" fillId="0" borderId="7" xfId="0" applyNumberFormat="1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tabSelected="1" zoomScale="85" zoomScaleNormal="85" workbookViewId="0">
      <selection sqref="A1:O1"/>
    </sheetView>
  </sheetViews>
  <sheetFormatPr defaultColWidth="8.85546875" defaultRowHeight="15" x14ac:dyDescent="0.25"/>
  <cols>
    <col min="1" max="1" width="40.85546875" customWidth="1"/>
    <col min="2" max="2" width="10.42578125" style="8" customWidth="1"/>
    <col min="3" max="3" width="19" customWidth="1"/>
    <col min="4" max="4" width="14.5703125" customWidth="1"/>
    <col min="5" max="5" width="15.42578125" customWidth="1"/>
    <col min="6" max="7" width="17.7109375" customWidth="1"/>
    <col min="8" max="8" width="16.7109375" customWidth="1"/>
    <col min="9" max="9" width="12.28515625" customWidth="1"/>
    <col min="10" max="11" width="12.7109375" customWidth="1"/>
    <col min="12" max="12" width="13.7109375" customWidth="1"/>
    <col min="13" max="13" width="14" customWidth="1"/>
    <col min="14" max="14" width="13.85546875" customWidth="1"/>
    <col min="15" max="15" width="14.42578125" customWidth="1"/>
  </cols>
  <sheetData>
    <row r="1" spans="1:29" s="2" customFormat="1" ht="28.5" customHeight="1" thickBot="1" x14ac:dyDescent="0.25">
      <c r="A1" s="83" t="s">
        <v>61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4" customFormat="1" ht="37.5" customHeight="1" thickBot="1" x14ac:dyDescent="0.25">
      <c r="A2" s="88" t="s">
        <v>0</v>
      </c>
      <c r="B2" s="89"/>
      <c r="C2" s="80" t="s">
        <v>60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37.5" customHeight="1" thickBot="1" x14ac:dyDescent="0.25">
      <c r="A3" s="90" t="s">
        <v>1</v>
      </c>
      <c r="B3" s="91"/>
      <c r="C3" s="80" t="s">
        <v>31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4.5" customHeight="1" thickBot="1" x14ac:dyDescent="0.25">
      <c r="A4" s="86" t="s">
        <v>2</v>
      </c>
      <c r="B4" s="87"/>
      <c r="C4" s="77" t="s">
        <v>3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4" customFormat="1" ht="34.5" customHeight="1" thickBot="1" x14ac:dyDescent="0.25">
      <c r="A5" s="99" t="s">
        <v>4</v>
      </c>
      <c r="B5" s="100"/>
      <c r="C5" s="77" t="s">
        <v>3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4" customFormat="1" ht="34.5" customHeight="1" thickBot="1" x14ac:dyDescent="0.25">
      <c r="A6" s="101" t="s">
        <v>5</v>
      </c>
      <c r="B6" s="102"/>
      <c r="C6" s="77" t="s">
        <v>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ht="34.5" customHeight="1" thickBot="1" x14ac:dyDescent="0.25">
      <c r="A7" s="101" t="s">
        <v>6</v>
      </c>
      <c r="B7" s="102"/>
      <c r="C7" s="77" t="s">
        <v>3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34.5" customHeight="1" thickBot="1" x14ac:dyDescent="0.25">
      <c r="A8" s="99" t="s">
        <v>7</v>
      </c>
      <c r="B8" s="100"/>
      <c r="C8" s="77" t="s">
        <v>3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9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34.5" customHeight="1" thickBot="1" x14ac:dyDescent="0.25">
      <c r="A9" s="136" t="s">
        <v>8</v>
      </c>
      <c r="B9" s="137"/>
      <c r="C9" s="95" t="s">
        <v>3</v>
      </c>
      <c r="D9" s="96"/>
      <c r="E9" s="96"/>
      <c r="F9" s="96"/>
      <c r="G9" s="97" t="s">
        <v>9</v>
      </c>
      <c r="H9" s="98"/>
      <c r="I9" s="77" t="s">
        <v>3</v>
      </c>
      <c r="J9" s="78"/>
      <c r="K9" s="78"/>
      <c r="L9" s="78"/>
      <c r="M9" s="78"/>
      <c r="N9" s="78"/>
      <c r="O9" s="7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4" customFormat="1" ht="72.75" customHeight="1" thickBot="1" x14ac:dyDescent="0.25">
      <c r="A10" s="133" t="s">
        <v>52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5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4" customFormat="1" ht="81.75" customHeight="1" thickBot="1" x14ac:dyDescent="0.25">
      <c r="A11" s="133" t="s">
        <v>62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5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5" customFormat="1" ht="39" customHeight="1" thickBot="1" x14ac:dyDescent="0.25">
      <c r="A12" s="147" t="s">
        <v>32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9"/>
    </row>
    <row r="13" spans="1:29" s="5" customFormat="1" ht="75.75" thickBot="1" x14ac:dyDescent="0.25">
      <c r="A13" s="69" t="s">
        <v>10</v>
      </c>
      <c r="B13" s="70" t="s">
        <v>26</v>
      </c>
      <c r="C13" s="71" t="s">
        <v>53</v>
      </c>
      <c r="D13" s="72" t="s">
        <v>21</v>
      </c>
      <c r="E13" s="73" t="s">
        <v>22</v>
      </c>
      <c r="F13" s="74" t="s">
        <v>59</v>
      </c>
      <c r="G13" s="74" t="s">
        <v>54</v>
      </c>
      <c r="H13" s="72" t="s">
        <v>11</v>
      </c>
      <c r="I13" s="75" t="s">
        <v>20</v>
      </c>
      <c r="J13" s="75" t="s">
        <v>55</v>
      </c>
      <c r="K13" s="76" t="s">
        <v>12</v>
      </c>
      <c r="L13" s="76" t="s">
        <v>13</v>
      </c>
      <c r="M13" s="72" t="s">
        <v>49</v>
      </c>
      <c r="N13" s="72" t="s">
        <v>50</v>
      </c>
      <c r="O13" s="76" t="s">
        <v>51</v>
      </c>
    </row>
    <row r="14" spans="1:29" s="44" customFormat="1" ht="33.75" customHeight="1" x14ac:dyDescent="0.2">
      <c r="A14" s="64" t="s">
        <v>33</v>
      </c>
      <c r="B14" s="65" t="s">
        <v>27</v>
      </c>
      <c r="C14" s="47">
        <v>106000</v>
      </c>
      <c r="D14" s="32">
        <v>0</v>
      </c>
      <c r="E14" s="33">
        <v>0</v>
      </c>
      <c r="F14" s="34">
        <f>SUM(C14*D14)</f>
        <v>0</v>
      </c>
      <c r="G14" s="34">
        <f>F14+(F14*E14)</f>
        <v>0</v>
      </c>
      <c r="H14" s="25" t="s">
        <v>3</v>
      </c>
      <c r="I14" s="25" t="s">
        <v>3</v>
      </c>
      <c r="J14" s="25" t="s">
        <v>3</v>
      </c>
      <c r="K14" s="25" t="s">
        <v>3</v>
      </c>
      <c r="L14" s="25" t="s">
        <v>3</v>
      </c>
      <c r="M14" s="50" t="s">
        <v>3</v>
      </c>
      <c r="N14" s="50" t="s">
        <v>3</v>
      </c>
      <c r="O14" s="51" t="s">
        <v>3</v>
      </c>
    </row>
    <row r="15" spans="1:29" s="44" customFormat="1" ht="33.75" customHeight="1" x14ac:dyDescent="0.2">
      <c r="A15" s="66" t="s">
        <v>34</v>
      </c>
      <c r="B15" s="63" t="s">
        <v>27</v>
      </c>
      <c r="C15" s="48">
        <v>42000</v>
      </c>
      <c r="D15" s="26">
        <v>0</v>
      </c>
      <c r="E15" s="27">
        <v>0</v>
      </c>
      <c r="F15" s="28">
        <f t="shared" ref="F15:F19" si="0">SUM(C15*D15)</f>
        <v>0</v>
      </c>
      <c r="G15" s="28">
        <f t="shared" ref="G15:G20" si="1">F15+(F15*E15)</f>
        <v>0</v>
      </c>
      <c r="H15" s="29" t="s">
        <v>3</v>
      </c>
      <c r="I15" s="29" t="s">
        <v>3</v>
      </c>
      <c r="J15" s="29" t="s">
        <v>3</v>
      </c>
      <c r="K15" s="29" t="s">
        <v>3</v>
      </c>
      <c r="L15" s="29" t="s">
        <v>3</v>
      </c>
      <c r="M15" s="52" t="s">
        <v>3</v>
      </c>
      <c r="N15" s="52" t="s">
        <v>3</v>
      </c>
      <c r="O15" s="58" t="s">
        <v>3</v>
      </c>
    </row>
    <row r="16" spans="1:29" s="44" customFormat="1" ht="33.75" customHeight="1" x14ac:dyDescent="0.2">
      <c r="A16" s="66" t="s">
        <v>35</v>
      </c>
      <c r="B16" s="63" t="s">
        <v>27</v>
      </c>
      <c r="C16" s="48">
        <v>140000</v>
      </c>
      <c r="D16" s="26">
        <v>0</v>
      </c>
      <c r="E16" s="27">
        <v>0</v>
      </c>
      <c r="F16" s="28">
        <f t="shared" si="0"/>
        <v>0</v>
      </c>
      <c r="G16" s="28">
        <f t="shared" si="1"/>
        <v>0</v>
      </c>
      <c r="H16" s="29" t="s">
        <v>3</v>
      </c>
      <c r="I16" s="29" t="s">
        <v>3</v>
      </c>
      <c r="J16" s="29" t="s">
        <v>3</v>
      </c>
      <c r="K16" s="29" t="s">
        <v>3</v>
      </c>
      <c r="L16" s="29" t="s">
        <v>3</v>
      </c>
      <c r="M16" s="52" t="s">
        <v>3</v>
      </c>
      <c r="N16" s="52" t="s">
        <v>3</v>
      </c>
      <c r="O16" s="58" t="s">
        <v>3</v>
      </c>
    </row>
    <row r="17" spans="1:16" s="44" customFormat="1" ht="33.75" customHeight="1" x14ac:dyDescent="0.2">
      <c r="A17" s="66" t="s">
        <v>36</v>
      </c>
      <c r="B17" s="63" t="s">
        <v>27</v>
      </c>
      <c r="C17" s="48">
        <v>88000</v>
      </c>
      <c r="D17" s="26">
        <v>0</v>
      </c>
      <c r="E17" s="27">
        <v>0</v>
      </c>
      <c r="F17" s="28">
        <f t="shared" si="0"/>
        <v>0</v>
      </c>
      <c r="G17" s="28">
        <f t="shared" si="1"/>
        <v>0</v>
      </c>
      <c r="H17" s="29" t="s">
        <v>3</v>
      </c>
      <c r="I17" s="29" t="s">
        <v>3</v>
      </c>
      <c r="J17" s="29" t="s">
        <v>3</v>
      </c>
      <c r="K17" s="29" t="s">
        <v>3</v>
      </c>
      <c r="L17" s="29" t="s">
        <v>3</v>
      </c>
      <c r="M17" s="52" t="s">
        <v>3</v>
      </c>
      <c r="N17" s="52" t="s">
        <v>3</v>
      </c>
      <c r="O17" s="58" t="s">
        <v>3</v>
      </c>
    </row>
    <row r="18" spans="1:16" s="44" customFormat="1" ht="33.75" customHeight="1" x14ac:dyDescent="0.2">
      <c r="A18" s="66" t="s">
        <v>37</v>
      </c>
      <c r="B18" s="63" t="s">
        <v>27</v>
      </c>
      <c r="C18" s="48">
        <v>58000</v>
      </c>
      <c r="D18" s="26">
        <v>0</v>
      </c>
      <c r="E18" s="27">
        <v>0</v>
      </c>
      <c r="F18" s="28">
        <f t="shared" si="0"/>
        <v>0</v>
      </c>
      <c r="G18" s="28">
        <f t="shared" si="1"/>
        <v>0</v>
      </c>
      <c r="H18" s="29" t="s">
        <v>3</v>
      </c>
      <c r="I18" s="29" t="s">
        <v>3</v>
      </c>
      <c r="J18" s="29" t="s">
        <v>3</v>
      </c>
      <c r="K18" s="29" t="s">
        <v>3</v>
      </c>
      <c r="L18" s="29" t="s">
        <v>3</v>
      </c>
      <c r="M18" s="52" t="s">
        <v>3</v>
      </c>
      <c r="N18" s="52" t="s">
        <v>3</v>
      </c>
      <c r="O18" s="58" t="s">
        <v>3</v>
      </c>
    </row>
    <row r="19" spans="1:16" s="44" customFormat="1" ht="33.75" customHeight="1" x14ac:dyDescent="0.2">
      <c r="A19" s="66" t="s">
        <v>38</v>
      </c>
      <c r="B19" s="63" t="s">
        <v>27</v>
      </c>
      <c r="C19" s="48">
        <v>90000</v>
      </c>
      <c r="D19" s="26">
        <v>0</v>
      </c>
      <c r="E19" s="27">
        <v>0</v>
      </c>
      <c r="F19" s="28">
        <f t="shared" si="0"/>
        <v>0</v>
      </c>
      <c r="G19" s="28">
        <f t="shared" si="1"/>
        <v>0</v>
      </c>
      <c r="H19" s="29" t="s">
        <v>3</v>
      </c>
      <c r="I19" s="29" t="s">
        <v>3</v>
      </c>
      <c r="J19" s="29" t="s">
        <v>3</v>
      </c>
      <c r="K19" s="29" t="s">
        <v>3</v>
      </c>
      <c r="L19" s="29" t="s">
        <v>3</v>
      </c>
      <c r="M19" s="52" t="s">
        <v>3</v>
      </c>
      <c r="N19" s="52" t="s">
        <v>3</v>
      </c>
      <c r="O19" s="58" t="s">
        <v>3</v>
      </c>
    </row>
    <row r="20" spans="1:16" s="44" customFormat="1" ht="33.75" customHeight="1" thickBot="1" x14ac:dyDescent="0.25">
      <c r="A20" s="67" t="s">
        <v>39</v>
      </c>
      <c r="B20" s="68" t="s">
        <v>27</v>
      </c>
      <c r="C20" s="49">
        <v>50000</v>
      </c>
      <c r="D20" s="37">
        <v>0</v>
      </c>
      <c r="E20" s="38">
        <v>0</v>
      </c>
      <c r="F20" s="39">
        <f t="shared" ref="F20" si="2">SUM(C20*D20)</f>
        <v>0</v>
      </c>
      <c r="G20" s="39">
        <f t="shared" si="1"/>
        <v>0</v>
      </c>
      <c r="H20" s="30" t="s">
        <v>3</v>
      </c>
      <c r="I20" s="30" t="s">
        <v>3</v>
      </c>
      <c r="J20" s="30" t="s">
        <v>3</v>
      </c>
      <c r="K20" s="30" t="s">
        <v>3</v>
      </c>
      <c r="L20" s="30" t="s">
        <v>3</v>
      </c>
      <c r="M20" s="60" t="s">
        <v>3</v>
      </c>
      <c r="N20" s="60" t="s">
        <v>3</v>
      </c>
      <c r="O20" s="61" t="s">
        <v>3</v>
      </c>
    </row>
    <row r="21" spans="1:16" s="5" customFormat="1" ht="49.5" customHeight="1" thickBot="1" x14ac:dyDescent="0.3">
      <c r="A21" s="141" t="s">
        <v>14</v>
      </c>
      <c r="B21" s="142"/>
      <c r="C21" s="142"/>
      <c r="D21" s="142"/>
      <c r="E21" s="143"/>
      <c r="F21" s="24">
        <f>SUM(F14:F20)</f>
        <v>0</v>
      </c>
      <c r="G21" s="62">
        <f>SUM(G14:G20)</f>
        <v>0</v>
      </c>
      <c r="H21"/>
      <c r="I21"/>
      <c r="J21"/>
      <c r="K21"/>
    </row>
    <row r="22" spans="1:16" s="5" customFormat="1" ht="15.75" thickBot="1" x14ac:dyDescent="0.3">
      <c r="A22" s="10"/>
      <c r="B22" s="10"/>
      <c r="C22" s="10"/>
      <c r="D22" s="10"/>
      <c r="E22" s="10"/>
      <c r="F22" s="11"/>
      <c r="G22" s="12"/>
      <c r="H22"/>
      <c r="I22"/>
      <c r="J22"/>
      <c r="K22"/>
    </row>
    <row r="23" spans="1:16" s="5" customFormat="1" ht="39" customHeight="1" thickBot="1" x14ac:dyDescent="0.25">
      <c r="A23" s="138" t="s">
        <v>40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40"/>
    </row>
    <row r="24" spans="1:16" s="5" customFormat="1" ht="75.75" thickBot="1" x14ac:dyDescent="0.25">
      <c r="A24" s="16" t="s">
        <v>10</v>
      </c>
      <c r="B24" s="17" t="s">
        <v>28</v>
      </c>
      <c r="C24" s="18" t="s">
        <v>56</v>
      </c>
      <c r="D24" s="19" t="s">
        <v>21</v>
      </c>
      <c r="E24" s="20" t="s">
        <v>22</v>
      </c>
      <c r="F24" s="21" t="s">
        <v>59</v>
      </c>
      <c r="G24" s="21" t="s">
        <v>54</v>
      </c>
      <c r="H24" s="19" t="s">
        <v>11</v>
      </c>
      <c r="I24" s="22" t="s">
        <v>20</v>
      </c>
      <c r="J24" s="22" t="s">
        <v>55</v>
      </c>
      <c r="K24" s="23" t="s">
        <v>12</v>
      </c>
      <c r="L24" s="23" t="s">
        <v>13</v>
      </c>
      <c r="M24" s="19" t="s">
        <v>49</v>
      </c>
      <c r="N24" s="19" t="s">
        <v>50</v>
      </c>
      <c r="O24" s="23" t="s">
        <v>51</v>
      </c>
    </row>
    <row r="25" spans="1:16" s="5" customFormat="1" ht="42" customHeight="1" x14ac:dyDescent="0.2">
      <c r="A25" s="53" t="s">
        <v>41</v>
      </c>
      <c r="B25" s="56" t="s">
        <v>29</v>
      </c>
      <c r="C25" s="31">
        <v>11000</v>
      </c>
      <c r="D25" s="32">
        <v>0</v>
      </c>
      <c r="E25" s="33">
        <v>0</v>
      </c>
      <c r="F25" s="34">
        <f>SUM(C25*D25)</f>
        <v>0</v>
      </c>
      <c r="G25" s="34">
        <f>F25+(F25*E25)</f>
        <v>0</v>
      </c>
      <c r="H25" s="25" t="s">
        <v>3</v>
      </c>
      <c r="I25" s="25" t="s">
        <v>3</v>
      </c>
      <c r="J25" s="25" t="s">
        <v>3</v>
      </c>
      <c r="K25" s="25" t="s">
        <v>3</v>
      </c>
      <c r="L25" s="25" t="s">
        <v>3</v>
      </c>
      <c r="M25" s="50" t="s">
        <v>3</v>
      </c>
      <c r="N25" s="50" t="s">
        <v>3</v>
      </c>
      <c r="O25" s="51" t="s">
        <v>3</v>
      </c>
    </row>
    <row r="26" spans="1:16" s="5" customFormat="1" ht="42" customHeight="1" x14ac:dyDescent="0.25">
      <c r="A26" s="54" t="s">
        <v>42</v>
      </c>
      <c r="B26" s="57" t="s">
        <v>29</v>
      </c>
      <c r="C26" s="35">
        <v>540000</v>
      </c>
      <c r="D26" s="26">
        <v>0</v>
      </c>
      <c r="E26" s="27">
        <v>0</v>
      </c>
      <c r="F26" s="28">
        <f t="shared" ref="F26:F27" si="3">SUM(C26*D26)</f>
        <v>0</v>
      </c>
      <c r="G26" s="28">
        <f t="shared" ref="G26:G27" si="4">F26+(F26*E26)</f>
        <v>0</v>
      </c>
      <c r="H26" s="29" t="s">
        <v>3</v>
      </c>
      <c r="I26" s="29" t="s">
        <v>3</v>
      </c>
      <c r="J26" s="29" t="s">
        <v>3</v>
      </c>
      <c r="K26" s="29" t="s">
        <v>3</v>
      </c>
      <c r="L26" s="29" t="s">
        <v>3</v>
      </c>
      <c r="M26" s="52" t="s">
        <v>3</v>
      </c>
      <c r="N26" s="52" t="s">
        <v>3</v>
      </c>
      <c r="O26" s="58" t="s">
        <v>3</v>
      </c>
      <c r="P26"/>
    </row>
    <row r="27" spans="1:16" s="5" customFormat="1" ht="42" customHeight="1" x14ac:dyDescent="0.2">
      <c r="A27" s="54" t="s">
        <v>43</v>
      </c>
      <c r="B27" s="57" t="s">
        <v>29</v>
      </c>
      <c r="C27" s="35">
        <v>30000</v>
      </c>
      <c r="D27" s="26">
        <v>0</v>
      </c>
      <c r="E27" s="27">
        <v>0</v>
      </c>
      <c r="F27" s="28">
        <f t="shared" si="3"/>
        <v>0</v>
      </c>
      <c r="G27" s="28">
        <f t="shared" si="4"/>
        <v>0</v>
      </c>
      <c r="H27" s="29" t="s">
        <v>3</v>
      </c>
      <c r="I27" s="29" t="s">
        <v>3</v>
      </c>
      <c r="J27" s="29" t="s">
        <v>3</v>
      </c>
      <c r="K27" s="29" t="s">
        <v>3</v>
      </c>
      <c r="L27" s="29" t="s">
        <v>3</v>
      </c>
      <c r="M27" s="52" t="s">
        <v>3</v>
      </c>
      <c r="N27" s="52" t="s">
        <v>3</v>
      </c>
      <c r="O27" s="58" t="s">
        <v>3</v>
      </c>
    </row>
    <row r="28" spans="1:16" s="44" customFormat="1" ht="42" customHeight="1" thickBot="1" x14ac:dyDescent="0.25">
      <c r="A28" s="55" t="s">
        <v>44</v>
      </c>
      <c r="B28" s="59" t="s">
        <v>29</v>
      </c>
      <c r="C28" s="36">
        <v>200000</v>
      </c>
      <c r="D28" s="37">
        <v>0</v>
      </c>
      <c r="E28" s="38">
        <v>0</v>
      </c>
      <c r="F28" s="39">
        <f>SUM(C28*D28)</f>
        <v>0</v>
      </c>
      <c r="G28" s="39">
        <f>F28+(F28*E28)</f>
        <v>0</v>
      </c>
      <c r="H28" s="30" t="s">
        <v>3</v>
      </c>
      <c r="I28" s="30" t="s">
        <v>3</v>
      </c>
      <c r="J28" s="30" t="s">
        <v>3</v>
      </c>
      <c r="K28" s="30" t="s">
        <v>3</v>
      </c>
      <c r="L28" s="30" t="s">
        <v>3</v>
      </c>
      <c r="M28" s="60" t="s">
        <v>3</v>
      </c>
      <c r="N28" s="60" t="s">
        <v>3</v>
      </c>
      <c r="O28" s="61" t="s">
        <v>3</v>
      </c>
    </row>
    <row r="29" spans="1:16" s="5" customFormat="1" ht="49.5" customHeight="1" thickBot="1" x14ac:dyDescent="0.3">
      <c r="A29" s="141" t="s">
        <v>14</v>
      </c>
      <c r="B29" s="142"/>
      <c r="C29" s="142"/>
      <c r="D29" s="142"/>
      <c r="E29" s="143"/>
      <c r="F29" s="24">
        <f>SUM(F25:F28)</f>
        <v>0</v>
      </c>
      <c r="G29" s="9">
        <f>SUM(G25:G28)</f>
        <v>0</v>
      </c>
      <c r="H29"/>
      <c r="I29"/>
      <c r="J29"/>
      <c r="K29"/>
    </row>
    <row r="30" spans="1:16" s="5" customFormat="1" ht="15.75" customHeight="1" thickBot="1" x14ac:dyDescent="0.3">
      <c r="A30" s="40"/>
      <c r="B30" s="41"/>
      <c r="C30" s="40"/>
      <c r="D30" s="40"/>
      <c r="E30" s="40"/>
      <c r="F30" s="42"/>
      <c r="G30" s="43"/>
    </row>
    <row r="31" spans="1:16" s="5" customFormat="1" ht="37.5" customHeight="1" thickBot="1" x14ac:dyDescent="0.3">
      <c r="A31" s="46" t="s">
        <v>58</v>
      </c>
      <c r="B31" s="151" t="s">
        <v>23</v>
      </c>
      <c r="C31" s="152"/>
      <c r="D31" s="153">
        <f>F21+F29</f>
        <v>0</v>
      </c>
      <c r="E31" s="154"/>
      <c r="F31" s="155"/>
      <c r="G31" s="43"/>
    </row>
    <row r="32" spans="1:16" s="5" customFormat="1" ht="37.5" customHeight="1" thickBot="1" x14ac:dyDescent="0.3">
      <c r="A32" s="14"/>
      <c r="B32" s="156" t="s">
        <v>24</v>
      </c>
      <c r="C32" s="157"/>
      <c r="D32" s="92">
        <f>D33-D31</f>
        <v>0</v>
      </c>
      <c r="E32" s="93"/>
      <c r="F32" s="94"/>
      <c r="G32" s="43"/>
    </row>
    <row r="33" spans="1:12" s="5" customFormat="1" ht="37.5" customHeight="1" thickBot="1" x14ac:dyDescent="0.3">
      <c r="A33" s="15"/>
      <c r="B33" s="144" t="s">
        <v>25</v>
      </c>
      <c r="C33" s="145"/>
      <c r="D33" s="146">
        <f>G21+G29</f>
        <v>0</v>
      </c>
      <c r="E33" s="93"/>
      <c r="F33" s="94"/>
      <c r="G33" s="43"/>
    </row>
    <row r="34" spans="1:12" s="3" customFormat="1" ht="25.15" customHeight="1" thickBot="1" x14ac:dyDescent="0.3">
      <c r="A34" s="150" t="s">
        <v>15</v>
      </c>
      <c r="B34" s="150"/>
      <c r="C34" s="150"/>
      <c r="D34" s="150"/>
      <c r="E34" s="150"/>
      <c r="F34" s="13"/>
      <c r="G34" s="13"/>
      <c r="H34" s="13"/>
      <c r="I34" s="13"/>
      <c r="J34" s="13"/>
      <c r="K34" s="6"/>
      <c r="L34" s="5"/>
    </row>
    <row r="35" spans="1:12" s="45" customFormat="1" ht="28.5" customHeight="1" thickBot="1" x14ac:dyDescent="0.3">
      <c r="A35" s="104" t="s">
        <v>45</v>
      </c>
      <c r="B35" s="105"/>
      <c r="C35" s="105"/>
      <c r="D35" s="106" t="s">
        <v>16</v>
      </c>
      <c r="E35" s="107"/>
    </row>
    <row r="36" spans="1:12" s="45" customFormat="1" ht="115.5" customHeight="1" x14ac:dyDescent="0.25">
      <c r="A36" s="118" t="s">
        <v>17</v>
      </c>
      <c r="B36" s="119"/>
      <c r="C36" s="120"/>
      <c r="D36" s="121" t="s">
        <v>3</v>
      </c>
      <c r="E36" s="122"/>
    </row>
    <row r="37" spans="1:12" s="45" customFormat="1" ht="37.5" customHeight="1" x14ac:dyDescent="0.25">
      <c r="A37" s="123" t="s">
        <v>30</v>
      </c>
      <c r="B37" s="124"/>
      <c r="C37" s="125"/>
      <c r="D37" s="126" t="s">
        <v>3</v>
      </c>
      <c r="E37" s="127"/>
    </row>
    <row r="38" spans="1:12" s="45" customFormat="1" ht="37.5" customHeight="1" x14ac:dyDescent="0.25">
      <c r="A38" s="108" t="s">
        <v>46</v>
      </c>
      <c r="B38" s="109"/>
      <c r="C38" s="110"/>
      <c r="D38" s="111" t="s">
        <v>3</v>
      </c>
      <c r="E38" s="112"/>
    </row>
    <row r="39" spans="1:12" s="45" customFormat="1" ht="37.5" customHeight="1" x14ac:dyDescent="0.25">
      <c r="A39" s="128" t="s">
        <v>47</v>
      </c>
      <c r="B39" s="129"/>
      <c r="C39" s="130"/>
      <c r="D39" s="111" t="s">
        <v>3</v>
      </c>
      <c r="E39" s="112"/>
    </row>
    <row r="40" spans="1:12" s="45" customFormat="1" ht="37.5" customHeight="1" thickBot="1" x14ac:dyDescent="0.3">
      <c r="A40" s="113" t="s">
        <v>48</v>
      </c>
      <c r="B40" s="114"/>
      <c r="C40" s="115"/>
      <c r="D40" s="116" t="s">
        <v>3</v>
      </c>
      <c r="E40" s="117"/>
    </row>
    <row r="41" spans="1:12" ht="24" customHeight="1" x14ac:dyDescent="0.25">
      <c r="A41" s="131" t="s">
        <v>18</v>
      </c>
      <c r="B41" s="131"/>
      <c r="C41" s="131"/>
      <c r="D41" s="131"/>
      <c r="E41" s="131"/>
      <c r="F41" s="6"/>
      <c r="G41" s="6"/>
      <c r="H41" s="6"/>
      <c r="I41" s="6"/>
      <c r="J41" s="6"/>
      <c r="K41" s="6"/>
      <c r="L41" s="6"/>
    </row>
    <row r="42" spans="1:12" x14ac:dyDescent="0.25">
      <c r="A42" s="6"/>
      <c r="B42" s="7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132" t="s">
        <v>57</v>
      </c>
      <c r="B43" s="132"/>
      <c r="C43" s="132"/>
      <c r="D43" s="132"/>
      <c r="E43" s="132"/>
      <c r="F43" s="132"/>
      <c r="G43" s="132"/>
      <c r="H43" s="6"/>
      <c r="I43" s="6"/>
      <c r="J43" s="6"/>
      <c r="K43" s="6"/>
      <c r="L43" s="6"/>
    </row>
    <row r="44" spans="1:12" ht="55.5" customHeight="1" x14ac:dyDescent="0.25">
      <c r="A44" s="103" t="s">
        <v>19</v>
      </c>
      <c r="B44" s="103"/>
      <c r="C44" s="103"/>
      <c r="D44" s="103"/>
      <c r="E44" s="103"/>
      <c r="F44" s="103"/>
      <c r="G44" s="103"/>
      <c r="H44" s="6"/>
      <c r="I44" s="6"/>
      <c r="J44" s="6"/>
      <c r="K44" s="6"/>
      <c r="L44" s="6"/>
    </row>
    <row r="45" spans="1:12" x14ac:dyDescent="0.25">
      <c r="A45" s="6"/>
      <c r="B45" s="7"/>
      <c r="C45" s="6"/>
      <c r="D45" s="6"/>
      <c r="E45" s="6"/>
      <c r="F45" s="6"/>
      <c r="G45" s="6"/>
      <c r="H45" s="6"/>
      <c r="I45" s="6"/>
      <c r="J45" s="6"/>
      <c r="K45" s="6"/>
      <c r="L45" s="6"/>
    </row>
  </sheetData>
  <mergeCells count="47">
    <mergeCell ref="A34:E34"/>
    <mergeCell ref="B31:C31"/>
    <mergeCell ref="D31:F31"/>
    <mergeCell ref="B32:C32"/>
    <mergeCell ref="A21:E21"/>
    <mergeCell ref="A29:E29"/>
    <mergeCell ref="B33:C33"/>
    <mergeCell ref="D33:F33"/>
    <mergeCell ref="A12:O12"/>
    <mergeCell ref="A44:G44"/>
    <mergeCell ref="A35:C35"/>
    <mergeCell ref="D35:E35"/>
    <mergeCell ref="A38:C38"/>
    <mergeCell ref="D39:E39"/>
    <mergeCell ref="A40:C40"/>
    <mergeCell ref="D40:E40"/>
    <mergeCell ref="A36:C36"/>
    <mergeCell ref="D36:E36"/>
    <mergeCell ref="A37:C37"/>
    <mergeCell ref="D37:E37"/>
    <mergeCell ref="D38:E38"/>
    <mergeCell ref="A39:C39"/>
    <mergeCell ref="A41:E41"/>
    <mergeCell ref="A43:G43"/>
    <mergeCell ref="D32:F32"/>
    <mergeCell ref="C9:F9"/>
    <mergeCell ref="G9:H9"/>
    <mergeCell ref="A5:B5"/>
    <mergeCell ref="A6:B6"/>
    <mergeCell ref="A7:B7"/>
    <mergeCell ref="A8:B8"/>
    <mergeCell ref="C5:O5"/>
    <mergeCell ref="I9:O9"/>
    <mergeCell ref="C8:O8"/>
    <mergeCell ref="C7:O7"/>
    <mergeCell ref="C6:O6"/>
    <mergeCell ref="A11:O11"/>
    <mergeCell ref="A9:B9"/>
    <mergeCell ref="A23:O23"/>
    <mergeCell ref="A10:O10"/>
    <mergeCell ref="C4:O4"/>
    <mergeCell ref="C3:O3"/>
    <mergeCell ref="C2:O2"/>
    <mergeCell ref="A1:O1"/>
    <mergeCell ref="A4:B4"/>
    <mergeCell ref="A2:B2"/>
    <mergeCell ref="A3:B3"/>
  </mergeCells>
  <pageMargins left="0.7" right="0.7" top="0.78740157499999996" bottom="0.78740157499999996" header="0.3" footer="0.3"/>
  <pageSetup paperSize="9" scale="53" fitToHeight="0" orientation="landscape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K8</vt:lpstr>
      <vt:lpstr>'K8'!Oblast_tisku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Renata Janoušková</cp:lastModifiedBy>
  <cp:lastPrinted>2024-10-16T09:59:10Z</cp:lastPrinted>
  <dcterms:created xsi:type="dcterms:W3CDTF">2024-10-15T09:56:02Z</dcterms:created>
  <dcterms:modified xsi:type="dcterms:W3CDTF">2026-04-17T06:01:35Z</dcterms:modified>
</cp:coreProperties>
</file>