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Obvazový materiál pro NPK\VÝZVY K PODÁNÍ NABÍDEK_VZ V DNS\VÝZVY č. 2_K1-K13\Výzvy č. 2_1. návrh\Výzva k podání nab_K7\"/>
    </mc:Choice>
  </mc:AlternateContent>
  <bookViews>
    <workbookView xWindow="57480" yWindow="-120" windowWidth="29040" windowHeight="17520"/>
  </bookViews>
  <sheets>
    <sheet name="K7" sheetId="1" r:id="rId1"/>
  </sheets>
  <definedNames>
    <definedName name="_xlnm.Print_Area" localSheetId="0">'K7'!$A$1:$O$41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6" i="1"/>
  <c r="F23" i="1" l="1"/>
  <c r="G23" i="1" s="1"/>
  <c r="F22" i="1"/>
  <c r="G22" i="1" s="1"/>
  <c r="F21" i="1"/>
  <c r="G21" i="1" s="1"/>
  <c r="F20" i="1"/>
  <c r="G20" i="1" s="1"/>
  <c r="F15" i="1"/>
  <c r="G15" i="1" s="1"/>
  <c r="F14" i="1"/>
  <c r="F16" i="1" l="1"/>
  <c r="G24" i="1"/>
  <c r="G14" i="1"/>
  <c r="G16" i="1" s="1"/>
  <c r="F24" i="1"/>
  <c r="D27" i="1" l="1"/>
</calcChain>
</file>

<file path=xl/sharedStrings.xml><?xml version="1.0" encoding="utf-8"?>
<sst xmlns="http://schemas.openxmlformats.org/spreadsheetml/2006/main" count="135" uniqueCount="58">
  <si>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</si>
  <si>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</si>
  <si>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</si>
  <si>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</si>
  <si>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</si>
  <si>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</si>
  <si>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</si>
  <si>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</si>
  <si>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</si>
  <si>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</si>
  <si>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Předmět plnění - minimální parametry požadované zadavatelem</t>
  </si>
  <si>
    <t>Název produktu (obchodní název)</t>
  </si>
  <si>
    <t>Objednací číslo</t>
  </si>
  <si>
    <t>Výrobce</t>
  </si>
  <si>
    <t>Cena celkem</t>
  </si>
  <si>
    <t>Minimální požadované parametry:</t>
  </si>
  <si>
    <t>Zboží splňuje 
 ANO/NE</t>
  </si>
  <si>
    <t>Zákon 375/2022 Sb. o zdravotnických prostředcích a diagnostických zdravotnických prostředcích in vitro, ve znění pozdějších předpisů
Vyhláška 377/2022 Sb. o provedení některých ustanovení zákona o zdravotnických prostředcích a diagnostických zdravotnických prostředcích in vitro, ve znění pozdějších předpisů
Nařízení Evropského parlamentu a Rady (EU) 2017/45 ze dne 5. dubna 2017 o zdravotnických prostředcích</t>
  </si>
  <si>
    <t>Svým podpisem stvrzuji, že výše uvedené údaje o nabízeném zboží jsou správné a závazné.</t>
  </si>
  <si>
    <t>Podpis osoby oprávněné zastupovat dodavatele</t>
  </si>
  <si>
    <r>
      <t xml:space="preserve">Počet balení v 1 kartonu </t>
    </r>
    <r>
      <rPr>
        <sz val="11"/>
        <rFont val="Calibri"/>
        <family val="2"/>
        <charset val="238"/>
        <scheme val="minor"/>
      </rPr>
      <t>(velikost nabízeního balení)</t>
    </r>
  </si>
  <si>
    <t>Cena za 1 měrnou jednotku (MJ) v Kč bez DPH</t>
  </si>
  <si>
    <t>Sazba DPH  (v %)</t>
  </si>
  <si>
    <t>Cena v Kč bez DPH:</t>
  </si>
  <si>
    <t>DPH v Kč :</t>
  </si>
  <si>
    <t>Cena v Kč včetně DPH:</t>
  </si>
  <si>
    <t>KATEGORIE 7 – KOMPRESY Z GÁZY</t>
  </si>
  <si>
    <t>Kompresy z gázy - sterilní</t>
  </si>
  <si>
    <t>Měrná jednotka
 (MJ)
 = 1ks</t>
  </si>
  <si>
    <t>Kompresy z gázy 7,5 cm x 7,5 cm, bal 5ks</t>
  </si>
  <si>
    <t>1ks</t>
  </si>
  <si>
    <t>Kompresy z gázy 10 cm x 10 cm, bal 10ks</t>
  </si>
  <si>
    <t>Kompresy z gázy - nesterilní</t>
  </si>
  <si>
    <t>Měrná jednotka (MJ)
 = 1ks</t>
  </si>
  <si>
    <t>Kompresy z gázy 5 cm x 5 cm</t>
  </si>
  <si>
    <t>1 ks</t>
  </si>
  <si>
    <t>Kompresy z gázy 7,5 cm x 7,5 cm</t>
  </si>
  <si>
    <t>Kompresy z gázy 10 cm x 10 cm</t>
  </si>
  <si>
    <t>Kompresy z gázy 10 cm x 20 cm</t>
  </si>
  <si>
    <t>Kompresy z gázy (dále jen "Zboží")</t>
  </si>
  <si>
    <t>Přiloženo vyobrazení výrobku z katalogu nebo katalogový list</t>
  </si>
  <si>
    <t>Nízká prašnost</t>
  </si>
  <si>
    <t>Tolerance v rozměru +-1cm</t>
  </si>
  <si>
    <t>Celistvost bez volných nití</t>
  </si>
  <si>
    <t>Kód EAN</t>
  </si>
  <si>
    <t>Vyžadována instruktáž ANO/NE</t>
  </si>
  <si>
    <t>Riziková třída</t>
  </si>
  <si>
    <t xml:space="preserve">Zadavatelem uvedená specifikace a technické parametry představují minimální požadavky zadavatele na dodávku obvazového materiálu, který je předmětem plnění této kategorie 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 </t>
  </si>
  <si>
    <t>Předpokládaný odběr MJ za 24 měsíců plnění
(v MJ)</t>
  </si>
  <si>
    <t>Celková cena za předpokládaný odběr za 24 měsíců plnění v Kč včetně DPH</t>
  </si>
  <si>
    <t>Cena za balení bez DPH</t>
  </si>
  <si>
    <t>V ....................... dne ..................2026</t>
  </si>
  <si>
    <t>Celková cena za předpokládaný odběr za 24 měsíců plnění v Kč bez DPH</t>
  </si>
  <si>
    <r>
      <t>Celková cena za předpokládaný odběr za 24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</si>
  <si>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t>VÝZVA Č. 2 - DYNAMICKÝ NÁKUPNÍ SYTÉM - OBVAZOVÝ MATERIÁL PRO NEMOCNICE PLZEŇSKÉHO KRAJE</t>
  </si>
  <si>
    <r>
      <rPr>
        <b/>
        <sz val="12"/>
        <rFont val="Calibri"/>
        <family val="2"/>
        <charset val="238"/>
        <scheme val="minor"/>
      </rPr>
      <t>Celková nabídková cena za předmět plnění</t>
    </r>
    <r>
      <rPr>
        <b/>
        <sz val="11"/>
        <rFont val="Calibri"/>
        <family val="2"/>
        <charset val="238"/>
        <scheme val="minor"/>
      </rPr>
      <t xml:space="preserve">:
</t>
    </r>
    <r>
      <rPr>
        <b/>
        <sz val="11"/>
        <color rgb="FFFF0000"/>
        <rFont val="Calibri"/>
        <family val="2"/>
        <charset val="238"/>
        <scheme val="minor"/>
      </rPr>
      <t xml:space="preserve"> (Předmět hodnocení)</t>
    </r>
  </si>
  <si>
    <t xml:space="preserve">Příloha č. 2 - Technická specifikace včetně cenové nabídky (ocenění) </t>
  </si>
  <si>
    <t>Dodavatel nesmí v tabulce měnit, slučovat, přidávat nebo vypouštět položky jednotlivých parametrů, které obsahuje Příloha č.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</si>
</sst>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4" fillId="3" borderId="0" xfId="0" applyFont="1" applyFill="1"/>
    <xf numFmtId="0" fontId="4" fillId="3" borderId="4" xfId="0" applyFont="1" applyFill="1" applyBorder="1"/>
    <xf numFmtId="0" fontId="6" fillId="0" borderId="0" xfId="0" applyFont="1"/>
    <xf numFmtId="0" fontId="6" fillId="0" borderId="4" xfId="0" applyFont="1" applyBorder="1"/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0" fontId="1" fillId="0" borderId="0" xfId="0" applyFont="1"/>
    <xf numFmtId="0" fontId="18" fillId="3" borderId="7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165" fontId="3" fillId="0" borderId="23" xfId="0" applyNumberFormat="1" applyFont="1" applyBorder="1" applyAlignment="1">
      <alignment horizontal="center" vertical="center"/>
    </xf>
    <xf numFmtId="165" fontId="18" fillId="0" borderId="0" xfId="0" applyNumberFormat="1" applyFont="1" applyAlignment="1">
      <alignment horizontal="left" vertical="center"/>
    </xf>
    <xf numFmtId="165" fontId="1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18" fillId="3" borderId="8" xfId="0" applyFont="1" applyFill="1" applyBorder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8" fillId="0" borderId="24" xfId="0" applyNumberFormat="1" applyFont="1" applyBorder="1" applyAlignment="1">
      <alignment horizontal="left" vertical="center"/>
    </xf>
    <xf numFmtId="0" fontId="17" fillId="0" borderId="0" xfId="0" applyFont="1"/>
    <xf numFmtId="0" fontId="18" fillId="0" borderId="23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/>
    <xf numFmtId="0" fontId="14" fillId="0" borderId="0" xfId="0" applyFont="1"/>
    <xf numFmtId="165" fontId="18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3" fontId="17" fillId="0" borderId="26" xfId="0" applyNumberFormat="1" applyFont="1" applyBorder="1" applyAlignment="1">
      <alignment horizontal="center" vertical="center"/>
    </xf>
    <xf numFmtId="165" fontId="16" fillId="0" borderId="26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26" xfId="0" applyNumberFormat="1" applyFont="1" applyBorder="1" applyAlignment="1" applyProtection="1">
      <alignment horizontal="center" vertical="center" wrapText="1" shrinkToFit="1"/>
      <protection locked="0"/>
    </xf>
    <xf numFmtId="165" fontId="17" fillId="0" borderId="26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36" xfId="0" applyNumberFormat="1" applyFont="1" applyBorder="1" applyAlignment="1" applyProtection="1">
      <alignment horizontal="center" vertical="center" wrapText="1" shrinkToFit="1"/>
      <protection locked="0"/>
    </xf>
    <xf numFmtId="0" fontId="1" fillId="0" borderId="0" xfId="0" applyFont="1" applyAlignment="1">
      <alignment wrapText="1"/>
    </xf>
    <xf numFmtId="3" fontId="17" fillId="0" borderId="19" xfId="0" applyNumberFormat="1" applyFont="1" applyBorder="1" applyAlignment="1">
      <alignment horizontal="center" vertical="center"/>
    </xf>
    <xf numFmtId="165" fontId="16" fillId="0" borderId="19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 shrinkToFit="1"/>
      <protection locked="0"/>
    </xf>
    <xf numFmtId="165" fontId="17" fillId="0" borderId="19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7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49" fontId="18" fillId="3" borderId="38" xfId="0" applyNumberFormat="1" applyFont="1" applyFill="1" applyBorder="1" applyAlignment="1">
      <alignment horizontal="center" vertical="center" wrapText="1"/>
    </xf>
    <xf numFmtId="0" fontId="18" fillId="3" borderId="38" xfId="0" applyFont="1" applyFill="1" applyBorder="1" applyAlignment="1">
      <alignment horizontal="center" vertical="center" wrapText="1"/>
    </xf>
    <xf numFmtId="164" fontId="18" fillId="3" borderId="38" xfId="0" applyNumberFormat="1" applyFont="1" applyFill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49" fontId="2" fillId="0" borderId="34" xfId="0" applyNumberFormat="1" applyFont="1" applyBorder="1" applyAlignment="1" applyProtection="1">
      <alignment horizontal="center" vertical="center" wrapText="1" shrinkToFit="1"/>
      <protection locked="0"/>
    </xf>
    <xf numFmtId="165" fontId="16" fillId="0" borderId="4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17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6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0" xfId="0" applyNumberFormat="1" applyFont="1" applyBorder="1" applyAlignment="1" applyProtection="1">
      <alignment horizontal="center" vertical="center" wrapText="1" shrinkToFit="1"/>
      <protection locked="0"/>
    </xf>
    <xf numFmtId="165" fontId="16" fillId="0" borderId="41" xfId="0" applyNumberFormat="1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42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7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8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43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49" fontId="18" fillId="3" borderId="47" xfId="0" applyNumberFormat="1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164" fontId="18" fillId="3" borderId="47" xfId="0" applyNumberFormat="1" applyFont="1" applyFill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2" borderId="44" xfId="0" applyFont="1" applyFill="1" applyBorder="1" applyAlignment="1">
      <alignment horizontal="left" vertical="center" wrapText="1"/>
    </xf>
    <xf numFmtId="0" fontId="10" fillId="2" borderId="45" xfId="0" applyFont="1" applyFill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165" fontId="18" fillId="2" borderId="1" xfId="0" applyNumberFormat="1" applyFont="1" applyFill="1" applyBorder="1" applyAlignment="1">
      <alignment horizontal="left" vertical="center"/>
    </xf>
    <xf numFmtId="165" fontId="18" fillId="2" borderId="24" xfId="0" applyNumberFormat="1" applyFont="1" applyFill="1" applyBorder="1" applyAlignment="1">
      <alignment horizontal="left" vertical="center"/>
    </xf>
    <xf numFmtId="165" fontId="18" fillId="2" borderId="35" xfId="0" applyNumberFormat="1" applyFont="1" applyFill="1" applyBorder="1" applyAlignment="1">
      <alignment horizontal="left" vertical="center"/>
    </xf>
    <xf numFmtId="165" fontId="19" fillId="2" borderId="1" xfId="0" applyNumberFormat="1" applyFont="1" applyFill="1" applyBorder="1" applyAlignment="1">
      <alignment horizontal="left" vertical="center" wrapText="1"/>
    </xf>
    <xf numFmtId="165" fontId="19" fillId="2" borderId="2" xfId="0" applyNumberFormat="1" applyFont="1" applyFill="1" applyBorder="1" applyAlignment="1">
      <alignment horizontal="left" vertical="center" wrapText="1"/>
    </xf>
    <xf numFmtId="165" fontId="19" fillId="2" borderId="3" xfId="0" applyNumberFormat="1" applyFont="1" applyFill="1" applyBorder="1" applyAlignment="1">
      <alignment horizontal="left" vertical="center" wrapText="1"/>
    </xf>
    <xf numFmtId="165" fontId="18" fillId="2" borderId="28" xfId="0" applyNumberFormat="1" applyFont="1" applyFill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30" xfId="0" applyBorder="1" applyAlignment="1">
      <alignment horizontal="left" vertical="center" wrapText="1"/>
    </xf>
    <xf numFmtId="0" fontId="0" fillId="0" borderId="33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165" fontId="11" fillId="0" borderId="32" xfId="0" applyNumberFormat="1" applyFont="1" applyBorder="1" applyAlignment="1">
      <alignment horizontal="center" vertical="center"/>
    </xf>
    <xf numFmtId="165" fontId="11" fillId="0" borderId="7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left"/>
    </xf>
    <xf numFmtId="0" fontId="12" fillId="0" borderId="0" xfId="0" applyFont="1" applyAlignment="1" applyProtection="1">
      <alignment horizontal="left"/>
      <protection locked="0"/>
    </xf>
    <xf numFmtId="0" fontId="15" fillId="3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165" fontId="18" fillId="0" borderId="5" xfId="0" applyNumberFormat="1" applyFont="1" applyBorder="1" applyAlignment="1">
      <alignment horizontal="center" vertical="center"/>
    </xf>
    <xf numFmtId="165" fontId="18" fillId="0" borderId="7" xfId="0" applyNumberFormat="1" applyFont="1" applyBorder="1" applyAlignment="1">
      <alignment horizontal="center" vertical="center"/>
    </xf>
    <xf numFmtId="165" fontId="18" fillId="0" borderId="8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165" fontId="18" fillId="0" borderId="3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17" fillId="0" borderId="1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43" xfId="0" applyFont="1" applyFill="1" applyBorder="1" applyAlignment="1">
      <alignment horizontal="left" vertical="center" wrapText="1"/>
    </xf>
    <xf numFmtId="0" fontId="10" fillId="2" borderId="4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"/>
  <sheetViews>
    <sheetView tabSelected="1" zoomScale="85" zoomScaleNormal="85" workbookViewId="0">
      <selection sqref="A1:O1"/>
    </sheetView>
  </sheetViews>
  <sheetFormatPr defaultColWidth="8.85546875" defaultRowHeight="15" x14ac:dyDescent="0.25"/>
  <cols>
    <col min="1" max="1" width="40.85546875" customWidth="1"/>
    <col min="2" max="2" width="10.42578125" style="8" customWidth="1"/>
    <col min="3" max="3" width="19" customWidth="1"/>
    <col min="4" max="4" width="14.5703125" customWidth="1"/>
    <col min="5" max="5" width="15.42578125" customWidth="1"/>
    <col min="6" max="7" width="17.7109375" customWidth="1"/>
    <col min="8" max="8" width="16.7109375" customWidth="1"/>
    <col min="9" max="9" width="12.28515625" customWidth="1"/>
    <col min="10" max="11" width="12.7109375" customWidth="1"/>
    <col min="12" max="12" width="13.7109375" customWidth="1"/>
    <col min="13" max="13" width="12.85546875" customWidth="1"/>
    <col min="14" max="14" width="11.85546875" customWidth="1"/>
  </cols>
  <sheetData>
    <row r="1" spans="1:29" s="2" customFormat="1" ht="28.5" customHeight="1" thickBot="1" x14ac:dyDescent="0.25">
      <c r="A1" s="151" t="s">
        <v>56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thickBot="1" x14ac:dyDescent="0.25">
      <c r="A2" s="156" t="s">
        <v>0</v>
      </c>
      <c r="B2" s="157"/>
      <c r="C2" s="160" t="s">
        <v>54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thickBot="1" x14ac:dyDescent="0.25">
      <c r="A3" s="158" t="s">
        <v>1</v>
      </c>
      <c r="B3" s="159"/>
      <c r="C3" s="160" t="s">
        <v>26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4.5" customHeight="1" thickBot="1" x14ac:dyDescent="0.25">
      <c r="A4" s="154" t="s">
        <v>2</v>
      </c>
      <c r="B4" s="155"/>
      <c r="C4" s="84" t="s">
        <v>3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4.5" customHeight="1" thickBot="1" x14ac:dyDescent="0.25">
      <c r="A5" s="143" t="s">
        <v>4</v>
      </c>
      <c r="B5" s="144"/>
      <c r="C5" s="84" t="s">
        <v>3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4.5" customHeight="1" thickBot="1" x14ac:dyDescent="0.25">
      <c r="A6" s="145" t="s">
        <v>5</v>
      </c>
      <c r="B6" s="146"/>
      <c r="C6" s="84" t="s">
        <v>3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6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4.5" customHeight="1" thickBot="1" x14ac:dyDescent="0.25">
      <c r="A7" s="147" t="s">
        <v>6</v>
      </c>
      <c r="B7" s="148"/>
      <c r="C7" s="84" t="s">
        <v>3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6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4.5" customHeight="1" thickBot="1" x14ac:dyDescent="0.25">
      <c r="A8" s="149" t="s">
        <v>7</v>
      </c>
      <c r="B8" s="150"/>
      <c r="C8" s="84" t="s">
        <v>3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6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4.5" customHeight="1" thickBot="1" x14ac:dyDescent="0.25">
      <c r="A9" s="87" t="s">
        <v>8</v>
      </c>
      <c r="B9" s="88"/>
      <c r="C9" s="89" t="s">
        <v>3</v>
      </c>
      <c r="D9" s="90"/>
      <c r="E9" s="90"/>
      <c r="F9" s="91"/>
      <c r="G9" s="92" t="s">
        <v>9</v>
      </c>
      <c r="H9" s="93"/>
      <c r="I9" s="84" t="s">
        <v>3</v>
      </c>
      <c r="J9" s="85"/>
      <c r="K9" s="85"/>
      <c r="L9" s="85"/>
      <c r="M9" s="85"/>
      <c r="N9" s="85"/>
      <c r="O9" s="86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72.75" customHeight="1" thickBot="1" x14ac:dyDescent="0.25">
      <c r="A10" s="81" t="s">
        <v>47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81.75" customHeight="1" thickBot="1" x14ac:dyDescent="0.25">
      <c r="A11" s="81" t="s">
        <v>57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10" customFormat="1" ht="25.9" customHeight="1" thickBot="1" x14ac:dyDescent="0.3">
      <c r="A12" s="78" t="s">
        <v>27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80"/>
    </row>
    <row r="13" spans="1:29" s="10" customFormat="1" ht="99" customHeight="1" thickBot="1" x14ac:dyDescent="0.3">
      <c r="A13" s="70" t="s">
        <v>10</v>
      </c>
      <c r="B13" s="71" t="s">
        <v>28</v>
      </c>
      <c r="C13" s="72" t="s">
        <v>48</v>
      </c>
      <c r="D13" s="73" t="s">
        <v>21</v>
      </c>
      <c r="E13" s="74" t="s">
        <v>22</v>
      </c>
      <c r="F13" s="75" t="s">
        <v>52</v>
      </c>
      <c r="G13" s="75" t="s">
        <v>49</v>
      </c>
      <c r="H13" s="73" t="s">
        <v>11</v>
      </c>
      <c r="I13" s="76" t="s">
        <v>20</v>
      </c>
      <c r="J13" s="76" t="s">
        <v>50</v>
      </c>
      <c r="K13" s="77" t="s">
        <v>12</v>
      </c>
      <c r="L13" s="77" t="s">
        <v>13</v>
      </c>
      <c r="M13" s="73" t="s">
        <v>44</v>
      </c>
      <c r="N13" s="73" t="s">
        <v>45</v>
      </c>
      <c r="O13" s="77" t="s">
        <v>46</v>
      </c>
    </row>
    <row r="14" spans="1:29" s="35" customFormat="1" ht="49.5" customHeight="1" thickBot="1" x14ac:dyDescent="0.3">
      <c r="A14" s="60" t="s">
        <v>29</v>
      </c>
      <c r="B14" s="63" t="s">
        <v>30</v>
      </c>
      <c r="C14" s="29">
        <v>11000</v>
      </c>
      <c r="D14" s="30">
        <v>0</v>
      </c>
      <c r="E14" s="31">
        <v>0</v>
      </c>
      <c r="F14" s="32">
        <f>SUM(C14*D14)</f>
        <v>0</v>
      </c>
      <c r="G14" s="32">
        <f>F14+(F14*E14)</f>
        <v>0</v>
      </c>
      <c r="H14" s="33" t="s">
        <v>3</v>
      </c>
      <c r="I14" s="33" t="s">
        <v>3</v>
      </c>
      <c r="J14" s="33" t="s">
        <v>3</v>
      </c>
      <c r="K14" s="33" t="s">
        <v>3</v>
      </c>
      <c r="L14" s="34" t="s">
        <v>3</v>
      </c>
      <c r="M14" s="59" t="s">
        <v>3</v>
      </c>
      <c r="N14" s="33" t="s">
        <v>3</v>
      </c>
      <c r="O14" s="50" t="s">
        <v>3</v>
      </c>
    </row>
    <row r="15" spans="1:29" s="35" customFormat="1" ht="49.5" customHeight="1" thickBot="1" x14ac:dyDescent="0.3">
      <c r="A15" s="62" t="s">
        <v>31</v>
      </c>
      <c r="B15" s="69" t="s">
        <v>30</v>
      </c>
      <c r="C15" s="36">
        <v>15000</v>
      </c>
      <c r="D15" s="37">
        <v>0</v>
      </c>
      <c r="E15" s="38">
        <v>0</v>
      </c>
      <c r="F15" s="39">
        <f t="shared" ref="F15" si="0">SUM(C15*D15)</f>
        <v>0</v>
      </c>
      <c r="G15" s="39">
        <f t="shared" ref="G15" si="1">F15+(F15*E15)</f>
        <v>0</v>
      </c>
      <c r="H15" s="40" t="s">
        <v>3</v>
      </c>
      <c r="I15" s="40" t="s">
        <v>3</v>
      </c>
      <c r="J15" s="40" t="s">
        <v>3</v>
      </c>
      <c r="K15" s="40" t="s">
        <v>3</v>
      </c>
      <c r="L15" s="41" t="s">
        <v>3</v>
      </c>
      <c r="M15" s="66" t="s">
        <v>3</v>
      </c>
      <c r="N15" s="67" t="s">
        <v>3</v>
      </c>
      <c r="O15" s="68" t="s">
        <v>3</v>
      </c>
    </row>
    <row r="16" spans="1:29" s="10" customFormat="1" ht="49.5" customHeight="1" thickBot="1" x14ac:dyDescent="0.3">
      <c r="A16" s="94" t="s">
        <v>14</v>
      </c>
      <c r="B16" s="95"/>
      <c r="C16" s="95"/>
      <c r="D16" s="95"/>
      <c r="E16" s="96"/>
      <c r="F16" s="57">
        <f>SUM(F14:F15)</f>
        <v>0</v>
      </c>
      <c r="G16" s="13">
        <f>SUM(G14:G15)</f>
        <v>0</v>
      </c>
      <c r="H16"/>
      <c r="I16"/>
      <c r="J16"/>
      <c r="K16"/>
    </row>
    <row r="17" spans="1:15" s="10" customFormat="1" ht="15" customHeight="1" thickBot="1" x14ac:dyDescent="0.3">
      <c r="A17" s="14"/>
      <c r="B17" s="14"/>
      <c r="C17" s="14"/>
      <c r="D17" s="14"/>
      <c r="E17" s="14"/>
      <c r="F17" s="15"/>
      <c r="G17" s="16"/>
      <c r="H17"/>
      <c r="I17"/>
      <c r="J17"/>
      <c r="K17"/>
    </row>
    <row r="18" spans="1:15" s="10" customFormat="1" ht="24" customHeight="1" thickBot="1" x14ac:dyDescent="0.3">
      <c r="A18" s="97" t="s">
        <v>32</v>
      </c>
      <c r="B18" s="98"/>
      <c r="C18" s="98"/>
      <c r="D18" s="98"/>
      <c r="E18" s="98"/>
      <c r="F18" s="98"/>
      <c r="G18" s="98"/>
      <c r="H18" s="98"/>
      <c r="I18" s="98"/>
      <c r="J18" s="98"/>
      <c r="K18" s="99"/>
    </row>
    <row r="19" spans="1:15" s="10" customFormat="1" ht="99" customHeight="1" thickBot="1" x14ac:dyDescent="0.3">
      <c r="A19" s="42" t="s">
        <v>10</v>
      </c>
      <c r="B19" s="43" t="s">
        <v>33</v>
      </c>
      <c r="C19" s="44" t="s">
        <v>48</v>
      </c>
      <c r="D19" s="45" t="s">
        <v>21</v>
      </c>
      <c r="E19" s="46" t="s">
        <v>22</v>
      </c>
      <c r="F19" s="47" t="s">
        <v>53</v>
      </c>
      <c r="G19" s="47" t="s">
        <v>49</v>
      </c>
      <c r="H19" s="45" t="s">
        <v>11</v>
      </c>
      <c r="I19" s="48" t="s">
        <v>20</v>
      </c>
      <c r="J19" s="12" t="s">
        <v>50</v>
      </c>
      <c r="K19" s="49" t="s">
        <v>12</v>
      </c>
      <c r="L19" s="49" t="s">
        <v>13</v>
      </c>
      <c r="M19" s="11" t="s">
        <v>44</v>
      </c>
      <c r="N19" s="11" t="s">
        <v>45</v>
      </c>
      <c r="O19" s="17" t="s">
        <v>46</v>
      </c>
    </row>
    <row r="20" spans="1:15" s="10" customFormat="1" ht="49.5" customHeight="1" thickBot="1" x14ac:dyDescent="0.3">
      <c r="A20" s="60" t="s">
        <v>34</v>
      </c>
      <c r="B20" s="63" t="s">
        <v>35</v>
      </c>
      <c r="C20" s="29">
        <v>150000</v>
      </c>
      <c r="D20" s="30">
        <v>0</v>
      </c>
      <c r="E20" s="31">
        <v>0</v>
      </c>
      <c r="F20" s="32">
        <f>SUM(C20*D20)</f>
        <v>0</v>
      </c>
      <c r="G20" s="32">
        <f>F20+(F20*E20)</f>
        <v>0</v>
      </c>
      <c r="H20" s="33" t="s">
        <v>3</v>
      </c>
      <c r="I20" s="33" t="s">
        <v>3</v>
      </c>
      <c r="J20" s="33" t="s">
        <v>3</v>
      </c>
      <c r="K20" s="33" t="s">
        <v>3</v>
      </c>
      <c r="L20" s="50" t="s">
        <v>3</v>
      </c>
      <c r="M20" s="59" t="s">
        <v>3</v>
      </c>
      <c r="N20" s="33" t="s">
        <v>3</v>
      </c>
      <c r="O20" s="50" t="s">
        <v>3</v>
      </c>
    </row>
    <row r="21" spans="1:15" s="10" customFormat="1" ht="49.5" customHeight="1" thickBot="1" x14ac:dyDescent="0.3">
      <c r="A21" s="61" t="s">
        <v>36</v>
      </c>
      <c r="B21" s="64" t="s">
        <v>35</v>
      </c>
      <c r="C21" s="58">
        <v>500000</v>
      </c>
      <c r="D21" s="51">
        <v>0</v>
      </c>
      <c r="E21" s="52">
        <v>0</v>
      </c>
      <c r="F21" s="53">
        <f t="shared" ref="F21:F22" si="2">SUM(C21*D21)</f>
        <v>0</v>
      </c>
      <c r="G21" s="53">
        <f t="shared" ref="G21:G22" si="3">F21+(F21*E21)</f>
        <v>0</v>
      </c>
      <c r="H21" s="54" t="s">
        <v>3</v>
      </c>
      <c r="I21" s="54" t="s">
        <v>3</v>
      </c>
      <c r="J21" s="54" t="s">
        <v>3</v>
      </c>
      <c r="K21" s="54" t="s">
        <v>3</v>
      </c>
      <c r="L21" s="55" t="s">
        <v>3</v>
      </c>
      <c r="M21" s="59" t="s">
        <v>3</v>
      </c>
      <c r="N21" s="33" t="s">
        <v>3</v>
      </c>
      <c r="O21" s="50" t="s">
        <v>3</v>
      </c>
    </row>
    <row r="22" spans="1:15" s="10" customFormat="1" ht="49.5" customHeight="1" thickBot="1" x14ac:dyDescent="0.3">
      <c r="A22" s="61" t="s">
        <v>37</v>
      </c>
      <c r="B22" s="64" t="s">
        <v>35</v>
      </c>
      <c r="C22" s="58">
        <v>430000</v>
      </c>
      <c r="D22" s="51">
        <v>0</v>
      </c>
      <c r="E22" s="52">
        <v>0.12</v>
      </c>
      <c r="F22" s="53">
        <f t="shared" si="2"/>
        <v>0</v>
      </c>
      <c r="G22" s="53">
        <f t="shared" si="3"/>
        <v>0</v>
      </c>
      <c r="H22" s="54" t="s">
        <v>3</v>
      </c>
      <c r="I22" s="54" t="s">
        <v>3</v>
      </c>
      <c r="J22" s="54" t="s">
        <v>3</v>
      </c>
      <c r="K22" s="54" t="s">
        <v>3</v>
      </c>
      <c r="L22" s="55" t="s">
        <v>3</v>
      </c>
      <c r="M22" s="59" t="s">
        <v>3</v>
      </c>
      <c r="N22" s="33" t="s">
        <v>3</v>
      </c>
      <c r="O22" s="50" t="s">
        <v>3</v>
      </c>
    </row>
    <row r="23" spans="1:15" s="35" customFormat="1" ht="49.5" customHeight="1" thickBot="1" x14ac:dyDescent="0.3">
      <c r="A23" s="62" t="s">
        <v>38</v>
      </c>
      <c r="B23" s="65" t="s">
        <v>35</v>
      </c>
      <c r="C23" s="36">
        <v>36000</v>
      </c>
      <c r="D23" s="37">
        <v>0</v>
      </c>
      <c r="E23" s="38">
        <v>0</v>
      </c>
      <c r="F23" s="39">
        <f>SUM(C23*D23)</f>
        <v>0</v>
      </c>
      <c r="G23" s="39">
        <f>F23+(F23*E23)</f>
        <v>0</v>
      </c>
      <c r="H23" s="40" t="s">
        <v>3</v>
      </c>
      <c r="I23" s="40" t="s">
        <v>3</v>
      </c>
      <c r="J23" s="40" t="s">
        <v>3</v>
      </c>
      <c r="K23" s="40" t="s">
        <v>3</v>
      </c>
      <c r="L23" s="56" t="s">
        <v>3</v>
      </c>
      <c r="M23" s="66" t="s">
        <v>3</v>
      </c>
      <c r="N23" s="67" t="s">
        <v>3</v>
      </c>
      <c r="O23" s="68" t="s">
        <v>3</v>
      </c>
    </row>
    <row r="24" spans="1:15" s="10" customFormat="1" ht="49.5" customHeight="1" thickBot="1" x14ac:dyDescent="0.3">
      <c r="A24" s="100" t="s">
        <v>14</v>
      </c>
      <c r="B24" s="95"/>
      <c r="C24" s="95"/>
      <c r="D24" s="95"/>
      <c r="E24" s="96"/>
      <c r="F24" s="57">
        <f>SUM(F20:F23)</f>
        <v>0</v>
      </c>
      <c r="G24" s="13">
        <f>SUM(G20:G23)</f>
        <v>0</v>
      </c>
      <c r="H24"/>
      <c r="I24"/>
      <c r="J24"/>
      <c r="K24"/>
    </row>
    <row r="25" spans="1:15" s="10" customFormat="1" ht="14.25" customHeight="1" thickBot="1" x14ac:dyDescent="0.3">
      <c r="A25" s="20"/>
      <c r="B25" s="20"/>
      <c r="C25" s="20"/>
      <c r="D25" s="20"/>
      <c r="E25" s="20"/>
      <c r="F25" s="18"/>
      <c r="G25" s="19"/>
      <c r="H25"/>
      <c r="I25"/>
      <c r="J25"/>
      <c r="K25"/>
    </row>
    <row r="26" spans="1:15" s="28" customFormat="1" ht="61.5" customHeight="1" thickBot="1" x14ac:dyDescent="0.3">
      <c r="A26" s="22" t="s">
        <v>55</v>
      </c>
      <c r="B26" s="119" t="s">
        <v>23</v>
      </c>
      <c r="C26" s="120"/>
      <c r="D26" s="121">
        <f>F16+F24</f>
        <v>0</v>
      </c>
      <c r="E26" s="122"/>
      <c r="F26" s="123"/>
      <c r="G26" s="19"/>
    </row>
    <row r="27" spans="1:15" s="28" customFormat="1" ht="29.25" customHeight="1" thickBot="1" x14ac:dyDescent="0.3">
      <c r="A27" s="23"/>
      <c r="B27" s="128" t="s">
        <v>24</v>
      </c>
      <c r="C27" s="129"/>
      <c r="D27" s="130">
        <f>D28-D26</f>
        <v>0</v>
      </c>
      <c r="E27" s="131"/>
      <c r="F27" s="132"/>
      <c r="G27" s="19"/>
    </row>
    <row r="28" spans="1:15" s="28" customFormat="1" ht="29.25" customHeight="1" thickBot="1" x14ac:dyDescent="0.3">
      <c r="A28" s="24"/>
      <c r="B28" s="133" t="s">
        <v>25</v>
      </c>
      <c r="C28" s="134"/>
      <c r="D28" s="135">
        <f>G24+G16</f>
        <v>0</v>
      </c>
      <c r="E28" s="131"/>
      <c r="F28" s="132"/>
      <c r="G28" s="19"/>
    </row>
    <row r="29" spans="1:15" s="9" customFormat="1" ht="11.25" customHeight="1" x14ac:dyDescent="0.25">
      <c r="A29" s="25"/>
      <c r="B29" s="26"/>
      <c r="C29" s="26"/>
      <c r="D29" s="27"/>
      <c r="E29" s="27"/>
      <c r="F29" s="27"/>
      <c r="G29" s="16"/>
      <c r="H29"/>
      <c r="I29"/>
      <c r="J29"/>
      <c r="K29" s="5"/>
    </row>
    <row r="30" spans="1:15" s="3" customFormat="1" ht="25.15" customHeight="1" thickBot="1" x14ac:dyDescent="0.3">
      <c r="A30" s="127" t="s">
        <v>15</v>
      </c>
      <c r="B30" s="127"/>
      <c r="C30" s="127"/>
      <c r="D30" s="127"/>
      <c r="E30" s="127"/>
      <c r="F30" s="21"/>
      <c r="G30" s="21"/>
      <c r="H30" s="21"/>
      <c r="I30" s="21"/>
      <c r="J30" s="21"/>
      <c r="K30" s="6"/>
      <c r="L30" s="5"/>
    </row>
    <row r="31" spans="1:15" s="10" customFormat="1" ht="34.9" customHeight="1" thickBot="1" x14ac:dyDescent="0.3">
      <c r="A31" s="136" t="s">
        <v>39</v>
      </c>
      <c r="B31" s="137"/>
      <c r="C31" s="137"/>
      <c r="D31" s="138" t="s">
        <v>16</v>
      </c>
      <c r="E31" s="139"/>
      <c r="F31"/>
      <c r="G31"/>
      <c r="H31"/>
      <c r="I31"/>
      <c r="J31"/>
      <c r="K31"/>
    </row>
    <row r="32" spans="1:15" s="10" customFormat="1" ht="112.5" customHeight="1" x14ac:dyDescent="0.25">
      <c r="A32" s="108" t="s">
        <v>17</v>
      </c>
      <c r="B32" s="109"/>
      <c r="C32" s="110"/>
      <c r="D32" s="111" t="s">
        <v>3</v>
      </c>
      <c r="E32" s="112"/>
      <c r="F32"/>
      <c r="G32"/>
      <c r="H32"/>
      <c r="I32"/>
      <c r="J32"/>
      <c r="K32"/>
    </row>
    <row r="33" spans="1:12" s="10" customFormat="1" ht="33.6" customHeight="1" x14ac:dyDescent="0.25">
      <c r="A33" s="113" t="s">
        <v>40</v>
      </c>
      <c r="B33" s="114"/>
      <c r="C33" s="115"/>
      <c r="D33" s="111" t="s">
        <v>3</v>
      </c>
      <c r="E33" s="112"/>
      <c r="F33"/>
      <c r="G33"/>
      <c r="H33"/>
      <c r="I33"/>
      <c r="J33"/>
      <c r="K33"/>
    </row>
    <row r="34" spans="1:12" s="10" customFormat="1" ht="33.6" customHeight="1" x14ac:dyDescent="0.25">
      <c r="A34" s="140" t="s">
        <v>41</v>
      </c>
      <c r="B34" s="141"/>
      <c r="C34" s="142"/>
      <c r="D34" s="101" t="s">
        <v>3</v>
      </c>
      <c r="E34" s="102"/>
      <c r="F34"/>
      <c r="G34"/>
      <c r="H34"/>
      <c r="I34"/>
      <c r="J34"/>
      <c r="K34"/>
    </row>
    <row r="35" spans="1:12" s="10" customFormat="1" ht="33.6" customHeight="1" x14ac:dyDescent="0.25">
      <c r="A35" s="116" t="s">
        <v>42</v>
      </c>
      <c r="B35" s="117"/>
      <c r="C35" s="118"/>
      <c r="D35" s="101" t="s">
        <v>3</v>
      </c>
      <c r="E35" s="102"/>
      <c r="F35"/>
      <c r="G35"/>
      <c r="H35"/>
      <c r="I35"/>
      <c r="J35"/>
      <c r="K35"/>
    </row>
    <row r="36" spans="1:12" s="10" customFormat="1" ht="33.6" customHeight="1" thickBot="1" x14ac:dyDescent="0.3">
      <c r="A36" s="103" t="s">
        <v>43</v>
      </c>
      <c r="B36" s="104"/>
      <c r="C36" s="105"/>
      <c r="D36" s="106" t="s">
        <v>3</v>
      </c>
      <c r="E36" s="107"/>
      <c r="F36"/>
      <c r="G36"/>
      <c r="H36"/>
      <c r="I36"/>
      <c r="J36"/>
      <c r="K36"/>
    </row>
    <row r="37" spans="1:12" ht="24" customHeight="1" x14ac:dyDescent="0.25">
      <c r="A37" s="124" t="s">
        <v>18</v>
      </c>
      <c r="B37" s="124"/>
      <c r="C37" s="124"/>
      <c r="D37" s="124"/>
      <c r="E37" s="124"/>
      <c r="F37" s="6"/>
      <c r="G37" s="6"/>
      <c r="H37" s="6"/>
      <c r="I37" s="6"/>
      <c r="J37" s="6"/>
      <c r="K37" s="6"/>
      <c r="L37" s="6"/>
    </row>
    <row r="38" spans="1:12" x14ac:dyDescent="0.25">
      <c r="A38" s="6"/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125" t="s">
        <v>51</v>
      </c>
      <c r="B39" s="125"/>
      <c r="C39" s="125"/>
      <c r="D39" s="125"/>
      <c r="E39" s="125"/>
      <c r="F39" s="125"/>
      <c r="G39" s="125"/>
      <c r="H39" s="6"/>
      <c r="I39" s="6"/>
      <c r="J39" s="6"/>
      <c r="K39" s="6"/>
      <c r="L39" s="6"/>
    </row>
    <row r="40" spans="1:12" ht="55.5" customHeight="1" x14ac:dyDescent="0.25">
      <c r="A40" s="126" t="s">
        <v>19</v>
      </c>
      <c r="B40" s="126"/>
      <c r="C40" s="126"/>
      <c r="D40" s="126"/>
      <c r="E40" s="126"/>
      <c r="F40" s="126"/>
      <c r="G40" s="126"/>
      <c r="H40" s="6"/>
      <c r="I40" s="6"/>
      <c r="J40" s="6"/>
      <c r="K40" s="6"/>
      <c r="L40" s="6"/>
    </row>
    <row r="41" spans="1:12" x14ac:dyDescent="0.25">
      <c r="A41" s="6"/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</row>
  </sheetData>
  <mergeCells count="47">
    <mergeCell ref="A1:O1"/>
    <mergeCell ref="A4:B4"/>
    <mergeCell ref="A2:B2"/>
    <mergeCell ref="A3:B3"/>
    <mergeCell ref="C4:O4"/>
    <mergeCell ref="C3:O3"/>
    <mergeCell ref="C2:O2"/>
    <mergeCell ref="A5:B5"/>
    <mergeCell ref="A6:B6"/>
    <mergeCell ref="A7:B7"/>
    <mergeCell ref="A8:B8"/>
    <mergeCell ref="C7:O7"/>
    <mergeCell ref="C6:O6"/>
    <mergeCell ref="C5:O5"/>
    <mergeCell ref="A37:E37"/>
    <mergeCell ref="A39:G39"/>
    <mergeCell ref="A40:G40"/>
    <mergeCell ref="A30:E30"/>
    <mergeCell ref="B27:C27"/>
    <mergeCell ref="D27:F27"/>
    <mergeCell ref="B28:C28"/>
    <mergeCell ref="D28:F28"/>
    <mergeCell ref="A31:C31"/>
    <mergeCell ref="D31:E31"/>
    <mergeCell ref="A34:C34"/>
    <mergeCell ref="A16:E16"/>
    <mergeCell ref="A18:K18"/>
    <mergeCell ref="A24:E24"/>
    <mergeCell ref="D35:E35"/>
    <mergeCell ref="A36:C36"/>
    <mergeCell ref="D36:E36"/>
    <mergeCell ref="A32:C32"/>
    <mergeCell ref="D32:E32"/>
    <mergeCell ref="A33:C33"/>
    <mergeCell ref="D33:E33"/>
    <mergeCell ref="D34:E34"/>
    <mergeCell ref="A35:C35"/>
    <mergeCell ref="B26:C26"/>
    <mergeCell ref="D26:F26"/>
    <mergeCell ref="A12:O12"/>
    <mergeCell ref="A11:O11"/>
    <mergeCell ref="A10:O10"/>
    <mergeCell ref="I9:O9"/>
    <mergeCell ref="C8:O8"/>
    <mergeCell ref="A9:B9"/>
    <mergeCell ref="C9:F9"/>
    <mergeCell ref="G9:H9"/>
  </mergeCells>
  <pageMargins left="0.7" right="0.7" top="0.78740157499999996" bottom="0.78740157499999996" header="0.3" footer="0.3"/>
  <pageSetup paperSize="9" scale="55" fitToHeight="0" orientation="landscape" verticalDpi="4294967295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K7</vt:lpstr>
      <vt:lpstr>'K7'!Oblast_tisku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2024-10-16T09:59:10Z</cp:lastPrinted>
  <dcterms:created xsi:type="dcterms:W3CDTF">2024-10-15T09:56:02Z</dcterms:created>
  <dcterms:modified xsi:type="dcterms:W3CDTF">2026-04-17T05:59:38Z</dcterms:modified>
</cp:coreProperties>
</file>