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735" windowHeight="10950"/>
  </bookViews>
  <sheets>
    <sheet name="cenová nab_podlahy, obklady" sheetId="1" r:id="rId1"/>
    <sheet name="List2" sheetId="2" r:id="rId2"/>
    <sheet name="List3" sheetId="3" r:id="rId3"/>
  </sheets>
  <definedNames>
    <definedName name="_xlnm._FilterDatabase" localSheetId="0" hidden="1">'cenová nab_podlahy, obklady'!$A$2:$P$171</definedName>
    <definedName name="_xlnm.Print_Area" localSheetId="0">'cenová nab_podlahy, obklady'!$A$2:$P$171</definedName>
  </definedNames>
  <calcPr calcId="125725"/>
</workbook>
</file>

<file path=xl/calcChain.xml><?xml version="1.0" encoding="utf-8"?>
<calcChain xmlns="http://schemas.openxmlformats.org/spreadsheetml/2006/main">
  <c r="H23" i="1"/>
  <c r="I23"/>
  <c r="K23" s="1"/>
  <c r="L23" s="1"/>
  <c r="J23" l="1"/>
  <c r="M23"/>
  <c r="O23" s="1"/>
  <c r="H103"/>
  <c r="I103"/>
  <c r="J103" s="1"/>
  <c r="K103" l="1"/>
  <c r="M103" s="1"/>
  <c r="N23"/>
  <c r="P23"/>
  <c r="N103" l="1"/>
  <c r="O103"/>
  <c r="P103" s="1"/>
  <c r="L103"/>
  <c r="I170"/>
  <c r="K170" s="1"/>
  <c r="H170"/>
  <c r="I169"/>
  <c r="K169" s="1"/>
  <c r="M169" s="1"/>
  <c r="O169" s="1"/>
  <c r="H169"/>
  <c r="I168"/>
  <c r="J168" s="1"/>
  <c r="H168"/>
  <c r="I167"/>
  <c r="K167" s="1"/>
  <c r="H167"/>
  <c r="I166"/>
  <c r="K166" s="1"/>
  <c r="H166"/>
  <c r="I165"/>
  <c r="K165" s="1"/>
  <c r="M165" s="1"/>
  <c r="O165" s="1"/>
  <c r="H165"/>
  <c r="I164"/>
  <c r="J164" s="1"/>
  <c r="H164"/>
  <c r="I163"/>
  <c r="K163" s="1"/>
  <c r="H163"/>
  <c r="I159"/>
  <c r="K159" s="1"/>
  <c r="H159"/>
  <c r="I158"/>
  <c r="J158" s="1"/>
  <c r="H158"/>
  <c r="I157"/>
  <c r="J157" s="1"/>
  <c r="H157"/>
  <c r="I155"/>
  <c r="K155" s="1"/>
  <c r="H155"/>
  <c r="I154"/>
  <c r="K154" s="1"/>
  <c r="H154"/>
  <c r="I153"/>
  <c r="K153" s="1"/>
  <c r="M153" s="1"/>
  <c r="O153" s="1"/>
  <c r="H153"/>
  <c r="I150"/>
  <c r="J150" s="1"/>
  <c r="H150"/>
  <c r="I149"/>
  <c r="K149" s="1"/>
  <c r="H149"/>
  <c r="I146"/>
  <c r="K146" s="1"/>
  <c r="H146"/>
  <c r="I145"/>
  <c r="K145" s="1"/>
  <c r="M145" s="1"/>
  <c r="O145" s="1"/>
  <c r="H145"/>
  <c r="I144"/>
  <c r="J144" s="1"/>
  <c r="H144"/>
  <c r="I141"/>
  <c r="K141" s="1"/>
  <c r="H141"/>
  <c r="I140"/>
  <c r="K140" s="1"/>
  <c r="H140"/>
  <c r="I139"/>
  <c r="K139" s="1"/>
  <c r="M139" s="1"/>
  <c r="O139" s="1"/>
  <c r="H139"/>
  <c r="I138"/>
  <c r="J138" s="1"/>
  <c r="H138"/>
  <c r="I137"/>
  <c r="K137" s="1"/>
  <c r="H137"/>
  <c r="I136"/>
  <c r="K136" s="1"/>
  <c r="H136"/>
  <c r="I135"/>
  <c r="K135" s="1"/>
  <c r="M135" s="1"/>
  <c r="O135" s="1"/>
  <c r="H135"/>
  <c r="I134"/>
  <c r="J134" s="1"/>
  <c r="H134"/>
  <c r="I133"/>
  <c r="K133" s="1"/>
  <c r="H133"/>
  <c r="I132"/>
  <c r="K132" s="1"/>
  <c r="H132"/>
  <c r="I131"/>
  <c r="K131" s="1"/>
  <c r="M131" s="1"/>
  <c r="O131" s="1"/>
  <c r="H131"/>
  <c r="I129"/>
  <c r="J129" s="1"/>
  <c r="H129"/>
  <c r="I128"/>
  <c r="H128"/>
  <c r="I126"/>
  <c r="K126" s="1"/>
  <c r="L126" s="1"/>
  <c r="H126"/>
  <c r="I125"/>
  <c r="K125" s="1"/>
  <c r="H125"/>
  <c r="I124"/>
  <c r="J124" s="1"/>
  <c r="H124"/>
  <c r="I123"/>
  <c r="K123" s="1"/>
  <c r="M123" s="1"/>
  <c r="O123" s="1"/>
  <c r="H123"/>
  <c r="I122"/>
  <c r="J122" s="1"/>
  <c r="H122"/>
  <c r="I121"/>
  <c r="K121" s="1"/>
  <c r="M121" s="1"/>
  <c r="O121" s="1"/>
  <c r="H121"/>
  <c r="I120"/>
  <c r="J120" s="1"/>
  <c r="H120"/>
  <c r="I119"/>
  <c r="K119" s="1"/>
  <c r="M119" s="1"/>
  <c r="O119" s="1"/>
  <c r="H119"/>
  <c r="I118"/>
  <c r="K118" s="1"/>
  <c r="H118"/>
  <c r="I116"/>
  <c r="K116" s="1"/>
  <c r="M116" s="1"/>
  <c r="O116" s="1"/>
  <c r="H116"/>
  <c r="I115"/>
  <c r="J115" s="1"/>
  <c r="H115"/>
  <c r="I114"/>
  <c r="K114" s="1"/>
  <c r="L114" s="1"/>
  <c r="H114"/>
  <c r="I113"/>
  <c r="J113" s="1"/>
  <c r="H113"/>
  <c r="I112"/>
  <c r="K112" s="1"/>
  <c r="H112"/>
  <c r="I111"/>
  <c r="J111" s="1"/>
  <c r="H111"/>
  <c r="I110"/>
  <c r="K110" s="1"/>
  <c r="M110" s="1"/>
  <c r="O110" s="1"/>
  <c r="H110"/>
  <c r="I108"/>
  <c r="K108" s="1"/>
  <c r="L108" s="1"/>
  <c r="H108"/>
  <c r="I106"/>
  <c r="J106" s="1"/>
  <c r="H106"/>
  <c r="I104"/>
  <c r="J104" s="1"/>
  <c r="H104"/>
  <c r="I99"/>
  <c r="K99" s="1"/>
  <c r="H99"/>
  <c r="I98"/>
  <c r="K98" s="1"/>
  <c r="L98" s="1"/>
  <c r="H98"/>
  <c r="I97"/>
  <c r="J97" s="1"/>
  <c r="H97"/>
  <c r="I96"/>
  <c r="J96" s="1"/>
  <c r="H96"/>
  <c r="I93"/>
  <c r="K93" s="1"/>
  <c r="H93"/>
  <c r="I92"/>
  <c r="J92" s="1"/>
  <c r="H92"/>
  <c r="I91"/>
  <c r="J91" s="1"/>
  <c r="H91"/>
  <c r="I90"/>
  <c r="J90" s="1"/>
  <c r="H90"/>
  <c r="I89"/>
  <c r="H89"/>
  <c r="I87"/>
  <c r="J87" s="1"/>
  <c r="H87"/>
  <c r="I86"/>
  <c r="J86" s="1"/>
  <c r="H86"/>
  <c r="I82"/>
  <c r="H82"/>
  <c r="I81"/>
  <c r="K81" s="1"/>
  <c r="L81" s="1"/>
  <c r="H81"/>
  <c r="I80"/>
  <c r="J80" s="1"/>
  <c r="H80"/>
  <c r="I79"/>
  <c r="J79" s="1"/>
  <c r="H79"/>
  <c r="I78"/>
  <c r="K78" s="1"/>
  <c r="L78" s="1"/>
  <c r="H78"/>
  <c r="I77"/>
  <c r="K77" s="1"/>
  <c r="H77"/>
  <c r="I74"/>
  <c r="J74" s="1"/>
  <c r="H74"/>
  <c r="I73"/>
  <c r="J73" s="1"/>
  <c r="H73"/>
  <c r="I71"/>
  <c r="K71" s="1"/>
  <c r="M71" s="1"/>
  <c r="O71" s="1"/>
  <c r="H71"/>
  <c r="I70"/>
  <c r="K70" s="1"/>
  <c r="H70"/>
  <c r="I69"/>
  <c r="K69" s="1"/>
  <c r="M69" s="1"/>
  <c r="O69" s="1"/>
  <c r="H69"/>
  <c r="I68"/>
  <c r="J68" s="1"/>
  <c r="H68"/>
  <c r="I67"/>
  <c r="K67" s="1"/>
  <c r="M67" s="1"/>
  <c r="O67" s="1"/>
  <c r="H67"/>
  <c r="I66"/>
  <c r="K66" s="1"/>
  <c r="H66"/>
  <c r="I65"/>
  <c r="K65" s="1"/>
  <c r="H65"/>
  <c r="I64"/>
  <c r="J64" s="1"/>
  <c r="H64"/>
  <c r="I61"/>
  <c r="K61" s="1"/>
  <c r="M61" s="1"/>
  <c r="O61" s="1"/>
  <c r="H61"/>
  <c r="I60"/>
  <c r="K60" s="1"/>
  <c r="H60"/>
  <c r="I57"/>
  <c r="K57" s="1"/>
  <c r="M57" s="1"/>
  <c r="O57" s="1"/>
  <c r="H57"/>
  <c r="I56"/>
  <c r="J56" s="1"/>
  <c r="H56"/>
  <c r="I55"/>
  <c r="K55" s="1"/>
  <c r="L55" s="1"/>
  <c r="H55"/>
  <c r="I54"/>
  <c r="J54" s="1"/>
  <c r="H54"/>
  <c r="I53"/>
  <c r="K53" s="1"/>
  <c r="H53"/>
  <c r="I52"/>
  <c r="J52" s="1"/>
  <c r="H52"/>
  <c r="I51"/>
  <c r="J51" s="1"/>
  <c r="H51"/>
  <c r="I50"/>
  <c r="J50" s="1"/>
  <c r="H50"/>
  <c r="I47"/>
  <c r="K47" s="1"/>
  <c r="H47"/>
  <c r="I46"/>
  <c r="K46" s="1"/>
  <c r="L46" s="1"/>
  <c r="H46"/>
  <c r="I45"/>
  <c r="J45" s="1"/>
  <c r="H45"/>
  <c r="I44"/>
  <c r="J44" s="1"/>
  <c r="H44"/>
  <c r="I43"/>
  <c r="K43" s="1"/>
  <c r="H43"/>
  <c r="I42"/>
  <c r="K42" s="1"/>
  <c r="L42" s="1"/>
  <c r="H42"/>
  <c r="I41"/>
  <c r="J41" s="1"/>
  <c r="H41"/>
  <c r="I38"/>
  <c r="J38" s="1"/>
  <c r="H38"/>
  <c r="I36"/>
  <c r="K36" s="1"/>
  <c r="H36"/>
  <c r="I35"/>
  <c r="K35" s="1"/>
  <c r="L35" s="1"/>
  <c r="H35"/>
  <c r="I34"/>
  <c r="J34" s="1"/>
  <c r="H34"/>
  <c r="I33"/>
  <c r="J33" s="1"/>
  <c r="H33"/>
  <c r="I32"/>
  <c r="K32" s="1"/>
  <c r="H32"/>
  <c r="H31"/>
  <c r="I30"/>
  <c r="J30" s="1"/>
  <c r="H30"/>
  <c r="I27"/>
  <c r="K27" s="1"/>
  <c r="H27"/>
  <c r="I26"/>
  <c r="K26" s="1"/>
  <c r="H26"/>
  <c r="I25"/>
  <c r="J25" s="1"/>
  <c r="H25"/>
  <c r="I24"/>
  <c r="J24" s="1"/>
  <c r="H24"/>
  <c r="I22"/>
  <c r="J22" s="1"/>
  <c r="H22"/>
  <c r="I21"/>
  <c r="K21" s="1"/>
  <c r="H21"/>
  <c r="I19"/>
  <c r="K19" s="1"/>
  <c r="L19" s="1"/>
  <c r="H19"/>
  <c r="I18"/>
  <c r="J18" s="1"/>
  <c r="H18"/>
  <c r="I17"/>
  <c r="J17" s="1"/>
  <c r="H17"/>
  <c r="I15"/>
  <c r="K15" s="1"/>
  <c r="H15"/>
  <c r="I14"/>
  <c r="J14" s="1"/>
  <c r="H14"/>
  <c r="I13"/>
  <c r="J13" s="1"/>
  <c r="H13"/>
  <c r="I11"/>
  <c r="K11" s="1"/>
  <c r="H11"/>
  <c r="I10"/>
  <c r="K10" s="1"/>
  <c r="H10"/>
  <c r="I9"/>
  <c r="K9" s="1"/>
  <c r="M9" s="1"/>
  <c r="O9" s="1"/>
  <c r="H9"/>
  <c r="I8"/>
  <c r="J8" s="1"/>
  <c r="H8"/>
  <c r="I7"/>
  <c r="K7" s="1"/>
  <c r="H7"/>
  <c r="I160"/>
  <c r="K160" s="1"/>
  <c r="H160"/>
  <c r="I151"/>
  <c r="J151" s="1"/>
  <c r="H151"/>
  <c r="I147"/>
  <c r="K147" s="1"/>
  <c r="H147"/>
  <c r="I130"/>
  <c r="K130" s="1"/>
  <c r="H130"/>
  <c r="I127"/>
  <c r="K127" s="1"/>
  <c r="H127"/>
  <c r="I101"/>
  <c r="J101" s="1"/>
  <c r="H101"/>
  <c r="I100"/>
  <c r="K100" s="1"/>
  <c r="M100" s="1"/>
  <c r="O100" s="1"/>
  <c r="H100"/>
  <c r="I95"/>
  <c r="J95" s="1"/>
  <c r="H95"/>
  <c r="I88"/>
  <c r="K88" s="1"/>
  <c r="H88"/>
  <c r="I75"/>
  <c r="J75" s="1"/>
  <c r="H75"/>
  <c r="I62"/>
  <c r="J62" s="1"/>
  <c r="H62"/>
  <c r="I58"/>
  <c r="K58" s="1"/>
  <c r="H58"/>
  <c r="I48"/>
  <c r="K48" s="1"/>
  <c r="H48"/>
  <c r="I39"/>
  <c r="J39" s="1"/>
  <c r="H39"/>
  <c r="I37"/>
  <c r="K37" s="1"/>
  <c r="H37"/>
  <c r="I28"/>
  <c r="J28" s="1"/>
  <c r="H28"/>
  <c r="I5"/>
  <c r="K5" s="1"/>
  <c r="H5"/>
  <c r="I162"/>
  <c r="K162" s="1"/>
  <c r="H162"/>
  <c r="I161"/>
  <c r="K161" s="1"/>
  <c r="H161"/>
  <c r="I156"/>
  <c r="K156" s="1"/>
  <c r="H156"/>
  <c r="I152"/>
  <c r="J152" s="1"/>
  <c r="H152"/>
  <c r="I148"/>
  <c r="J148" s="1"/>
  <c r="H148"/>
  <c r="I143"/>
  <c r="K143" s="1"/>
  <c r="H143"/>
  <c r="I142"/>
  <c r="K142" s="1"/>
  <c r="H142"/>
  <c r="I117"/>
  <c r="J117" s="1"/>
  <c r="H117"/>
  <c r="I109"/>
  <c r="J109" s="1"/>
  <c r="H109"/>
  <c r="I107"/>
  <c r="K107" s="1"/>
  <c r="H107"/>
  <c r="I105"/>
  <c r="K105" s="1"/>
  <c r="H105"/>
  <c r="I102"/>
  <c r="K102" s="1"/>
  <c r="H102"/>
  <c r="I94"/>
  <c r="J94" s="1"/>
  <c r="H94"/>
  <c r="I85"/>
  <c r="J85" s="1"/>
  <c r="H85"/>
  <c r="I84"/>
  <c r="K84" s="1"/>
  <c r="H84"/>
  <c r="I83"/>
  <c r="J83" s="1"/>
  <c r="H83"/>
  <c r="I76"/>
  <c r="K76" s="1"/>
  <c r="M76" s="1"/>
  <c r="O76" s="1"/>
  <c r="H76"/>
  <c r="I72"/>
  <c r="J72" s="1"/>
  <c r="H72"/>
  <c r="I63"/>
  <c r="K63" s="1"/>
  <c r="H63"/>
  <c r="I59"/>
  <c r="K59" s="1"/>
  <c r="H59"/>
  <c r="I49"/>
  <c r="J49" s="1"/>
  <c r="H49"/>
  <c r="I40"/>
  <c r="J40" s="1"/>
  <c r="H40"/>
  <c r="I29"/>
  <c r="K29" s="1"/>
  <c r="H29"/>
  <c r="I20"/>
  <c r="J20" s="1"/>
  <c r="H20"/>
  <c r="I16"/>
  <c r="K16" s="1"/>
  <c r="M16" s="1"/>
  <c r="O16" s="1"/>
  <c r="H16"/>
  <c r="I12"/>
  <c r="J12" s="1"/>
  <c r="H12"/>
  <c r="I4"/>
  <c r="K4" s="1"/>
  <c r="H4"/>
  <c r="I6"/>
  <c r="K6" s="1"/>
  <c r="M6" s="1"/>
  <c r="O6" s="1"/>
  <c r="H6"/>
  <c r="I3"/>
  <c r="H3"/>
  <c r="J3" l="1"/>
  <c r="P110"/>
  <c r="N116"/>
  <c r="P116"/>
  <c r="P121"/>
  <c r="N57"/>
  <c r="P57"/>
  <c r="P69"/>
  <c r="P71"/>
  <c r="J61"/>
  <c r="J166"/>
  <c r="J121"/>
  <c r="J19"/>
  <c r="K25"/>
  <c r="M25" s="1"/>
  <c r="O25" s="1"/>
  <c r="K115"/>
  <c r="M115" s="1"/>
  <c r="O115" s="1"/>
  <c r="K157"/>
  <c r="M157" s="1"/>
  <c r="O157" s="1"/>
  <c r="K68"/>
  <c r="M68" s="1"/>
  <c r="K92"/>
  <c r="L92" s="1"/>
  <c r="K124"/>
  <c r="M124" s="1"/>
  <c r="O124" s="1"/>
  <c r="K158"/>
  <c r="M158" s="1"/>
  <c r="O158" s="1"/>
  <c r="K97"/>
  <c r="M97" s="1"/>
  <c r="O97" s="1"/>
  <c r="K24"/>
  <c r="L24" s="1"/>
  <c r="K56"/>
  <c r="M56" s="1"/>
  <c r="O56" s="1"/>
  <c r="J65"/>
  <c r="J116"/>
  <c r="K120"/>
  <c r="L120" s="1"/>
  <c r="K134"/>
  <c r="J135"/>
  <c r="J136"/>
  <c r="J139"/>
  <c r="J165"/>
  <c r="K138"/>
  <c r="M138" s="1"/>
  <c r="O138" s="1"/>
  <c r="J42"/>
  <c r="K45"/>
  <c r="M45" s="1"/>
  <c r="O45" s="1"/>
  <c r="K41"/>
  <c r="M41" s="1"/>
  <c r="J69"/>
  <c r="J77"/>
  <c r="K80"/>
  <c r="M80" s="1"/>
  <c r="J98"/>
  <c r="K106"/>
  <c r="M106" s="1"/>
  <c r="J125"/>
  <c r="K129"/>
  <c r="J131"/>
  <c r="J132"/>
  <c r="K150"/>
  <c r="J153"/>
  <c r="J154"/>
  <c r="J159"/>
  <c r="M65"/>
  <c r="O65" s="1"/>
  <c r="L65"/>
  <c r="L66"/>
  <c r="M66"/>
  <c r="O66" s="1"/>
  <c r="M112"/>
  <c r="O112" s="1"/>
  <c r="L112"/>
  <c r="K101"/>
  <c r="M101" s="1"/>
  <c r="O101" s="1"/>
  <c r="J147"/>
  <c r="J9"/>
  <c r="K14"/>
  <c r="L14" s="1"/>
  <c r="J100"/>
  <c r="K8"/>
  <c r="L8" s="1"/>
  <c r="K30"/>
  <c r="M30" s="1"/>
  <c r="O30" s="1"/>
  <c r="J46"/>
  <c r="K51"/>
  <c r="M51" s="1"/>
  <c r="O51" s="1"/>
  <c r="K52"/>
  <c r="L52" s="1"/>
  <c r="J57"/>
  <c r="J66"/>
  <c r="J71"/>
  <c r="K74"/>
  <c r="K87"/>
  <c r="L87" s="1"/>
  <c r="J108"/>
  <c r="J110"/>
  <c r="J112"/>
  <c r="L116"/>
  <c r="L121"/>
  <c r="K122"/>
  <c r="K144"/>
  <c r="J145"/>
  <c r="J146"/>
  <c r="J169"/>
  <c r="L71"/>
  <c r="L110"/>
  <c r="J127"/>
  <c r="K18"/>
  <c r="M18" s="1"/>
  <c r="O18" s="1"/>
  <c r="J35"/>
  <c r="K13"/>
  <c r="M13" s="1"/>
  <c r="O13" s="1"/>
  <c r="K34"/>
  <c r="M34" s="1"/>
  <c r="O34" s="1"/>
  <c r="K79"/>
  <c r="M79" s="1"/>
  <c r="O79" s="1"/>
  <c r="K86"/>
  <c r="K91"/>
  <c r="M91" s="1"/>
  <c r="J140"/>
  <c r="M7"/>
  <c r="O7" s="1"/>
  <c r="L7"/>
  <c r="M27"/>
  <c r="O27" s="1"/>
  <c r="L27"/>
  <c r="P61"/>
  <c r="N61"/>
  <c r="L77"/>
  <c r="M77"/>
  <c r="O77" s="1"/>
  <c r="M26"/>
  <c r="O26" s="1"/>
  <c r="L26"/>
  <c r="M47"/>
  <c r="O47" s="1"/>
  <c r="L47"/>
  <c r="L60"/>
  <c r="M60"/>
  <c r="O60" s="1"/>
  <c r="P9"/>
  <c r="N9"/>
  <c r="M11"/>
  <c r="O11" s="1"/>
  <c r="L11"/>
  <c r="M21"/>
  <c r="O21" s="1"/>
  <c r="L21"/>
  <c r="M43"/>
  <c r="O43" s="1"/>
  <c r="L43"/>
  <c r="P67"/>
  <c r="N67"/>
  <c r="L70"/>
  <c r="M70"/>
  <c r="O70" s="1"/>
  <c r="M15"/>
  <c r="O15" s="1"/>
  <c r="L15"/>
  <c r="M36"/>
  <c r="O36" s="1"/>
  <c r="L36"/>
  <c r="M10"/>
  <c r="O10" s="1"/>
  <c r="L10"/>
  <c r="M32"/>
  <c r="O32" s="1"/>
  <c r="L32"/>
  <c r="M53"/>
  <c r="O53" s="1"/>
  <c r="L53"/>
  <c r="J10"/>
  <c r="J7"/>
  <c r="L9"/>
  <c r="J11"/>
  <c r="J27"/>
  <c r="K17"/>
  <c r="M19"/>
  <c r="O19" s="1"/>
  <c r="K22"/>
  <c r="K33"/>
  <c r="M35"/>
  <c r="O35" s="1"/>
  <c r="K38"/>
  <c r="M42"/>
  <c r="O42" s="1"/>
  <c r="K44"/>
  <c r="M46"/>
  <c r="O46" s="1"/>
  <c r="K50"/>
  <c r="K54"/>
  <c r="M55"/>
  <c r="O55" s="1"/>
  <c r="J60"/>
  <c r="L61"/>
  <c r="J67"/>
  <c r="L69"/>
  <c r="N71"/>
  <c r="K73"/>
  <c r="M78"/>
  <c r="O78" s="1"/>
  <c r="J81"/>
  <c r="J82"/>
  <c r="K82"/>
  <c r="M99"/>
  <c r="O99" s="1"/>
  <c r="L99"/>
  <c r="P119"/>
  <c r="N119"/>
  <c r="L67"/>
  <c r="N69"/>
  <c r="M81"/>
  <c r="O81" s="1"/>
  <c r="K89"/>
  <c r="J89"/>
  <c r="M93"/>
  <c r="O93" s="1"/>
  <c r="L93"/>
  <c r="J15"/>
  <c r="J21"/>
  <c r="J26"/>
  <c r="J32"/>
  <c r="J36"/>
  <c r="J43"/>
  <c r="J47"/>
  <c r="J53"/>
  <c r="J55"/>
  <c r="L56"/>
  <c r="L57"/>
  <c r="K64"/>
  <c r="J70"/>
  <c r="J78"/>
  <c r="L118"/>
  <c r="M118"/>
  <c r="O118" s="1"/>
  <c r="P123"/>
  <c r="N123"/>
  <c r="K90"/>
  <c r="K96"/>
  <c r="M98"/>
  <c r="O98" s="1"/>
  <c r="K104"/>
  <c r="M108"/>
  <c r="O108" s="1"/>
  <c r="N110"/>
  <c r="K111"/>
  <c r="K113"/>
  <c r="M114"/>
  <c r="O114" s="1"/>
  <c r="J118"/>
  <c r="L119"/>
  <c r="N121"/>
  <c r="J123"/>
  <c r="J126"/>
  <c r="K128"/>
  <c r="J128"/>
  <c r="L132"/>
  <c r="M132"/>
  <c r="O132" s="1"/>
  <c r="M137"/>
  <c r="O137" s="1"/>
  <c r="L137"/>
  <c r="P139"/>
  <c r="N139"/>
  <c r="L154"/>
  <c r="M154"/>
  <c r="O154" s="1"/>
  <c r="M163"/>
  <c r="O163" s="1"/>
  <c r="L163"/>
  <c r="L166"/>
  <c r="M166"/>
  <c r="O166" s="1"/>
  <c r="L123"/>
  <c r="M126"/>
  <c r="O126" s="1"/>
  <c r="L136"/>
  <c r="M136"/>
  <c r="O136" s="1"/>
  <c r="M141"/>
  <c r="O141" s="1"/>
  <c r="L141"/>
  <c r="P145"/>
  <c r="N145"/>
  <c r="L159"/>
  <c r="M159"/>
  <c r="O159" s="1"/>
  <c r="P169"/>
  <c r="N169"/>
  <c r="J93"/>
  <c r="J99"/>
  <c r="J114"/>
  <c r="P131"/>
  <c r="N131"/>
  <c r="L140"/>
  <c r="M140"/>
  <c r="O140" s="1"/>
  <c r="M149"/>
  <c r="O149" s="1"/>
  <c r="L149"/>
  <c r="P153"/>
  <c r="N153"/>
  <c r="P165"/>
  <c r="N165"/>
  <c r="J119"/>
  <c r="M125"/>
  <c r="O125" s="1"/>
  <c r="L125"/>
  <c r="M133"/>
  <c r="O133" s="1"/>
  <c r="L133"/>
  <c r="P135"/>
  <c r="N135"/>
  <c r="L146"/>
  <c r="M146"/>
  <c r="O146" s="1"/>
  <c r="M155"/>
  <c r="O155" s="1"/>
  <c r="L155"/>
  <c r="M167"/>
  <c r="O167" s="1"/>
  <c r="L167"/>
  <c r="L170"/>
  <c r="M170"/>
  <c r="O170" s="1"/>
  <c r="K164"/>
  <c r="K168"/>
  <c r="J170"/>
  <c r="L131"/>
  <c r="J133"/>
  <c r="L135"/>
  <c r="J137"/>
  <c r="L139"/>
  <c r="J141"/>
  <c r="L145"/>
  <c r="J149"/>
  <c r="L153"/>
  <c r="J155"/>
  <c r="J163"/>
  <c r="L165"/>
  <c r="J167"/>
  <c r="L169"/>
  <c r="K62"/>
  <c r="K75"/>
  <c r="M75" s="1"/>
  <c r="O75" s="1"/>
  <c r="M147"/>
  <c r="O147" s="1"/>
  <c r="L147"/>
  <c r="M37"/>
  <c r="O37" s="1"/>
  <c r="L37"/>
  <c r="J37"/>
  <c r="J48"/>
  <c r="L100"/>
  <c r="K151"/>
  <c r="L151" s="1"/>
  <c r="K39"/>
  <c r="L39" s="1"/>
  <c r="J88"/>
  <c r="J5"/>
  <c r="J160"/>
  <c r="M48"/>
  <c r="O48" s="1"/>
  <c r="L48"/>
  <c r="N100"/>
  <c r="P100"/>
  <c r="M88"/>
  <c r="O88" s="1"/>
  <c r="L88"/>
  <c r="N37"/>
  <c r="M127"/>
  <c r="O127" s="1"/>
  <c r="L127"/>
  <c r="M130"/>
  <c r="O130" s="1"/>
  <c r="L130"/>
  <c r="M58"/>
  <c r="O58" s="1"/>
  <c r="L58"/>
  <c r="L160"/>
  <c r="M160"/>
  <c r="O160" s="1"/>
  <c r="P101"/>
  <c r="K28"/>
  <c r="K95"/>
  <c r="J58"/>
  <c r="J130"/>
  <c r="L5"/>
  <c r="M5"/>
  <c r="O5" s="1"/>
  <c r="K49"/>
  <c r="L49" s="1"/>
  <c r="K3"/>
  <c r="J16"/>
  <c r="K40"/>
  <c r="M40" s="1"/>
  <c r="O40" s="1"/>
  <c r="K109"/>
  <c r="M109" s="1"/>
  <c r="O109" s="1"/>
  <c r="J156"/>
  <c r="M162"/>
  <c r="O162" s="1"/>
  <c r="L162"/>
  <c r="J76"/>
  <c r="K85"/>
  <c r="M85" s="1"/>
  <c r="O85" s="1"/>
  <c r="K94"/>
  <c r="L94" s="1"/>
  <c r="K148"/>
  <c r="K152"/>
  <c r="M152" s="1"/>
  <c r="O152" s="1"/>
  <c r="J162"/>
  <c r="K72"/>
  <c r="M72" s="1"/>
  <c r="O72" s="1"/>
  <c r="K12"/>
  <c r="M12" s="1"/>
  <c r="O12" s="1"/>
  <c r="L4"/>
  <c r="M4"/>
  <c r="O4" s="1"/>
  <c r="M59"/>
  <c r="O59" s="1"/>
  <c r="L59"/>
  <c r="M105"/>
  <c r="O105" s="1"/>
  <c r="L105"/>
  <c r="P76"/>
  <c r="N76"/>
  <c r="M63"/>
  <c r="O63" s="1"/>
  <c r="L63"/>
  <c r="M102"/>
  <c r="O102" s="1"/>
  <c r="L102"/>
  <c r="M107"/>
  <c r="O107" s="1"/>
  <c r="L107"/>
  <c r="M142"/>
  <c r="O142" s="1"/>
  <c r="L142"/>
  <c r="M156"/>
  <c r="O156" s="1"/>
  <c r="L156"/>
  <c r="P16"/>
  <c r="N16"/>
  <c r="M29"/>
  <c r="O29" s="1"/>
  <c r="L29"/>
  <c r="L143"/>
  <c r="M143"/>
  <c r="O143" s="1"/>
  <c r="M84"/>
  <c r="O84" s="1"/>
  <c r="L84"/>
  <c r="L161"/>
  <c r="M161"/>
  <c r="O161" s="1"/>
  <c r="J4"/>
  <c r="L16"/>
  <c r="K20"/>
  <c r="J29"/>
  <c r="J63"/>
  <c r="L76"/>
  <c r="K83"/>
  <c r="J84"/>
  <c r="J105"/>
  <c r="K117"/>
  <c r="J142"/>
  <c r="J107"/>
  <c r="J143"/>
  <c r="J161"/>
  <c r="J59"/>
  <c r="J102"/>
  <c r="J6"/>
  <c r="P6"/>
  <c r="N6"/>
  <c r="L6"/>
  <c r="O91" l="1"/>
  <c r="P91" s="1"/>
  <c r="N68"/>
  <c r="O68"/>
  <c r="P68" s="1"/>
  <c r="N80"/>
  <c r="O80"/>
  <c r="P80" s="1"/>
  <c r="N41"/>
  <c r="O41"/>
  <c r="P41" s="1"/>
  <c r="O106"/>
  <c r="P106" s="1"/>
  <c r="M3"/>
  <c r="O3" s="1"/>
  <c r="L124"/>
  <c r="L101"/>
  <c r="N101"/>
  <c r="N106"/>
  <c r="N91"/>
  <c r="M87"/>
  <c r="O87" s="1"/>
  <c r="P87" s="1"/>
  <c r="P30"/>
  <c r="P65"/>
  <c r="N97"/>
  <c r="P97"/>
  <c r="P72"/>
  <c r="P162"/>
  <c r="P18"/>
  <c r="P158"/>
  <c r="P85"/>
  <c r="P34"/>
  <c r="P51"/>
  <c r="N56"/>
  <c r="P56"/>
  <c r="P124"/>
  <c r="N115"/>
  <c r="P115"/>
  <c r="P12"/>
  <c r="N40"/>
  <c r="P40"/>
  <c r="P75"/>
  <c r="P37"/>
  <c r="L68"/>
  <c r="N79"/>
  <c r="P79"/>
  <c r="P66"/>
  <c r="N138"/>
  <c r="P138"/>
  <c r="N157"/>
  <c r="P157"/>
  <c r="N152"/>
  <c r="P152"/>
  <c r="N109"/>
  <c r="P109"/>
  <c r="N147"/>
  <c r="P147"/>
  <c r="L106"/>
  <c r="P13"/>
  <c r="N45"/>
  <c r="P45"/>
  <c r="P25"/>
  <c r="N158"/>
  <c r="L41"/>
  <c r="N25"/>
  <c r="L158"/>
  <c r="L91"/>
  <c r="M24"/>
  <c r="L13"/>
  <c r="L138"/>
  <c r="L157"/>
  <c r="L115"/>
  <c r="L97"/>
  <c r="M92"/>
  <c r="O92" s="1"/>
  <c r="N124"/>
  <c r="L80"/>
  <c r="L51"/>
  <c r="L25"/>
  <c r="M8"/>
  <c r="O8" s="1"/>
  <c r="N51"/>
  <c r="L45"/>
  <c r="N66"/>
  <c r="L18"/>
  <c r="N13"/>
  <c r="N65"/>
  <c r="N30"/>
  <c r="N34"/>
  <c r="L152"/>
  <c r="M120"/>
  <c r="O120" s="1"/>
  <c r="L34"/>
  <c r="M134"/>
  <c r="O134" s="1"/>
  <c r="L134"/>
  <c r="N75"/>
  <c r="L79"/>
  <c r="L30"/>
  <c r="N18"/>
  <c r="M129"/>
  <c r="O129" s="1"/>
  <c r="L129"/>
  <c r="M150"/>
  <c r="O150" s="1"/>
  <c r="L150"/>
  <c r="M151"/>
  <c r="O151" s="1"/>
  <c r="L122"/>
  <c r="M122"/>
  <c r="O122" s="1"/>
  <c r="M49"/>
  <c r="O49" s="1"/>
  <c r="M52"/>
  <c r="O52" s="1"/>
  <c r="M14"/>
  <c r="O14" s="1"/>
  <c r="M86"/>
  <c r="O86" s="1"/>
  <c r="L86"/>
  <c r="M144"/>
  <c r="O144" s="1"/>
  <c r="L144"/>
  <c r="M74"/>
  <c r="O74" s="1"/>
  <c r="L74"/>
  <c r="N112"/>
  <c r="P112"/>
  <c r="P167"/>
  <c r="N167"/>
  <c r="P170"/>
  <c r="N170"/>
  <c r="P126"/>
  <c r="N126"/>
  <c r="M96"/>
  <c r="O96" s="1"/>
  <c r="L96"/>
  <c r="L64"/>
  <c r="M64"/>
  <c r="O64" s="1"/>
  <c r="P125"/>
  <c r="N125"/>
  <c r="P141"/>
  <c r="N141"/>
  <c r="P163"/>
  <c r="N163"/>
  <c r="P137"/>
  <c r="N137"/>
  <c r="P114"/>
  <c r="N114"/>
  <c r="P108"/>
  <c r="N108"/>
  <c r="P93"/>
  <c r="N93"/>
  <c r="P78"/>
  <c r="N78"/>
  <c r="L54"/>
  <c r="M54"/>
  <c r="O54" s="1"/>
  <c r="M44"/>
  <c r="O44" s="1"/>
  <c r="L44"/>
  <c r="M33"/>
  <c r="O33" s="1"/>
  <c r="L33"/>
  <c r="M17"/>
  <c r="O17" s="1"/>
  <c r="L17"/>
  <c r="P70"/>
  <c r="N70"/>
  <c r="M168"/>
  <c r="O168" s="1"/>
  <c r="L168"/>
  <c r="P149"/>
  <c r="N149"/>
  <c r="P159"/>
  <c r="N159"/>
  <c r="P136"/>
  <c r="N136"/>
  <c r="P166"/>
  <c r="N166"/>
  <c r="P154"/>
  <c r="N154"/>
  <c r="P132"/>
  <c r="N132"/>
  <c r="L113"/>
  <c r="M113"/>
  <c r="O113" s="1"/>
  <c r="M104"/>
  <c r="O104" s="1"/>
  <c r="L104"/>
  <c r="M90"/>
  <c r="O90" s="1"/>
  <c r="L90"/>
  <c r="P81"/>
  <c r="N81"/>
  <c r="M82"/>
  <c r="O82" s="1"/>
  <c r="L82"/>
  <c r="M73"/>
  <c r="O73" s="1"/>
  <c r="L73"/>
  <c r="P42"/>
  <c r="N42"/>
  <c r="P53"/>
  <c r="N53"/>
  <c r="P32"/>
  <c r="N32"/>
  <c r="P36"/>
  <c r="N36"/>
  <c r="P43"/>
  <c r="N43"/>
  <c r="N21"/>
  <c r="P21"/>
  <c r="P47"/>
  <c r="N47"/>
  <c r="P26"/>
  <c r="N26"/>
  <c r="N27"/>
  <c r="P27"/>
  <c r="P155"/>
  <c r="N155"/>
  <c r="P133"/>
  <c r="N133"/>
  <c r="P140"/>
  <c r="N140"/>
  <c r="L128"/>
  <c r="M128"/>
  <c r="O128" s="1"/>
  <c r="M111"/>
  <c r="O111" s="1"/>
  <c r="L111"/>
  <c r="P98"/>
  <c r="N98"/>
  <c r="L89"/>
  <c r="M89"/>
  <c r="O89" s="1"/>
  <c r="M50"/>
  <c r="O50" s="1"/>
  <c r="L50"/>
  <c r="M38"/>
  <c r="O38" s="1"/>
  <c r="L38"/>
  <c r="M22"/>
  <c r="O22" s="1"/>
  <c r="L22"/>
  <c r="N60"/>
  <c r="P60"/>
  <c r="P77"/>
  <c r="N77"/>
  <c r="M164"/>
  <c r="O164" s="1"/>
  <c r="L164"/>
  <c r="P146"/>
  <c r="N146"/>
  <c r="N118"/>
  <c r="P118"/>
  <c r="P99"/>
  <c r="N99"/>
  <c r="P55"/>
  <c r="N55"/>
  <c r="P46"/>
  <c r="N46"/>
  <c r="P35"/>
  <c r="N35"/>
  <c r="P19"/>
  <c r="N19"/>
  <c r="P10"/>
  <c r="N10"/>
  <c r="P15"/>
  <c r="N15"/>
  <c r="N11"/>
  <c r="P11"/>
  <c r="N7"/>
  <c r="P7"/>
  <c r="M62"/>
  <c r="O62" s="1"/>
  <c r="L62"/>
  <c r="L75"/>
  <c r="M39"/>
  <c r="O39" s="1"/>
  <c r="M28"/>
  <c r="O28" s="1"/>
  <c r="L28"/>
  <c r="N130"/>
  <c r="P130"/>
  <c r="P88"/>
  <c r="N88"/>
  <c r="P48"/>
  <c r="N48"/>
  <c r="M95"/>
  <c r="O95" s="1"/>
  <c r="L95"/>
  <c r="N58"/>
  <c r="P58"/>
  <c r="P127"/>
  <c r="N127"/>
  <c r="P160"/>
  <c r="N160"/>
  <c r="P5"/>
  <c r="N5"/>
  <c r="N162"/>
  <c r="N3"/>
  <c r="L85"/>
  <c r="L3"/>
  <c r="L40"/>
  <c r="L109"/>
  <c r="N85"/>
  <c r="M148"/>
  <c r="O148" s="1"/>
  <c r="L148"/>
  <c r="L12"/>
  <c r="L72"/>
  <c r="M94"/>
  <c r="O94" s="1"/>
  <c r="N72"/>
  <c r="N12"/>
  <c r="M117"/>
  <c r="O117" s="1"/>
  <c r="L117"/>
  <c r="M83"/>
  <c r="O83" s="1"/>
  <c r="L83"/>
  <c r="M20"/>
  <c r="O20" s="1"/>
  <c r="L20"/>
  <c r="N84"/>
  <c r="P84"/>
  <c r="P156"/>
  <c r="N156"/>
  <c r="N102"/>
  <c r="P102"/>
  <c r="N105"/>
  <c r="P105"/>
  <c r="P59"/>
  <c r="N59"/>
  <c r="P161"/>
  <c r="N161"/>
  <c r="N4"/>
  <c r="P4"/>
  <c r="N29"/>
  <c r="P29"/>
  <c r="N142"/>
  <c r="P142"/>
  <c r="P107"/>
  <c r="N107"/>
  <c r="N63"/>
  <c r="P63"/>
  <c r="P143"/>
  <c r="N143"/>
  <c r="O24" l="1"/>
  <c r="N87"/>
  <c r="N24"/>
  <c r="P94"/>
  <c r="P14"/>
  <c r="P92"/>
  <c r="N52"/>
  <c r="P52"/>
  <c r="N151"/>
  <c r="P151"/>
  <c r="P39"/>
  <c r="N49"/>
  <c r="P49"/>
  <c r="N120"/>
  <c r="P120"/>
  <c r="N8"/>
  <c r="P8"/>
  <c r="N92"/>
  <c r="N39"/>
  <c r="N14"/>
  <c r="N134"/>
  <c r="P134"/>
  <c r="P150"/>
  <c r="N150"/>
  <c r="N129"/>
  <c r="P129"/>
  <c r="N144"/>
  <c r="P144"/>
  <c r="P122"/>
  <c r="N122"/>
  <c r="P74"/>
  <c r="N74"/>
  <c r="N86"/>
  <c r="P86"/>
  <c r="N38"/>
  <c r="P38"/>
  <c r="N50"/>
  <c r="P50"/>
  <c r="N104"/>
  <c r="P104"/>
  <c r="P89"/>
  <c r="N89"/>
  <c r="P113"/>
  <c r="N113"/>
  <c r="N111"/>
  <c r="P111"/>
  <c r="N82"/>
  <c r="P82"/>
  <c r="N90"/>
  <c r="P90"/>
  <c r="N17"/>
  <c r="P17"/>
  <c r="N44"/>
  <c r="P44"/>
  <c r="N96"/>
  <c r="P96"/>
  <c r="P128"/>
  <c r="N128"/>
  <c r="P54"/>
  <c r="N54"/>
  <c r="N64"/>
  <c r="P64"/>
  <c r="N164"/>
  <c r="P164"/>
  <c r="N22"/>
  <c r="P22"/>
  <c r="N73"/>
  <c r="P73"/>
  <c r="N168"/>
  <c r="P168"/>
  <c r="N33"/>
  <c r="P33"/>
  <c r="N62"/>
  <c r="P62"/>
  <c r="P28"/>
  <c r="N28"/>
  <c r="N95"/>
  <c r="P95"/>
  <c r="N94"/>
  <c r="P148"/>
  <c r="N148"/>
  <c r="P83"/>
  <c r="N83"/>
  <c r="P20"/>
  <c r="N20"/>
  <c r="N117"/>
  <c r="P117"/>
  <c r="P24" l="1"/>
  <c r="P3"/>
  <c r="B31"/>
  <c r="I31" s="1"/>
  <c r="I171" s="1"/>
  <c r="J31" l="1"/>
  <c r="J171" s="1"/>
  <c r="K31"/>
  <c r="K171" s="1"/>
  <c r="B171"/>
  <c r="L31" l="1"/>
  <c r="L171" s="1"/>
  <c r="M31"/>
  <c r="O31" s="1"/>
  <c r="O171" s="1"/>
  <c r="M171" l="1"/>
  <c r="N31"/>
  <c r="N171" s="1"/>
  <c r="P31"/>
  <c r="P171" s="1"/>
</calcChain>
</file>

<file path=xl/sharedStrings.xml><?xml version="1.0" encoding="utf-8"?>
<sst xmlns="http://schemas.openxmlformats.org/spreadsheetml/2006/main" count="359" uniqueCount="50">
  <si>
    <t xml:space="preserve">Krytina </t>
  </si>
  <si>
    <t>Četnost týdně</t>
  </si>
  <si>
    <t>Četnost měsíčně</t>
  </si>
  <si>
    <t>Četnost ročně</t>
  </si>
  <si>
    <t>Nabídková cena v Kč bez DPH za celkovou úklidovou plochu/1úklid</t>
  </si>
  <si>
    <t>Nabídková cena v Kč vč. DPH za celkovou úklidovou plochu/1úklid</t>
  </si>
  <si>
    <t>Nabídková cena v Kč bez DPH za 1 rozhodný modelový měsíc</t>
  </si>
  <si>
    <t>Nabídková cena v Kč bez DPH za 1 rozhodný modelový rok</t>
  </si>
  <si>
    <t>Nabídková cena v Kč vč. DPH za 1 rozhodný modelový rok</t>
  </si>
  <si>
    <t>Úklid objektu včetně zařízení (vybavení)</t>
  </si>
  <si>
    <t>pavilon 3</t>
  </si>
  <si>
    <t>pavilon 4</t>
  </si>
  <si>
    <t>podlaha - PVC</t>
  </si>
  <si>
    <t>podlaha - dlažba</t>
  </si>
  <si>
    <t>podlahy-balkony-dlažba</t>
  </si>
  <si>
    <t>obklady - acrovyn</t>
  </si>
  <si>
    <t>pavilon 5</t>
  </si>
  <si>
    <t>pavilon 6</t>
  </si>
  <si>
    <t>pavilon 7</t>
  </si>
  <si>
    <t>pavilon CD</t>
  </si>
  <si>
    <t>pavilon E</t>
  </si>
  <si>
    <t>obklady - desky</t>
  </si>
  <si>
    <t>podlaha - PVC - dlažba</t>
  </si>
  <si>
    <t>pavilon H</t>
  </si>
  <si>
    <t>podlaha - koberec</t>
  </si>
  <si>
    <t>sál Chanos</t>
  </si>
  <si>
    <t>rehabilitace</t>
  </si>
  <si>
    <t>budova ředitelství</t>
  </si>
  <si>
    <t>údržba</t>
  </si>
  <si>
    <t>vstupní hala, ost.plochy</t>
  </si>
  <si>
    <t>obklady - omyvatelný povrch</t>
  </si>
  <si>
    <t>Nabídková cena v Kč s DPH za 1 rozhodný modelový měsíc</t>
  </si>
  <si>
    <t>obklady - dřevo</t>
  </si>
  <si>
    <t>x</t>
  </si>
  <si>
    <t>podlaha - plovoucí</t>
  </si>
  <si>
    <t>podlaha - podlaha - koberec</t>
  </si>
  <si>
    <t>podlaha - parkety</t>
  </si>
  <si>
    <t>podlaha - betonová</t>
  </si>
  <si>
    <t>Nabídková cena v Kč vč. DPH za 1 m²/1úklid</t>
  </si>
  <si>
    <t>podlaha - dlažba + rohožka</t>
  </si>
  <si>
    <t>dlažba před vchodem</t>
  </si>
  <si>
    <t>keramický obklad</t>
  </si>
  <si>
    <t>obklady - umakart</t>
  </si>
  <si>
    <t>Celkem</t>
  </si>
  <si>
    <t>Celková plocha 
(v m2)</t>
  </si>
  <si>
    <t>Nabídková cena v Kč bez DPH za 1 m²/1 úklid
v Kč</t>
  </si>
  <si>
    <t>obklad - acrovyn</t>
  </si>
  <si>
    <t>Příloha č. 8_Cenová nabídka - úklid podlah a obkladů včetně souvisejících úklidových prací</t>
  </si>
  <si>
    <t>Nabídková cena v Kč bez DPH za 2 rozhodné modelové roky</t>
  </si>
  <si>
    <t>Nabídková cena v Kč s DPH za 2 rozhodné modelové roky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</si>
</sst>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CDA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/>
    <xf numFmtId="0" fontId="1" fillId="2" borderId="1" xfId="0" applyFont="1" applyFill="1" applyBorder="1"/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Fill="1" applyBorder="1"/>
    <xf numFmtId="0" fontId="1" fillId="13" borderId="1" xfId="0" applyFont="1" applyFill="1" applyBorder="1" applyAlignment="1">
      <alignment horizontal="center" wrapText="1"/>
    </xf>
    <xf numFmtId="0" fontId="0" fillId="13" borderId="1" xfId="0" applyFill="1" applyBorder="1"/>
    <xf numFmtId="0" fontId="0" fillId="13" borderId="2" xfId="0" applyFill="1" applyBorder="1"/>
    <xf numFmtId="0" fontId="0" fillId="13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11" borderId="5" xfId="0" applyFont="1" applyFill="1" applyBorder="1" applyProtection="1"/>
    <xf numFmtId="0" fontId="2" fillId="0" borderId="1" xfId="0" applyFont="1" applyFill="1" applyBorder="1" applyProtection="1"/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Protection="1"/>
    <xf numFmtId="0" fontId="3" fillId="3" borderId="5" xfId="0" applyFont="1" applyFill="1" applyBorder="1" applyProtection="1"/>
    <xf numFmtId="0" fontId="3" fillId="4" borderId="5" xfId="0" applyFont="1" applyFill="1" applyBorder="1" applyProtection="1"/>
    <xf numFmtId="4" fontId="2" fillId="0" borderId="1" xfId="0" applyNumberFormat="1" applyFont="1" applyFill="1" applyBorder="1" applyProtection="1"/>
    <xf numFmtId="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3" fillId="6" borderId="5" xfId="0" applyFont="1" applyFill="1" applyBorder="1" applyProtection="1"/>
    <xf numFmtId="0" fontId="2" fillId="0" borderId="1" xfId="0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3" fillId="7" borderId="5" xfId="0" applyFont="1" applyFill="1" applyBorder="1" applyProtection="1"/>
    <xf numFmtId="0" fontId="3" fillId="5" borderId="5" xfId="0" applyFont="1" applyFill="1" applyBorder="1" applyProtection="1"/>
    <xf numFmtId="4" fontId="4" fillId="0" borderId="1" xfId="0" applyNumberFormat="1" applyFont="1" applyFill="1" applyBorder="1" applyProtection="1"/>
    <xf numFmtId="0" fontId="3" fillId="8" borderId="5" xfId="0" applyFont="1" applyFill="1" applyBorder="1" applyProtection="1"/>
    <xf numFmtId="0" fontId="3" fillId="10" borderId="5" xfId="0" applyFont="1" applyFill="1" applyBorder="1" applyProtection="1"/>
    <xf numFmtId="0" fontId="3" fillId="9" borderId="5" xfId="0" applyFont="1" applyFill="1" applyBorder="1" applyProtection="1"/>
    <xf numFmtId="0" fontId="4" fillId="0" borderId="1" xfId="0" applyFont="1" applyFill="1" applyBorder="1" applyProtection="1"/>
    <xf numFmtId="0" fontId="3" fillId="12" borderId="5" xfId="0" applyFont="1" applyFill="1" applyBorder="1" applyProtection="1"/>
    <xf numFmtId="0" fontId="3" fillId="12" borderId="7" xfId="0" applyFont="1" applyFill="1" applyBorder="1" applyProtection="1"/>
    <xf numFmtId="4" fontId="2" fillId="0" borderId="4" xfId="0" applyNumberFormat="1" applyFont="1" applyFill="1" applyBorder="1" applyProtection="1"/>
    <xf numFmtId="0" fontId="2" fillId="0" borderId="4" xfId="0" applyFont="1" applyFill="1" applyBorder="1" applyProtection="1"/>
    <xf numFmtId="0" fontId="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4" fontId="2" fillId="0" borderId="3" xfId="0" applyNumberFormat="1" applyFont="1" applyFill="1" applyBorder="1" applyProtection="1"/>
    <xf numFmtId="0" fontId="2" fillId="0" borderId="3" xfId="0" applyFont="1" applyFill="1" applyBorder="1" applyProtection="1"/>
    <xf numFmtId="0" fontId="3" fillId="0" borderId="0" xfId="0" applyFont="1"/>
    <xf numFmtId="4" fontId="2" fillId="0" borderId="0" xfId="0" applyNumberFormat="1" applyFont="1" applyFill="1"/>
    <xf numFmtId="0" fontId="2" fillId="0" borderId="0" xfId="0" applyFont="1" applyFill="1"/>
    <xf numFmtId="0" fontId="2" fillId="0" borderId="0" xfId="0" applyFont="1" applyAlignment="1">
      <alignment horizontal="center"/>
    </xf>
    <xf numFmtId="4" fontId="2" fillId="0" borderId="0" xfId="0" applyNumberFormat="1" applyFont="1"/>
    <xf numFmtId="2" fontId="4" fillId="16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horizontal="left"/>
    </xf>
    <xf numFmtId="0" fontId="2" fillId="0" borderId="14" xfId="0" applyFont="1" applyBorder="1" applyProtection="1"/>
    <xf numFmtId="0" fontId="2" fillId="0" borderId="14" xfId="0" applyFont="1" applyBorder="1" applyAlignment="1" applyProtection="1">
      <alignment horizontal="center"/>
    </xf>
    <xf numFmtId="0" fontId="2" fillId="0" borderId="14" xfId="0" applyFont="1" applyBorder="1"/>
    <xf numFmtId="0" fontId="2" fillId="0" borderId="21" xfId="0" applyFont="1" applyBorder="1" applyProtection="1"/>
    <xf numFmtId="0" fontId="3" fillId="14" borderId="5" xfId="0" applyFont="1" applyFill="1" applyBorder="1" applyProtection="1"/>
    <xf numFmtId="0" fontId="3" fillId="17" borderId="5" xfId="0" applyFont="1" applyFill="1" applyBorder="1" applyProtection="1"/>
    <xf numFmtId="0" fontId="2" fillId="0" borderId="14" xfId="0" applyFont="1" applyFill="1" applyBorder="1" applyProtection="1"/>
    <xf numFmtId="2" fontId="2" fillId="0" borderId="11" xfId="0" applyNumberFormat="1" applyFont="1" applyFill="1" applyBorder="1" applyProtection="1"/>
    <xf numFmtId="4" fontId="2" fillId="0" borderId="6" xfId="0" applyNumberFormat="1" applyFont="1" applyFill="1" applyBorder="1"/>
    <xf numFmtId="0" fontId="5" fillId="2" borderId="16" xfId="0" applyFont="1" applyFill="1" applyBorder="1" applyAlignment="1" applyProtection="1">
      <alignment horizontal="center" vertical="center" wrapText="1"/>
    </xf>
    <xf numFmtId="0" fontId="5" fillId="15" borderId="17" xfId="0" applyFont="1" applyFill="1" applyBorder="1" applyAlignment="1" applyProtection="1">
      <alignment horizontal="center" vertical="center"/>
    </xf>
    <xf numFmtId="0" fontId="5" fillId="15" borderId="17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7" borderId="15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4" fontId="5" fillId="7" borderId="17" xfId="0" applyNumberFormat="1" applyFont="1" applyFill="1" applyBorder="1" applyAlignment="1" applyProtection="1">
      <alignment horizontal="center" vertical="center" wrapText="1"/>
    </xf>
    <xf numFmtId="4" fontId="5" fillId="2" borderId="17" xfId="0" applyNumberFormat="1" applyFont="1" applyFill="1" applyBorder="1" applyAlignment="1" applyProtection="1">
      <alignment horizontal="center" vertical="center" wrapText="1"/>
    </xf>
    <xf numFmtId="4" fontId="5" fillId="2" borderId="20" xfId="0" applyNumberFormat="1" applyFont="1" applyFill="1" applyBorder="1" applyAlignment="1" applyProtection="1">
      <alignment horizontal="center" vertical="center" wrapText="1"/>
    </xf>
    <xf numFmtId="0" fontId="3" fillId="0" borderId="23" xfId="0" applyFont="1" applyBorder="1" applyAlignment="1"/>
    <xf numFmtId="0" fontId="7" fillId="14" borderId="8" xfId="0" applyFont="1" applyFill="1" applyBorder="1" applyProtection="1"/>
    <xf numFmtId="4" fontId="2" fillId="15" borderId="17" xfId="0" applyNumberFormat="1" applyFont="1" applyFill="1" applyBorder="1" applyAlignment="1" applyProtection="1">
      <alignment horizontal="center" vertical="center" wrapText="1"/>
    </xf>
    <xf numFmtId="4" fontId="2" fillId="13" borderId="1" xfId="0" applyNumberFormat="1" applyFont="1" applyFill="1" applyBorder="1" applyProtection="1"/>
    <xf numFmtId="0" fontId="2" fillId="18" borderId="3" xfId="0" applyFont="1" applyFill="1" applyBorder="1" applyAlignment="1" applyProtection="1">
      <alignment horizontal="center"/>
    </xf>
    <xf numFmtId="0" fontId="2" fillId="18" borderId="22" xfId="0" applyFont="1" applyFill="1" applyBorder="1" applyAlignment="1" applyProtection="1">
      <alignment horizontal="center"/>
    </xf>
    <xf numFmtId="2" fontId="2" fillId="18" borderId="10" xfId="0" applyNumberFormat="1" applyFont="1" applyFill="1" applyBorder="1" applyAlignment="1" applyProtection="1">
      <alignment horizontal="center"/>
    </xf>
    <xf numFmtId="2" fontId="2" fillId="18" borderId="12" xfId="0" applyNumberFormat="1" applyFont="1" applyFill="1" applyBorder="1" applyAlignment="1" applyProtection="1">
      <alignment horizontal="center"/>
    </xf>
    <xf numFmtId="4" fontId="2" fillId="18" borderId="3" xfId="0" applyNumberFormat="1" applyFont="1" applyFill="1" applyBorder="1" applyProtection="1"/>
    <xf numFmtId="4" fontId="2" fillId="18" borderId="9" xfId="0" applyNumberFormat="1" applyFont="1" applyFill="1" applyBorder="1" applyProtection="1"/>
    <xf numFmtId="2" fontId="2" fillId="0" borderId="24" xfId="0" applyNumberFormat="1" applyFont="1" applyFill="1" applyBorder="1" applyProtection="1"/>
    <xf numFmtId="4" fontId="2" fillId="0" borderId="4" xfId="0" applyNumberFormat="1" applyFont="1" applyFill="1" applyBorder="1"/>
    <xf numFmtId="4" fontId="2" fillId="0" borderId="25" xfId="0" applyNumberFormat="1" applyFont="1" applyFill="1" applyBorder="1"/>
    <xf numFmtId="4" fontId="2" fillId="18" borderId="3" xfId="0" applyNumberFormat="1" applyFont="1" applyFill="1" applyBorder="1"/>
    <xf numFmtId="0" fontId="6" fillId="0" borderId="2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DCE6F1"/>
      <color rgb="FFCCFF99"/>
      <color rgb="FFFFCCCC"/>
      <color rgb="FFCCFFCC"/>
      <color rgb="FFFFFFCC"/>
      <color rgb="FFCDFEAC"/>
      <color rgb="FF8CDAE2"/>
      <color rgb="FF708BFE"/>
      <color rgb="FF99FC72"/>
      <color rgb="FF8DF2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3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O3" sqref="O3"/>
    </sheetView>
  </sheetViews>
  <sheetFormatPr defaultColWidth="9.140625" defaultRowHeight="15"/>
  <cols>
    <col min="1" max="1" width="31.140625" style="44" customWidth="1"/>
    <col min="2" max="2" width="15" style="45" customWidth="1"/>
    <col min="3" max="3" width="27" style="46" customWidth="1"/>
    <col min="4" max="4" width="7.85546875" style="47" customWidth="1"/>
    <col min="5" max="5" width="9.5703125" style="15" customWidth="1"/>
    <col min="6" max="6" width="9.42578125" style="15" customWidth="1"/>
    <col min="7" max="7" width="17.140625" style="15" customWidth="1"/>
    <col min="8" max="8" width="16.5703125" style="15" customWidth="1"/>
    <col min="9" max="9" width="18.7109375" style="48" customWidth="1"/>
    <col min="10" max="10" width="18" style="48" customWidth="1"/>
    <col min="11" max="11" width="13.28515625" style="48" customWidth="1"/>
    <col min="12" max="12" width="13.7109375" style="48" customWidth="1"/>
    <col min="13" max="13" width="14.85546875" style="48" customWidth="1"/>
    <col min="14" max="14" width="14" style="48" customWidth="1"/>
    <col min="15" max="15" width="16.85546875" style="48" customWidth="1"/>
    <col min="16" max="16" width="15.28515625" style="48" customWidth="1"/>
    <col min="17" max="16384" width="9.140625" style="15"/>
  </cols>
  <sheetData>
    <row r="1" spans="1:16" ht="28.9" customHeight="1">
      <c r="A1" s="70"/>
      <c r="B1" s="84" t="s">
        <v>47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s="14" customFormat="1" ht="102.75" customHeight="1">
      <c r="A2" s="60" t="s">
        <v>9</v>
      </c>
      <c r="B2" s="72" t="s">
        <v>44</v>
      </c>
      <c r="C2" s="61" t="s">
        <v>0</v>
      </c>
      <c r="D2" s="62" t="s">
        <v>1</v>
      </c>
      <c r="E2" s="63" t="s">
        <v>2</v>
      </c>
      <c r="F2" s="64" t="s">
        <v>3</v>
      </c>
      <c r="G2" s="65" t="s">
        <v>45</v>
      </c>
      <c r="H2" s="66" t="s">
        <v>38</v>
      </c>
      <c r="I2" s="67" t="s">
        <v>4</v>
      </c>
      <c r="J2" s="68" t="s">
        <v>5</v>
      </c>
      <c r="K2" s="67" t="s">
        <v>6</v>
      </c>
      <c r="L2" s="68" t="s">
        <v>31</v>
      </c>
      <c r="M2" s="67" t="s">
        <v>7</v>
      </c>
      <c r="N2" s="68" t="s">
        <v>8</v>
      </c>
      <c r="O2" s="67" t="s">
        <v>48</v>
      </c>
      <c r="P2" s="69" t="s">
        <v>49</v>
      </c>
    </row>
    <row r="3" spans="1:16" ht="15" customHeight="1">
      <c r="A3" s="16" t="s">
        <v>27</v>
      </c>
      <c r="B3" s="22">
        <v>41.8</v>
      </c>
      <c r="C3" s="17" t="s">
        <v>41</v>
      </c>
      <c r="D3" s="18"/>
      <c r="E3" s="19">
        <v>2</v>
      </c>
      <c r="F3" s="51"/>
      <c r="G3" s="49"/>
      <c r="H3" s="58">
        <f t="shared" ref="H3" si="0">G3*1.21</f>
        <v>0</v>
      </c>
      <c r="I3" s="22">
        <f t="shared" ref="I3" si="1">B3*G3</f>
        <v>0</v>
      </c>
      <c r="J3" s="22">
        <f t="shared" ref="J3" si="2">I3*1.21</f>
        <v>0</v>
      </c>
      <c r="K3" s="22">
        <f>I3*E3</f>
        <v>0</v>
      </c>
      <c r="L3" s="22">
        <f t="shared" ref="L3" si="3">K3*1.21</f>
        <v>0</v>
      </c>
      <c r="M3" s="22">
        <f t="shared" ref="M3" si="4">K3*12</f>
        <v>0</v>
      </c>
      <c r="N3" s="22">
        <f t="shared" ref="N3" si="5">M3*1.21</f>
        <v>0</v>
      </c>
      <c r="O3" s="23">
        <f>M3*2</f>
        <v>0</v>
      </c>
      <c r="P3" s="59">
        <f t="shared" ref="P3" si="6">O3*1.21</f>
        <v>0</v>
      </c>
    </row>
    <row r="4" spans="1:16" ht="15" customHeight="1">
      <c r="A4" s="16" t="s">
        <v>27</v>
      </c>
      <c r="B4" s="22">
        <v>3.8</v>
      </c>
      <c r="C4" s="17" t="s">
        <v>41</v>
      </c>
      <c r="D4" s="18"/>
      <c r="E4" s="19">
        <v>1</v>
      </c>
      <c r="F4" s="51"/>
      <c r="G4" s="49"/>
      <c r="H4" s="58">
        <f t="shared" ref="H4:H5" si="7">G4*1.21</f>
        <v>0</v>
      </c>
      <c r="I4" s="22">
        <f t="shared" ref="I4:I5" si="8">B4*G4</f>
        <v>0</v>
      </c>
      <c r="J4" s="22">
        <f t="shared" ref="J4:J5" si="9">I4*1.21</f>
        <v>0</v>
      </c>
      <c r="K4" s="22">
        <f t="shared" ref="K4" si="10">I4*E4</f>
        <v>0</v>
      </c>
      <c r="L4" s="22">
        <f t="shared" ref="L4:L5" si="11">K4*1.21</f>
        <v>0</v>
      </c>
      <c r="M4" s="22">
        <f t="shared" ref="M4:M5" si="12">K4*12</f>
        <v>0</v>
      </c>
      <c r="N4" s="22">
        <f t="shared" ref="N4:N5" si="13">M4*1.21</f>
        <v>0</v>
      </c>
      <c r="O4" s="23">
        <f t="shared" ref="O4:O67" si="14">M4*2</f>
        <v>0</v>
      </c>
      <c r="P4" s="59">
        <f t="shared" ref="P4:P5" si="15">O4*1.21</f>
        <v>0</v>
      </c>
    </row>
    <row r="5" spans="1:16" ht="15" customHeight="1">
      <c r="A5" s="16" t="s">
        <v>27</v>
      </c>
      <c r="B5" s="22">
        <v>9.6</v>
      </c>
      <c r="C5" s="17" t="s">
        <v>41</v>
      </c>
      <c r="D5" s="18"/>
      <c r="E5" s="19"/>
      <c r="F5" s="51">
        <v>4</v>
      </c>
      <c r="G5" s="49"/>
      <c r="H5" s="58">
        <f t="shared" si="7"/>
        <v>0</v>
      </c>
      <c r="I5" s="22">
        <f t="shared" si="8"/>
        <v>0</v>
      </c>
      <c r="J5" s="22">
        <f t="shared" si="9"/>
        <v>0</v>
      </c>
      <c r="K5" s="22">
        <f>F5/12*I5</f>
        <v>0</v>
      </c>
      <c r="L5" s="22">
        <f t="shared" si="11"/>
        <v>0</v>
      </c>
      <c r="M5" s="22">
        <f t="shared" si="12"/>
        <v>0</v>
      </c>
      <c r="N5" s="22">
        <f t="shared" si="13"/>
        <v>0</v>
      </c>
      <c r="O5" s="23">
        <f t="shared" si="14"/>
        <v>0</v>
      </c>
      <c r="P5" s="59">
        <f t="shared" si="15"/>
        <v>0</v>
      </c>
    </row>
    <row r="6" spans="1:16" ht="15" customHeight="1">
      <c r="A6" s="16" t="s">
        <v>27</v>
      </c>
      <c r="B6" s="22">
        <v>41.5</v>
      </c>
      <c r="C6" s="17" t="s">
        <v>35</v>
      </c>
      <c r="D6" s="18">
        <v>1</v>
      </c>
      <c r="E6" s="19"/>
      <c r="F6" s="51"/>
      <c r="G6" s="49"/>
      <c r="H6" s="58">
        <f t="shared" ref="H6" si="16">G6*1.21</f>
        <v>0</v>
      </c>
      <c r="I6" s="22">
        <f t="shared" ref="I6" si="17">B6*G6</f>
        <v>0</v>
      </c>
      <c r="J6" s="22">
        <f t="shared" ref="J6" si="18">I6*1.21</f>
        <v>0</v>
      </c>
      <c r="K6" s="22">
        <f t="shared" ref="K6" si="19">30.4375/7*D6*I6</f>
        <v>0</v>
      </c>
      <c r="L6" s="22">
        <f t="shared" ref="L6" si="20">K6*1.21</f>
        <v>0</v>
      </c>
      <c r="M6" s="22">
        <f t="shared" ref="M6" si="21">K6*12</f>
        <v>0</v>
      </c>
      <c r="N6" s="22">
        <f t="shared" ref="N6" si="22">M6*1.21</f>
        <v>0</v>
      </c>
      <c r="O6" s="23">
        <f t="shared" si="14"/>
        <v>0</v>
      </c>
      <c r="P6" s="59">
        <f t="shared" ref="P6" si="23">O6*1.21</f>
        <v>0</v>
      </c>
    </row>
    <row r="7" spans="1:16" ht="15" customHeight="1">
      <c r="A7" s="16" t="s">
        <v>27</v>
      </c>
      <c r="B7" s="22">
        <v>100</v>
      </c>
      <c r="C7" s="17" t="s">
        <v>35</v>
      </c>
      <c r="D7" s="18">
        <v>2</v>
      </c>
      <c r="E7" s="19"/>
      <c r="F7" s="51"/>
      <c r="G7" s="49"/>
      <c r="H7" s="58">
        <f t="shared" ref="H7:H11" si="24">G7*1.21</f>
        <v>0</v>
      </c>
      <c r="I7" s="22">
        <f t="shared" ref="I7:I11" si="25">B7*G7</f>
        <v>0</v>
      </c>
      <c r="J7" s="22">
        <f t="shared" ref="J7:J11" si="26">I7*1.21</f>
        <v>0</v>
      </c>
      <c r="K7" s="22">
        <f t="shared" ref="K7:K11" si="27">30.4375/7*D7*I7</f>
        <v>0</v>
      </c>
      <c r="L7" s="22">
        <f t="shared" ref="L7:L11" si="28">K7*1.21</f>
        <v>0</v>
      </c>
      <c r="M7" s="22">
        <f t="shared" ref="M7:M11" si="29">K7*12</f>
        <v>0</v>
      </c>
      <c r="N7" s="22">
        <f t="shared" ref="N7:N11" si="30">M7*1.21</f>
        <v>0</v>
      </c>
      <c r="O7" s="23">
        <f t="shared" si="14"/>
        <v>0</v>
      </c>
      <c r="P7" s="59">
        <f t="shared" ref="P7:P11" si="31">O7*1.21</f>
        <v>0</v>
      </c>
    </row>
    <row r="8" spans="1:16" ht="15" customHeight="1">
      <c r="A8" s="16" t="s">
        <v>27</v>
      </c>
      <c r="B8" s="22">
        <v>24.4</v>
      </c>
      <c r="C8" s="17" t="s">
        <v>34</v>
      </c>
      <c r="D8" s="18">
        <v>2</v>
      </c>
      <c r="E8" s="19"/>
      <c r="F8" s="51"/>
      <c r="G8" s="49"/>
      <c r="H8" s="58">
        <f t="shared" si="24"/>
        <v>0</v>
      </c>
      <c r="I8" s="22">
        <f t="shared" si="25"/>
        <v>0</v>
      </c>
      <c r="J8" s="22">
        <f t="shared" si="26"/>
        <v>0</v>
      </c>
      <c r="K8" s="22">
        <f t="shared" si="27"/>
        <v>0</v>
      </c>
      <c r="L8" s="22">
        <f t="shared" si="28"/>
        <v>0</v>
      </c>
      <c r="M8" s="22">
        <f t="shared" si="29"/>
        <v>0</v>
      </c>
      <c r="N8" s="22">
        <f t="shared" si="30"/>
        <v>0</v>
      </c>
      <c r="O8" s="23">
        <f t="shared" si="14"/>
        <v>0</v>
      </c>
      <c r="P8" s="59">
        <f t="shared" si="31"/>
        <v>0</v>
      </c>
    </row>
    <row r="9" spans="1:16" ht="15" customHeight="1">
      <c r="A9" s="16" t="s">
        <v>27</v>
      </c>
      <c r="B9" s="22">
        <v>22.8</v>
      </c>
      <c r="C9" s="17" t="s">
        <v>13</v>
      </c>
      <c r="D9" s="18">
        <v>1</v>
      </c>
      <c r="E9" s="19"/>
      <c r="F9" s="51"/>
      <c r="G9" s="49"/>
      <c r="H9" s="58">
        <f t="shared" si="24"/>
        <v>0</v>
      </c>
      <c r="I9" s="22">
        <f t="shared" si="25"/>
        <v>0</v>
      </c>
      <c r="J9" s="22">
        <f t="shared" si="26"/>
        <v>0</v>
      </c>
      <c r="K9" s="22">
        <f t="shared" si="27"/>
        <v>0</v>
      </c>
      <c r="L9" s="22">
        <f t="shared" si="28"/>
        <v>0</v>
      </c>
      <c r="M9" s="22">
        <f t="shared" si="29"/>
        <v>0</v>
      </c>
      <c r="N9" s="22">
        <f t="shared" si="30"/>
        <v>0</v>
      </c>
      <c r="O9" s="23">
        <f t="shared" si="14"/>
        <v>0</v>
      </c>
      <c r="P9" s="59">
        <f t="shared" si="31"/>
        <v>0</v>
      </c>
    </row>
    <row r="10" spans="1:16" ht="15" customHeight="1">
      <c r="A10" s="16" t="s">
        <v>27</v>
      </c>
      <c r="B10" s="22">
        <v>69.5</v>
      </c>
      <c r="C10" s="17" t="s">
        <v>13</v>
      </c>
      <c r="D10" s="18">
        <v>2</v>
      </c>
      <c r="E10" s="19"/>
      <c r="F10" s="51"/>
      <c r="G10" s="49"/>
      <c r="H10" s="58">
        <f t="shared" si="24"/>
        <v>0</v>
      </c>
      <c r="I10" s="22">
        <f t="shared" si="25"/>
        <v>0</v>
      </c>
      <c r="J10" s="22">
        <f t="shared" si="26"/>
        <v>0</v>
      </c>
      <c r="K10" s="22">
        <f t="shared" si="27"/>
        <v>0</v>
      </c>
      <c r="L10" s="22">
        <f t="shared" si="28"/>
        <v>0</v>
      </c>
      <c r="M10" s="22">
        <f t="shared" si="29"/>
        <v>0</v>
      </c>
      <c r="N10" s="22">
        <f t="shared" si="30"/>
        <v>0</v>
      </c>
      <c r="O10" s="23">
        <f t="shared" si="14"/>
        <v>0</v>
      </c>
      <c r="P10" s="59">
        <f t="shared" si="31"/>
        <v>0</v>
      </c>
    </row>
    <row r="11" spans="1:16" ht="15" customHeight="1">
      <c r="A11" s="16" t="s">
        <v>27</v>
      </c>
      <c r="B11" s="22">
        <v>21.2</v>
      </c>
      <c r="C11" s="17" t="s">
        <v>13</v>
      </c>
      <c r="D11" s="18">
        <v>7</v>
      </c>
      <c r="E11" s="19"/>
      <c r="F11" s="51"/>
      <c r="G11" s="49"/>
      <c r="H11" s="58">
        <f t="shared" si="24"/>
        <v>0</v>
      </c>
      <c r="I11" s="22">
        <f t="shared" si="25"/>
        <v>0</v>
      </c>
      <c r="J11" s="22">
        <f t="shared" si="26"/>
        <v>0</v>
      </c>
      <c r="K11" s="22">
        <f t="shared" si="27"/>
        <v>0</v>
      </c>
      <c r="L11" s="22">
        <f t="shared" si="28"/>
        <v>0</v>
      </c>
      <c r="M11" s="22">
        <f t="shared" si="29"/>
        <v>0</v>
      </c>
      <c r="N11" s="22">
        <f t="shared" si="30"/>
        <v>0</v>
      </c>
      <c r="O11" s="23">
        <f t="shared" si="14"/>
        <v>0</v>
      </c>
      <c r="P11" s="59">
        <f t="shared" si="31"/>
        <v>0</v>
      </c>
    </row>
    <row r="12" spans="1:16" ht="15" customHeight="1">
      <c r="A12" s="16" t="s">
        <v>27</v>
      </c>
      <c r="B12" s="22">
        <v>1.7</v>
      </c>
      <c r="C12" s="17" t="s">
        <v>13</v>
      </c>
      <c r="D12" s="18"/>
      <c r="E12" s="19">
        <v>1</v>
      </c>
      <c r="F12" s="51"/>
      <c r="G12" s="49"/>
      <c r="H12" s="58">
        <f t="shared" ref="H12:H15" si="32">G12*1.21</f>
        <v>0</v>
      </c>
      <c r="I12" s="22">
        <f t="shared" ref="I12:I15" si="33">B12*G12</f>
        <v>0</v>
      </c>
      <c r="J12" s="22">
        <f t="shared" ref="J12:J15" si="34">I12*1.21</f>
        <v>0</v>
      </c>
      <c r="K12" s="22">
        <f t="shared" ref="K12" si="35">I12*E12</f>
        <v>0</v>
      </c>
      <c r="L12" s="22">
        <f t="shared" ref="L12:L15" si="36">K12*1.21</f>
        <v>0</v>
      </c>
      <c r="M12" s="22">
        <f t="shared" ref="M12:M15" si="37">K12*12</f>
        <v>0</v>
      </c>
      <c r="N12" s="22">
        <f t="shared" ref="N12:N15" si="38">M12*1.21</f>
        <v>0</v>
      </c>
      <c r="O12" s="23">
        <f t="shared" si="14"/>
        <v>0</v>
      </c>
      <c r="P12" s="59">
        <f t="shared" ref="P12:P15" si="39">O12*1.21</f>
        <v>0</v>
      </c>
    </row>
    <row r="13" spans="1:16" ht="15" customHeight="1">
      <c r="A13" s="16" t="s">
        <v>27</v>
      </c>
      <c r="B13" s="22">
        <v>15</v>
      </c>
      <c r="C13" s="17" t="s">
        <v>12</v>
      </c>
      <c r="D13" s="18">
        <v>1</v>
      </c>
      <c r="E13" s="19"/>
      <c r="F13" s="51"/>
      <c r="G13" s="49"/>
      <c r="H13" s="58">
        <f t="shared" si="32"/>
        <v>0</v>
      </c>
      <c r="I13" s="22">
        <f t="shared" si="33"/>
        <v>0</v>
      </c>
      <c r="J13" s="22">
        <f t="shared" si="34"/>
        <v>0</v>
      </c>
      <c r="K13" s="22">
        <f t="shared" ref="K13:K15" si="40">30.4375/7*D13*I13</f>
        <v>0</v>
      </c>
      <c r="L13" s="22">
        <f t="shared" si="36"/>
        <v>0</v>
      </c>
      <c r="M13" s="22">
        <f t="shared" si="37"/>
        <v>0</v>
      </c>
      <c r="N13" s="22">
        <f t="shared" si="38"/>
        <v>0</v>
      </c>
      <c r="O13" s="23">
        <f t="shared" si="14"/>
        <v>0</v>
      </c>
      <c r="P13" s="59">
        <f t="shared" si="39"/>
        <v>0</v>
      </c>
    </row>
    <row r="14" spans="1:16" ht="15" customHeight="1">
      <c r="A14" s="16" t="s">
        <v>27</v>
      </c>
      <c r="B14" s="22">
        <v>24.9</v>
      </c>
      <c r="C14" s="17" t="s">
        <v>12</v>
      </c>
      <c r="D14" s="18">
        <v>2</v>
      </c>
      <c r="E14" s="19"/>
      <c r="F14" s="51"/>
      <c r="G14" s="49"/>
      <c r="H14" s="58">
        <f t="shared" si="32"/>
        <v>0</v>
      </c>
      <c r="I14" s="22">
        <f t="shared" si="33"/>
        <v>0</v>
      </c>
      <c r="J14" s="22">
        <f t="shared" si="34"/>
        <v>0</v>
      </c>
      <c r="K14" s="22">
        <f t="shared" si="40"/>
        <v>0</v>
      </c>
      <c r="L14" s="22">
        <f t="shared" si="36"/>
        <v>0</v>
      </c>
      <c r="M14" s="22">
        <f t="shared" si="37"/>
        <v>0</v>
      </c>
      <c r="N14" s="22">
        <f t="shared" si="38"/>
        <v>0</v>
      </c>
      <c r="O14" s="23">
        <f t="shared" si="14"/>
        <v>0</v>
      </c>
      <c r="P14" s="59">
        <f t="shared" si="39"/>
        <v>0</v>
      </c>
    </row>
    <row r="15" spans="1:16" ht="15" customHeight="1">
      <c r="A15" s="20" t="s">
        <v>10</v>
      </c>
      <c r="B15" s="22">
        <v>52.06</v>
      </c>
      <c r="C15" s="17" t="s">
        <v>15</v>
      </c>
      <c r="D15" s="18">
        <v>1</v>
      </c>
      <c r="E15" s="19"/>
      <c r="F15" s="51"/>
      <c r="G15" s="49"/>
      <c r="H15" s="58">
        <f t="shared" si="32"/>
        <v>0</v>
      </c>
      <c r="I15" s="22">
        <f t="shared" si="33"/>
        <v>0</v>
      </c>
      <c r="J15" s="22">
        <f t="shared" si="34"/>
        <v>0</v>
      </c>
      <c r="K15" s="22">
        <f t="shared" si="40"/>
        <v>0</v>
      </c>
      <c r="L15" s="22">
        <f t="shared" si="36"/>
        <v>0</v>
      </c>
      <c r="M15" s="22">
        <f t="shared" si="37"/>
        <v>0</v>
      </c>
      <c r="N15" s="22">
        <f t="shared" si="38"/>
        <v>0</v>
      </c>
      <c r="O15" s="23">
        <f t="shared" si="14"/>
        <v>0</v>
      </c>
      <c r="P15" s="59">
        <f t="shared" si="39"/>
        <v>0</v>
      </c>
    </row>
    <row r="16" spans="1:16" ht="15" customHeight="1">
      <c r="A16" s="20" t="s">
        <v>10</v>
      </c>
      <c r="B16" s="22">
        <v>150.46</v>
      </c>
      <c r="C16" s="17" t="s">
        <v>41</v>
      </c>
      <c r="D16" s="18"/>
      <c r="E16" s="19">
        <v>1</v>
      </c>
      <c r="F16" s="51"/>
      <c r="G16" s="49"/>
      <c r="H16" s="58">
        <f t="shared" ref="H16:H68" si="41">G16*1.21</f>
        <v>0</v>
      </c>
      <c r="I16" s="22">
        <f t="shared" ref="I16:I68" si="42">B16*G16</f>
        <v>0</v>
      </c>
      <c r="J16" s="22">
        <f t="shared" ref="J16:J68" si="43">I16*1.21</f>
        <v>0</v>
      </c>
      <c r="K16" s="22">
        <f t="shared" ref="K16" si="44">I16*E16</f>
        <v>0</v>
      </c>
      <c r="L16" s="22">
        <f t="shared" ref="L16:L68" si="45">K16*1.21</f>
        <v>0</v>
      </c>
      <c r="M16" s="22">
        <f t="shared" ref="M16:M68" si="46">K16*12</f>
        <v>0</v>
      </c>
      <c r="N16" s="22">
        <f t="shared" ref="N16:N68" si="47">M16*1.21</f>
        <v>0</v>
      </c>
      <c r="O16" s="23">
        <f t="shared" si="14"/>
        <v>0</v>
      </c>
      <c r="P16" s="59">
        <f t="shared" ref="P16:P68" si="48">O16*1.21</f>
        <v>0</v>
      </c>
    </row>
    <row r="17" spans="1:16" ht="15" customHeight="1">
      <c r="A17" s="20" t="s">
        <v>10</v>
      </c>
      <c r="B17" s="22">
        <v>16.8</v>
      </c>
      <c r="C17" s="17" t="s">
        <v>41</v>
      </c>
      <c r="D17" s="18">
        <v>7</v>
      </c>
      <c r="E17" s="19"/>
      <c r="F17" s="51"/>
      <c r="G17" s="49"/>
      <c r="H17" s="58">
        <f t="shared" si="41"/>
        <v>0</v>
      </c>
      <c r="I17" s="22">
        <f t="shared" si="42"/>
        <v>0</v>
      </c>
      <c r="J17" s="22">
        <f t="shared" si="43"/>
        <v>0</v>
      </c>
      <c r="K17" s="22">
        <f t="shared" ref="K17:K19" si="49">30.4375/7*D17*I17</f>
        <v>0</v>
      </c>
      <c r="L17" s="22">
        <f t="shared" si="45"/>
        <v>0</v>
      </c>
      <c r="M17" s="22">
        <f t="shared" si="46"/>
        <v>0</v>
      </c>
      <c r="N17" s="22">
        <f t="shared" si="47"/>
        <v>0</v>
      </c>
      <c r="O17" s="23">
        <f t="shared" si="14"/>
        <v>0</v>
      </c>
      <c r="P17" s="59">
        <f t="shared" si="48"/>
        <v>0</v>
      </c>
    </row>
    <row r="18" spans="1:16" ht="15" customHeight="1">
      <c r="A18" s="20" t="s">
        <v>10</v>
      </c>
      <c r="B18" s="22">
        <v>53.83</v>
      </c>
      <c r="C18" s="17" t="s">
        <v>41</v>
      </c>
      <c r="D18" s="18">
        <v>1</v>
      </c>
      <c r="E18" s="19"/>
      <c r="F18" s="51"/>
      <c r="G18" s="49"/>
      <c r="H18" s="58">
        <f t="shared" si="41"/>
        <v>0</v>
      </c>
      <c r="I18" s="22">
        <f t="shared" si="42"/>
        <v>0</v>
      </c>
      <c r="J18" s="22">
        <f t="shared" si="43"/>
        <v>0</v>
      </c>
      <c r="K18" s="22">
        <f t="shared" si="49"/>
        <v>0</v>
      </c>
      <c r="L18" s="22">
        <f t="shared" si="45"/>
        <v>0</v>
      </c>
      <c r="M18" s="22">
        <f t="shared" si="46"/>
        <v>0</v>
      </c>
      <c r="N18" s="22">
        <f t="shared" si="47"/>
        <v>0</v>
      </c>
      <c r="O18" s="23">
        <f t="shared" si="14"/>
        <v>0</v>
      </c>
      <c r="P18" s="59">
        <f t="shared" si="48"/>
        <v>0</v>
      </c>
    </row>
    <row r="19" spans="1:16" ht="15" customHeight="1">
      <c r="A19" s="20" t="s">
        <v>10</v>
      </c>
      <c r="B19" s="22">
        <v>34.33</v>
      </c>
      <c r="C19" s="17" t="s">
        <v>30</v>
      </c>
      <c r="D19" s="18">
        <v>1</v>
      </c>
      <c r="E19" s="19"/>
      <c r="F19" s="51"/>
      <c r="G19" s="49"/>
      <c r="H19" s="58">
        <f t="shared" si="41"/>
        <v>0</v>
      </c>
      <c r="I19" s="22">
        <f t="shared" si="42"/>
        <v>0</v>
      </c>
      <c r="J19" s="22">
        <f t="shared" si="43"/>
        <v>0</v>
      </c>
      <c r="K19" s="22">
        <f t="shared" si="49"/>
        <v>0</v>
      </c>
      <c r="L19" s="22">
        <f t="shared" si="45"/>
        <v>0</v>
      </c>
      <c r="M19" s="22">
        <f t="shared" si="46"/>
        <v>0</v>
      </c>
      <c r="N19" s="22">
        <f t="shared" si="47"/>
        <v>0</v>
      </c>
      <c r="O19" s="23">
        <f t="shared" si="14"/>
        <v>0</v>
      </c>
      <c r="P19" s="59">
        <f t="shared" si="48"/>
        <v>0</v>
      </c>
    </row>
    <row r="20" spans="1:16" ht="15" customHeight="1">
      <c r="A20" s="20" t="s">
        <v>10</v>
      </c>
      <c r="B20" s="22">
        <v>3.3</v>
      </c>
      <c r="C20" s="17" t="s">
        <v>13</v>
      </c>
      <c r="D20" s="18"/>
      <c r="E20" s="19">
        <v>1</v>
      </c>
      <c r="F20" s="51"/>
      <c r="G20" s="49"/>
      <c r="H20" s="58">
        <f t="shared" si="41"/>
        <v>0</v>
      </c>
      <c r="I20" s="22">
        <f t="shared" si="42"/>
        <v>0</v>
      </c>
      <c r="J20" s="22">
        <f t="shared" si="43"/>
        <v>0</v>
      </c>
      <c r="K20" s="22">
        <f t="shared" ref="K20" si="50">I20*E20</f>
        <v>0</v>
      </c>
      <c r="L20" s="22">
        <f t="shared" si="45"/>
        <v>0</v>
      </c>
      <c r="M20" s="22">
        <f t="shared" si="46"/>
        <v>0</v>
      </c>
      <c r="N20" s="22">
        <f t="shared" si="47"/>
        <v>0</v>
      </c>
      <c r="O20" s="23">
        <f t="shared" si="14"/>
        <v>0</v>
      </c>
      <c r="P20" s="59">
        <f>O20*1.21</f>
        <v>0</v>
      </c>
    </row>
    <row r="21" spans="1:16" ht="15" customHeight="1">
      <c r="A21" s="20" t="s">
        <v>10</v>
      </c>
      <c r="B21" s="22">
        <v>4.26</v>
      </c>
      <c r="C21" s="17" t="s">
        <v>13</v>
      </c>
      <c r="D21" s="18">
        <v>1</v>
      </c>
      <c r="E21" s="19"/>
      <c r="F21" s="51"/>
      <c r="G21" s="49"/>
      <c r="H21" s="58">
        <f t="shared" si="41"/>
        <v>0</v>
      </c>
      <c r="I21" s="22">
        <f t="shared" si="42"/>
        <v>0</v>
      </c>
      <c r="J21" s="22">
        <f t="shared" si="43"/>
        <v>0</v>
      </c>
      <c r="K21" s="22">
        <f t="shared" ref="K21:K27" si="51">30.4375/7*D21*I21</f>
        <v>0</v>
      </c>
      <c r="L21" s="22">
        <f t="shared" si="45"/>
        <v>0</v>
      </c>
      <c r="M21" s="22">
        <f t="shared" si="46"/>
        <v>0</v>
      </c>
      <c r="N21" s="22">
        <f t="shared" si="47"/>
        <v>0</v>
      </c>
      <c r="O21" s="23">
        <f t="shared" si="14"/>
        <v>0</v>
      </c>
      <c r="P21" s="59">
        <f t="shared" ref="P21:P27" si="52">O21*1.21</f>
        <v>0</v>
      </c>
    </row>
    <row r="22" spans="1:16" ht="15" customHeight="1">
      <c r="A22" s="20" t="s">
        <v>10</v>
      </c>
      <c r="B22" s="22">
        <v>130.72999999999999</v>
      </c>
      <c r="C22" s="17" t="s">
        <v>13</v>
      </c>
      <c r="D22" s="18">
        <v>7</v>
      </c>
      <c r="E22" s="19"/>
      <c r="F22" s="51"/>
      <c r="G22" s="49"/>
      <c r="H22" s="58">
        <f t="shared" si="41"/>
        <v>0</v>
      </c>
      <c r="I22" s="22">
        <f t="shared" si="42"/>
        <v>0</v>
      </c>
      <c r="J22" s="22">
        <f t="shared" si="43"/>
        <v>0</v>
      </c>
      <c r="K22" s="22">
        <f t="shared" si="51"/>
        <v>0</v>
      </c>
      <c r="L22" s="22">
        <f t="shared" si="45"/>
        <v>0</v>
      </c>
      <c r="M22" s="22">
        <f t="shared" si="46"/>
        <v>0</v>
      </c>
      <c r="N22" s="22">
        <f t="shared" si="47"/>
        <v>0</v>
      </c>
      <c r="O22" s="23">
        <f t="shared" si="14"/>
        <v>0</v>
      </c>
      <c r="P22" s="59">
        <f t="shared" si="52"/>
        <v>0</v>
      </c>
    </row>
    <row r="23" spans="1:16" ht="15" customHeight="1">
      <c r="A23" s="20" t="s">
        <v>10</v>
      </c>
      <c r="B23" s="22">
        <v>9</v>
      </c>
      <c r="C23" s="17" t="s">
        <v>13</v>
      </c>
      <c r="D23" s="18">
        <v>21</v>
      </c>
      <c r="E23" s="19"/>
      <c r="F23" s="51"/>
      <c r="G23" s="49"/>
      <c r="H23" s="58">
        <f t="shared" si="41"/>
        <v>0</v>
      </c>
      <c r="I23" s="22">
        <f t="shared" si="42"/>
        <v>0</v>
      </c>
      <c r="J23" s="22">
        <f t="shared" si="43"/>
        <v>0</v>
      </c>
      <c r="K23" s="22">
        <f t="shared" si="51"/>
        <v>0</v>
      </c>
      <c r="L23" s="22">
        <f t="shared" si="45"/>
        <v>0</v>
      </c>
      <c r="M23" s="22">
        <f t="shared" si="46"/>
        <v>0</v>
      </c>
      <c r="N23" s="22">
        <f t="shared" si="47"/>
        <v>0</v>
      </c>
      <c r="O23" s="23">
        <f t="shared" si="14"/>
        <v>0</v>
      </c>
      <c r="P23" s="59">
        <f t="shared" si="52"/>
        <v>0</v>
      </c>
    </row>
    <row r="24" spans="1:16" ht="15" customHeight="1">
      <c r="A24" s="20" t="s">
        <v>10</v>
      </c>
      <c r="B24" s="22">
        <v>104.38</v>
      </c>
      <c r="C24" s="17" t="s">
        <v>13</v>
      </c>
      <c r="D24" s="18">
        <v>14</v>
      </c>
      <c r="E24" s="19"/>
      <c r="F24" s="51"/>
      <c r="G24" s="49"/>
      <c r="H24" s="58">
        <f t="shared" si="41"/>
        <v>0</v>
      </c>
      <c r="I24" s="22">
        <f t="shared" si="42"/>
        <v>0</v>
      </c>
      <c r="J24" s="22">
        <f t="shared" si="43"/>
        <v>0</v>
      </c>
      <c r="K24" s="22">
        <f t="shared" si="51"/>
        <v>0</v>
      </c>
      <c r="L24" s="22">
        <f t="shared" si="45"/>
        <v>0</v>
      </c>
      <c r="M24" s="22">
        <f t="shared" si="46"/>
        <v>0</v>
      </c>
      <c r="N24" s="22">
        <f t="shared" si="47"/>
        <v>0</v>
      </c>
      <c r="O24" s="23">
        <f t="shared" si="14"/>
        <v>0</v>
      </c>
      <c r="P24" s="59">
        <f t="shared" si="52"/>
        <v>0</v>
      </c>
    </row>
    <row r="25" spans="1:16" ht="15" customHeight="1">
      <c r="A25" s="20" t="s">
        <v>10</v>
      </c>
      <c r="B25" s="22">
        <v>26.01</v>
      </c>
      <c r="C25" s="17" t="s">
        <v>12</v>
      </c>
      <c r="D25" s="18">
        <v>2</v>
      </c>
      <c r="E25" s="19"/>
      <c r="F25" s="51"/>
      <c r="G25" s="49"/>
      <c r="H25" s="58">
        <f t="shared" si="41"/>
        <v>0</v>
      </c>
      <c r="I25" s="22">
        <f t="shared" si="42"/>
        <v>0</v>
      </c>
      <c r="J25" s="22">
        <f t="shared" si="43"/>
        <v>0</v>
      </c>
      <c r="K25" s="22">
        <f t="shared" si="51"/>
        <v>0</v>
      </c>
      <c r="L25" s="22">
        <f t="shared" si="45"/>
        <v>0</v>
      </c>
      <c r="M25" s="22">
        <f t="shared" si="46"/>
        <v>0</v>
      </c>
      <c r="N25" s="22">
        <f t="shared" si="47"/>
        <v>0</v>
      </c>
      <c r="O25" s="23">
        <f t="shared" si="14"/>
        <v>0</v>
      </c>
      <c r="P25" s="59">
        <f t="shared" si="52"/>
        <v>0</v>
      </c>
    </row>
    <row r="26" spans="1:16" ht="15" customHeight="1">
      <c r="A26" s="20" t="s">
        <v>10</v>
      </c>
      <c r="B26" s="22">
        <v>284.56</v>
      </c>
      <c r="C26" s="17" t="s">
        <v>12</v>
      </c>
      <c r="D26" s="18">
        <v>7</v>
      </c>
      <c r="E26" s="19"/>
      <c r="F26" s="51"/>
      <c r="G26" s="49"/>
      <c r="H26" s="58">
        <f t="shared" si="41"/>
        <v>0</v>
      </c>
      <c r="I26" s="22">
        <f t="shared" si="42"/>
        <v>0</v>
      </c>
      <c r="J26" s="22">
        <f t="shared" si="43"/>
        <v>0</v>
      </c>
      <c r="K26" s="22">
        <f t="shared" si="51"/>
        <v>0</v>
      </c>
      <c r="L26" s="22">
        <f t="shared" si="45"/>
        <v>0</v>
      </c>
      <c r="M26" s="22">
        <f t="shared" si="46"/>
        <v>0</v>
      </c>
      <c r="N26" s="22">
        <f t="shared" si="47"/>
        <v>0</v>
      </c>
      <c r="O26" s="23">
        <f t="shared" si="14"/>
        <v>0</v>
      </c>
      <c r="P26" s="59">
        <f t="shared" si="52"/>
        <v>0</v>
      </c>
    </row>
    <row r="27" spans="1:16" ht="15" customHeight="1">
      <c r="A27" s="20" t="s">
        <v>10</v>
      </c>
      <c r="B27" s="22">
        <v>135.33000000000001</v>
      </c>
      <c r="C27" s="17" t="s">
        <v>12</v>
      </c>
      <c r="D27" s="18">
        <v>14</v>
      </c>
      <c r="E27" s="18"/>
      <c r="F27" s="52"/>
      <c r="G27" s="49"/>
      <c r="H27" s="58">
        <f t="shared" si="41"/>
        <v>0</v>
      </c>
      <c r="I27" s="22">
        <f t="shared" si="42"/>
        <v>0</v>
      </c>
      <c r="J27" s="22">
        <f t="shared" si="43"/>
        <v>0</v>
      </c>
      <c r="K27" s="22">
        <f t="shared" si="51"/>
        <v>0</v>
      </c>
      <c r="L27" s="22">
        <f t="shared" si="45"/>
        <v>0</v>
      </c>
      <c r="M27" s="22">
        <f t="shared" si="46"/>
        <v>0</v>
      </c>
      <c r="N27" s="22">
        <f t="shared" si="47"/>
        <v>0</v>
      </c>
      <c r="O27" s="23">
        <f t="shared" si="14"/>
        <v>0</v>
      </c>
      <c r="P27" s="59">
        <f t="shared" si="52"/>
        <v>0</v>
      </c>
    </row>
    <row r="28" spans="1:16" ht="15" customHeight="1">
      <c r="A28" s="20" t="s">
        <v>10</v>
      </c>
      <c r="B28" s="22">
        <v>38</v>
      </c>
      <c r="C28" s="17" t="s">
        <v>14</v>
      </c>
      <c r="D28" s="18"/>
      <c r="E28" s="19"/>
      <c r="F28" s="51">
        <v>7</v>
      </c>
      <c r="G28" s="49"/>
      <c r="H28" s="58">
        <f t="shared" si="41"/>
        <v>0</v>
      </c>
      <c r="I28" s="22">
        <f t="shared" si="42"/>
        <v>0</v>
      </c>
      <c r="J28" s="22">
        <f t="shared" si="43"/>
        <v>0</v>
      </c>
      <c r="K28" s="22">
        <f>F28/12*I28</f>
        <v>0</v>
      </c>
      <c r="L28" s="22">
        <f t="shared" si="45"/>
        <v>0</v>
      </c>
      <c r="M28" s="22">
        <f t="shared" si="46"/>
        <v>0</v>
      </c>
      <c r="N28" s="22">
        <f t="shared" si="47"/>
        <v>0</v>
      </c>
      <c r="O28" s="23">
        <f t="shared" si="14"/>
        <v>0</v>
      </c>
      <c r="P28" s="59">
        <f t="shared" si="48"/>
        <v>0</v>
      </c>
    </row>
    <row r="29" spans="1:16" ht="15" customHeight="1">
      <c r="A29" s="21" t="s">
        <v>11</v>
      </c>
      <c r="B29" s="22">
        <v>143.21</v>
      </c>
      <c r="C29" s="17" t="s">
        <v>41</v>
      </c>
      <c r="D29" s="18"/>
      <c r="E29" s="19">
        <v>1</v>
      </c>
      <c r="F29" s="51"/>
      <c r="G29" s="49"/>
      <c r="H29" s="58">
        <f t="shared" si="41"/>
        <v>0</v>
      </c>
      <c r="I29" s="22">
        <f t="shared" si="42"/>
        <v>0</v>
      </c>
      <c r="J29" s="22">
        <f t="shared" si="43"/>
        <v>0</v>
      </c>
      <c r="K29" s="22">
        <f t="shared" ref="K29" si="53">I29*E29</f>
        <v>0</v>
      </c>
      <c r="L29" s="22">
        <f t="shared" si="45"/>
        <v>0</v>
      </c>
      <c r="M29" s="22">
        <f t="shared" si="46"/>
        <v>0</v>
      </c>
      <c r="N29" s="22">
        <f t="shared" si="47"/>
        <v>0</v>
      </c>
      <c r="O29" s="23">
        <f t="shared" si="14"/>
        <v>0</v>
      </c>
      <c r="P29" s="59">
        <f t="shared" si="48"/>
        <v>0</v>
      </c>
    </row>
    <row r="30" spans="1:16" ht="15" customHeight="1">
      <c r="A30" s="21" t="s">
        <v>11</v>
      </c>
      <c r="B30" s="22">
        <v>49.79</v>
      </c>
      <c r="C30" s="17" t="s">
        <v>41</v>
      </c>
      <c r="D30" s="18">
        <v>7</v>
      </c>
      <c r="E30" s="19"/>
      <c r="F30" s="51"/>
      <c r="G30" s="49"/>
      <c r="H30" s="58">
        <f t="shared" si="41"/>
        <v>0</v>
      </c>
      <c r="I30" s="22">
        <f t="shared" si="42"/>
        <v>0</v>
      </c>
      <c r="J30" s="22">
        <f t="shared" si="43"/>
        <v>0</v>
      </c>
      <c r="K30" s="22">
        <f t="shared" ref="K30:K36" si="54">30.4375/7*D30*I30</f>
        <v>0</v>
      </c>
      <c r="L30" s="22">
        <f t="shared" si="45"/>
        <v>0</v>
      </c>
      <c r="M30" s="22">
        <f t="shared" si="46"/>
        <v>0</v>
      </c>
      <c r="N30" s="22">
        <f t="shared" si="47"/>
        <v>0</v>
      </c>
      <c r="O30" s="23">
        <f t="shared" si="14"/>
        <v>0</v>
      </c>
      <c r="P30" s="59">
        <f t="shared" si="48"/>
        <v>0</v>
      </c>
    </row>
    <row r="31" spans="1:16" ht="15" customHeight="1">
      <c r="A31" s="21" t="s">
        <v>11</v>
      </c>
      <c r="B31" s="22">
        <f>2*26.17</f>
        <v>52.34</v>
      </c>
      <c r="C31" s="17" t="s">
        <v>15</v>
      </c>
      <c r="D31" s="18">
        <v>1</v>
      </c>
      <c r="E31" s="19"/>
      <c r="F31" s="51"/>
      <c r="G31" s="49"/>
      <c r="H31" s="58">
        <f t="shared" si="41"/>
        <v>0</v>
      </c>
      <c r="I31" s="22">
        <f t="shared" si="42"/>
        <v>0</v>
      </c>
      <c r="J31" s="22">
        <f t="shared" si="43"/>
        <v>0</v>
      </c>
      <c r="K31" s="22">
        <f t="shared" si="54"/>
        <v>0</v>
      </c>
      <c r="L31" s="22">
        <f t="shared" si="45"/>
        <v>0</v>
      </c>
      <c r="M31" s="22">
        <f t="shared" si="46"/>
        <v>0</v>
      </c>
      <c r="N31" s="22">
        <f t="shared" si="47"/>
        <v>0</v>
      </c>
      <c r="O31" s="23">
        <f t="shared" si="14"/>
        <v>0</v>
      </c>
      <c r="P31" s="59">
        <f t="shared" si="48"/>
        <v>0</v>
      </c>
    </row>
    <row r="32" spans="1:16" ht="15" customHeight="1">
      <c r="A32" s="21" t="s">
        <v>11</v>
      </c>
      <c r="B32" s="23">
        <v>19.5</v>
      </c>
      <c r="C32" s="17" t="s">
        <v>30</v>
      </c>
      <c r="D32" s="24">
        <v>1</v>
      </c>
      <c r="E32" s="25"/>
      <c r="F32" s="53"/>
      <c r="G32" s="49"/>
      <c r="H32" s="58">
        <f t="shared" si="41"/>
        <v>0</v>
      </c>
      <c r="I32" s="22">
        <f t="shared" si="42"/>
        <v>0</v>
      </c>
      <c r="J32" s="22">
        <f t="shared" si="43"/>
        <v>0</v>
      </c>
      <c r="K32" s="22">
        <f t="shared" si="54"/>
        <v>0</v>
      </c>
      <c r="L32" s="22">
        <f t="shared" si="45"/>
        <v>0</v>
      </c>
      <c r="M32" s="22">
        <f t="shared" si="46"/>
        <v>0</v>
      </c>
      <c r="N32" s="22">
        <f t="shared" si="47"/>
        <v>0</v>
      </c>
      <c r="O32" s="23">
        <f t="shared" si="14"/>
        <v>0</v>
      </c>
      <c r="P32" s="59">
        <f t="shared" si="48"/>
        <v>0</v>
      </c>
    </row>
    <row r="33" spans="1:16" ht="15" customHeight="1">
      <c r="A33" s="21" t="s">
        <v>11</v>
      </c>
      <c r="B33" s="22">
        <v>15.4</v>
      </c>
      <c r="C33" s="17" t="s">
        <v>13</v>
      </c>
      <c r="D33" s="18">
        <v>3</v>
      </c>
      <c r="E33" s="19"/>
      <c r="F33" s="51"/>
      <c r="G33" s="49"/>
      <c r="H33" s="58">
        <f t="shared" si="41"/>
        <v>0</v>
      </c>
      <c r="I33" s="22">
        <f t="shared" si="42"/>
        <v>0</v>
      </c>
      <c r="J33" s="22">
        <f t="shared" si="43"/>
        <v>0</v>
      </c>
      <c r="K33" s="22">
        <f t="shared" si="54"/>
        <v>0</v>
      </c>
      <c r="L33" s="22">
        <f t="shared" si="45"/>
        <v>0</v>
      </c>
      <c r="M33" s="22">
        <f t="shared" si="46"/>
        <v>0</v>
      </c>
      <c r="N33" s="22">
        <f t="shared" si="47"/>
        <v>0</v>
      </c>
      <c r="O33" s="23">
        <f t="shared" si="14"/>
        <v>0</v>
      </c>
      <c r="P33" s="59">
        <f t="shared" si="48"/>
        <v>0</v>
      </c>
    </row>
    <row r="34" spans="1:16" ht="15" customHeight="1">
      <c r="A34" s="21" t="s">
        <v>11</v>
      </c>
      <c r="B34" s="22">
        <v>61.1</v>
      </c>
      <c r="C34" s="17" t="s">
        <v>13</v>
      </c>
      <c r="D34" s="18">
        <v>7</v>
      </c>
      <c r="E34" s="19"/>
      <c r="F34" s="51"/>
      <c r="G34" s="49"/>
      <c r="H34" s="58">
        <f t="shared" si="41"/>
        <v>0</v>
      </c>
      <c r="I34" s="22">
        <f t="shared" si="42"/>
        <v>0</v>
      </c>
      <c r="J34" s="22">
        <f t="shared" si="43"/>
        <v>0</v>
      </c>
      <c r="K34" s="22">
        <f t="shared" si="54"/>
        <v>0</v>
      </c>
      <c r="L34" s="22">
        <f t="shared" si="45"/>
        <v>0</v>
      </c>
      <c r="M34" s="22">
        <f t="shared" si="46"/>
        <v>0</v>
      </c>
      <c r="N34" s="22">
        <f t="shared" si="47"/>
        <v>0</v>
      </c>
      <c r="O34" s="23">
        <f t="shared" si="14"/>
        <v>0</v>
      </c>
      <c r="P34" s="59">
        <f t="shared" si="48"/>
        <v>0</v>
      </c>
    </row>
    <row r="35" spans="1:16" ht="15" customHeight="1">
      <c r="A35" s="21" t="s">
        <v>11</v>
      </c>
      <c r="B35" s="22">
        <v>212.05</v>
      </c>
      <c r="C35" s="17" t="s">
        <v>13</v>
      </c>
      <c r="D35" s="18">
        <v>14</v>
      </c>
      <c r="E35" s="19"/>
      <c r="F35" s="51"/>
      <c r="G35" s="49"/>
      <c r="H35" s="58">
        <f t="shared" si="41"/>
        <v>0</v>
      </c>
      <c r="I35" s="22">
        <f t="shared" si="42"/>
        <v>0</v>
      </c>
      <c r="J35" s="22">
        <f t="shared" si="43"/>
        <v>0</v>
      </c>
      <c r="K35" s="22">
        <f t="shared" si="54"/>
        <v>0</v>
      </c>
      <c r="L35" s="22">
        <f t="shared" si="45"/>
        <v>0</v>
      </c>
      <c r="M35" s="22">
        <f t="shared" si="46"/>
        <v>0</v>
      </c>
      <c r="N35" s="22">
        <f t="shared" si="47"/>
        <v>0</v>
      </c>
      <c r="O35" s="23">
        <f t="shared" si="14"/>
        <v>0</v>
      </c>
      <c r="P35" s="59">
        <f t="shared" si="48"/>
        <v>0</v>
      </c>
    </row>
    <row r="36" spans="1:16" ht="15" customHeight="1">
      <c r="A36" s="21" t="s">
        <v>11</v>
      </c>
      <c r="B36" s="22">
        <v>18.41</v>
      </c>
      <c r="C36" s="17" t="s">
        <v>13</v>
      </c>
      <c r="D36" s="18">
        <v>21</v>
      </c>
      <c r="E36" s="19"/>
      <c r="F36" s="51"/>
      <c r="G36" s="49"/>
      <c r="H36" s="58">
        <f t="shared" si="41"/>
        <v>0</v>
      </c>
      <c r="I36" s="22">
        <f t="shared" si="42"/>
        <v>0</v>
      </c>
      <c r="J36" s="22">
        <f t="shared" si="43"/>
        <v>0</v>
      </c>
      <c r="K36" s="22">
        <f t="shared" si="54"/>
        <v>0</v>
      </c>
      <c r="L36" s="22">
        <f t="shared" si="45"/>
        <v>0</v>
      </c>
      <c r="M36" s="22">
        <f t="shared" si="46"/>
        <v>0</v>
      </c>
      <c r="N36" s="22">
        <f t="shared" si="47"/>
        <v>0</v>
      </c>
      <c r="O36" s="23">
        <f t="shared" si="14"/>
        <v>0</v>
      </c>
      <c r="P36" s="59">
        <f t="shared" si="48"/>
        <v>0</v>
      </c>
    </row>
    <row r="37" spans="1:16" ht="15" customHeight="1">
      <c r="A37" s="21" t="s">
        <v>11</v>
      </c>
      <c r="B37" s="22">
        <v>3.3010000000000002</v>
      </c>
      <c r="C37" s="17" t="s">
        <v>13</v>
      </c>
      <c r="D37" s="18"/>
      <c r="E37" s="19"/>
      <c r="F37" s="51">
        <v>4</v>
      </c>
      <c r="G37" s="49"/>
      <c r="H37" s="58">
        <f t="shared" si="41"/>
        <v>0</v>
      </c>
      <c r="I37" s="22">
        <f t="shared" si="42"/>
        <v>0</v>
      </c>
      <c r="J37" s="22">
        <f t="shared" si="43"/>
        <v>0</v>
      </c>
      <c r="K37" s="22">
        <f>F37/12*I37</f>
        <v>0</v>
      </c>
      <c r="L37" s="22">
        <f t="shared" si="45"/>
        <v>0</v>
      </c>
      <c r="M37" s="22">
        <f t="shared" si="46"/>
        <v>0</v>
      </c>
      <c r="N37" s="22">
        <f t="shared" si="47"/>
        <v>0</v>
      </c>
      <c r="O37" s="23">
        <f t="shared" si="14"/>
        <v>0</v>
      </c>
      <c r="P37" s="59">
        <f t="shared" si="48"/>
        <v>0</v>
      </c>
    </row>
    <row r="38" spans="1:16" ht="15" customHeight="1">
      <c r="A38" s="21" t="s">
        <v>11</v>
      </c>
      <c r="B38" s="22">
        <v>257.83999999999997</v>
      </c>
      <c r="C38" s="17" t="s">
        <v>12</v>
      </c>
      <c r="D38" s="18">
        <v>7</v>
      </c>
      <c r="E38" s="19"/>
      <c r="F38" s="51"/>
      <c r="G38" s="49"/>
      <c r="H38" s="58">
        <f t="shared" si="41"/>
        <v>0</v>
      </c>
      <c r="I38" s="22">
        <f t="shared" si="42"/>
        <v>0</v>
      </c>
      <c r="J38" s="22">
        <f t="shared" si="43"/>
        <v>0</v>
      </c>
      <c r="K38" s="22">
        <f t="shared" ref="K38" si="55">30.4375/7*D38*I38</f>
        <v>0</v>
      </c>
      <c r="L38" s="22">
        <f t="shared" si="45"/>
        <v>0</v>
      </c>
      <c r="M38" s="22">
        <f t="shared" si="46"/>
        <v>0</v>
      </c>
      <c r="N38" s="22">
        <f t="shared" si="47"/>
        <v>0</v>
      </c>
      <c r="O38" s="23">
        <f t="shared" si="14"/>
        <v>0</v>
      </c>
      <c r="P38" s="59">
        <f t="shared" si="48"/>
        <v>0</v>
      </c>
    </row>
    <row r="39" spans="1:16" ht="15" customHeight="1">
      <c r="A39" s="21" t="s">
        <v>11</v>
      </c>
      <c r="B39" s="22">
        <v>77.2</v>
      </c>
      <c r="C39" s="17" t="s">
        <v>14</v>
      </c>
      <c r="D39" s="18"/>
      <c r="E39" s="19"/>
      <c r="F39" s="51">
        <v>7</v>
      </c>
      <c r="G39" s="49"/>
      <c r="H39" s="58">
        <f t="shared" si="41"/>
        <v>0</v>
      </c>
      <c r="I39" s="22">
        <f t="shared" si="42"/>
        <v>0</v>
      </c>
      <c r="J39" s="22">
        <f t="shared" si="43"/>
        <v>0</v>
      </c>
      <c r="K39" s="22">
        <f>F39/12*I39</f>
        <v>0</v>
      </c>
      <c r="L39" s="22">
        <f t="shared" si="45"/>
        <v>0</v>
      </c>
      <c r="M39" s="22">
        <f t="shared" si="46"/>
        <v>0</v>
      </c>
      <c r="N39" s="22">
        <f t="shared" si="47"/>
        <v>0</v>
      </c>
      <c r="O39" s="23">
        <f t="shared" si="14"/>
        <v>0</v>
      </c>
      <c r="P39" s="59">
        <f t="shared" si="48"/>
        <v>0</v>
      </c>
    </row>
    <row r="40" spans="1:16">
      <c r="A40" s="26" t="s">
        <v>16</v>
      </c>
      <c r="B40" s="22">
        <v>33.200000000000003</v>
      </c>
      <c r="C40" s="17" t="s">
        <v>41</v>
      </c>
      <c r="D40" s="27"/>
      <c r="E40" s="19">
        <v>1</v>
      </c>
      <c r="F40" s="51"/>
      <c r="G40" s="49"/>
      <c r="H40" s="58">
        <f t="shared" si="41"/>
        <v>0</v>
      </c>
      <c r="I40" s="22">
        <f t="shared" si="42"/>
        <v>0</v>
      </c>
      <c r="J40" s="22">
        <f t="shared" si="43"/>
        <v>0</v>
      </c>
      <c r="K40" s="22">
        <f t="shared" ref="K40" si="56">I40*E40</f>
        <v>0</v>
      </c>
      <c r="L40" s="22">
        <f t="shared" si="45"/>
        <v>0</v>
      </c>
      <c r="M40" s="22">
        <f t="shared" si="46"/>
        <v>0</v>
      </c>
      <c r="N40" s="22">
        <f t="shared" si="47"/>
        <v>0</v>
      </c>
      <c r="O40" s="23">
        <f t="shared" si="14"/>
        <v>0</v>
      </c>
      <c r="P40" s="59">
        <f t="shared" si="48"/>
        <v>0</v>
      </c>
    </row>
    <row r="41" spans="1:16">
      <c r="A41" s="26" t="s">
        <v>16</v>
      </c>
      <c r="B41" s="22">
        <v>209.8</v>
      </c>
      <c r="C41" s="17" t="s">
        <v>41</v>
      </c>
      <c r="D41" s="27">
        <v>1</v>
      </c>
      <c r="E41" s="19"/>
      <c r="F41" s="51"/>
      <c r="G41" s="49"/>
      <c r="H41" s="58">
        <f t="shared" si="41"/>
        <v>0</v>
      </c>
      <c r="I41" s="22">
        <f t="shared" si="42"/>
        <v>0</v>
      </c>
      <c r="J41" s="22">
        <f t="shared" si="43"/>
        <v>0</v>
      </c>
      <c r="K41" s="22">
        <f t="shared" ref="K41:K47" si="57">30.4375/7*D41*I41</f>
        <v>0</v>
      </c>
      <c r="L41" s="22">
        <f t="shared" si="45"/>
        <v>0</v>
      </c>
      <c r="M41" s="22">
        <f t="shared" si="46"/>
        <v>0</v>
      </c>
      <c r="N41" s="22">
        <f t="shared" si="47"/>
        <v>0</v>
      </c>
      <c r="O41" s="23">
        <f t="shared" si="14"/>
        <v>0</v>
      </c>
      <c r="P41" s="59">
        <f t="shared" si="48"/>
        <v>0</v>
      </c>
    </row>
    <row r="42" spans="1:16">
      <c r="A42" s="26" t="s">
        <v>16</v>
      </c>
      <c r="B42" s="22">
        <v>145</v>
      </c>
      <c r="C42" s="17" t="s">
        <v>13</v>
      </c>
      <c r="D42" s="27">
        <v>7</v>
      </c>
      <c r="E42" s="19"/>
      <c r="F42" s="51"/>
      <c r="G42" s="49"/>
      <c r="H42" s="58">
        <f t="shared" si="41"/>
        <v>0</v>
      </c>
      <c r="I42" s="22">
        <f t="shared" si="42"/>
        <v>0</v>
      </c>
      <c r="J42" s="22">
        <f t="shared" si="43"/>
        <v>0</v>
      </c>
      <c r="K42" s="22">
        <f t="shared" si="57"/>
        <v>0</v>
      </c>
      <c r="L42" s="22">
        <f t="shared" si="45"/>
        <v>0</v>
      </c>
      <c r="M42" s="22">
        <f t="shared" si="46"/>
        <v>0</v>
      </c>
      <c r="N42" s="22">
        <f t="shared" si="47"/>
        <v>0</v>
      </c>
      <c r="O42" s="23">
        <f t="shared" si="14"/>
        <v>0</v>
      </c>
      <c r="P42" s="59">
        <f t="shared" si="48"/>
        <v>0</v>
      </c>
    </row>
    <row r="43" spans="1:16">
      <c r="A43" s="26" t="s">
        <v>16</v>
      </c>
      <c r="B43" s="22">
        <v>81.8</v>
      </c>
      <c r="C43" s="17" t="s">
        <v>13</v>
      </c>
      <c r="D43" s="27">
        <v>14</v>
      </c>
      <c r="E43" s="19"/>
      <c r="F43" s="51"/>
      <c r="G43" s="49"/>
      <c r="H43" s="58">
        <f t="shared" si="41"/>
        <v>0</v>
      </c>
      <c r="I43" s="22">
        <f t="shared" si="42"/>
        <v>0</v>
      </c>
      <c r="J43" s="22">
        <f t="shared" si="43"/>
        <v>0</v>
      </c>
      <c r="K43" s="22">
        <f t="shared" si="57"/>
        <v>0</v>
      </c>
      <c r="L43" s="22">
        <f t="shared" si="45"/>
        <v>0</v>
      </c>
      <c r="M43" s="22">
        <f t="shared" si="46"/>
        <v>0</v>
      </c>
      <c r="N43" s="22">
        <f t="shared" si="47"/>
        <v>0</v>
      </c>
      <c r="O43" s="23">
        <f t="shared" si="14"/>
        <v>0</v>
      </c>
      <c r="P43" s="59">
        <f t="shared" si="48"/>
        <v>0</v>
      </c>
    </row>
    <row r="44" spans="1:16">
      <c r="A44" s="26" t="s">
        <v>16</v>
      </c>
      <c r="B44" s="22">
        <v>14.6</v>
      </c>
      <c r="C44" s="17" t="s">
        <v>12</v>
      </c>
      <c r="D44" s="27">
        <v>2</v>
      </c>
      <c r="E44" s="19"/>
      <c r="F44" s="51"/>
      <c r="G44" s="49"/>
      <c r="H44" s="58">
        <f t="shared" si="41"/>
        <v>0</v>
      </c>
      <c r="I44" s="22">
        <f t="shared" si="42"/>
        <v>0</v>
      </c>
      <c r="J44" s="22">
        <f t="shared" si="43"/>
        <v>0</v>
      </c>
      <c r="K44" s="22">
        <f t="shared" si="57"/>
        <v>0</v>
      </c>
      <c r="L44" s="22">
        <f t="shared" si="45"/>
        <v>0</v>
      </c>
      <c r="M44" s="22">
        <f t="shared" si="46"/>
        <v>0</v>
      </c>
      <c r="N44" s="22">
        <f t="shared" si="47"/>
        <v>0</v>
      </c>
      <c r="O44" s="23">
        <f t="shared" si="14"/>
        <v>0</v>
      </c>
      <c r="P44" s="59">
        <f t="shared" si="48"/>
        <v>0</v>
      </c>
    </row>
    <row r="45" spans="1:16">
      <c r="A45" s="26" t="s">
        <v>16</v>
      </c>
      <c r="B45" s="22">
        <v>165.1</v>
      </c>
      <c r="C45" s="17" t="s">
        <v>12</v>
      </c>
      <c r="D45" s="27">
        <v>7</v>
      </c>
      <c r="E45" s="19"/>
      <c r="F45" s="51"/>
      <c r="G45" s="49"/>
      <c r="H45" s="58">
        <f t="shared" si="41"/>
        <v>0</v>
      </c>
      <c r="I45" s="22">
        <f t="shared" si="42"/>
        <v>0</v>
      </c>
      <c r="J45" s="22">
        <f t="shared" si="43"/>
        <v>0</v>
      </c>
      <c r="K45" s="22">
        <f t="shared" si="57"/>
        <v>0</v>
      </c>
      <c r="L45" s="22">
        <f t="shared" si="45"/>
        <v>0</v>
      </c>
      <c r="M45" s="22">
        <f t="shared" si="46"/>
        <v>0</v>
      </c>
      <c r="N45" s="22">
        <f t="shared" si="47"/>
        <v>0</v>
      </c>
      <c r="O45" s="23">
        <f t="shared" si="14"/>
        <v>0</v>
      </c>
      <c r="P45" s="59">
        <f t="shared" si="48"/>
        <v>0</v>
      </c>
    </row>
    <row r="46" spans="1:16">
      <c r="A46" s="26" t="s">
        <v>16</v>
      </c>
      <c r="B46" s="22">
        <v>19.2</v>
      </c>
      <c r="C46" s="17" t="s">
        <v>12</v>
      </c>
      <c r="D46" s="27">
        <v>14</v>
      </c>
      <c r="E46" s="19"/>
      <c r="F46" s="51"/>
      <c r="G46" s="49"/>
      <c r="H46" s="58">
        <f t="shared" si="41"/>
        <v>0</v>
      </c>
      <c r="I46" s="22">
        <f t="shared" si="42"/>
        <v>0</v>
      </c>
      <c r="J46" s="22">
        <f t="shared" si="43"/>
        <v>0</v>
      </c>
      <c r="K46" s="22">
        <f t="shared" si="57"/>
        <v>0</v>
      </c>
      <c r="L46" s="22">
        <f t="shared" si="45"/>
        <v>0</v>
      </c>
      <c r="M46" s="22">
        <f t="shared" si="46"/>
        <v>0</v>
      </c>
      <c r="N46" s="22">
        <f t="shared" si="47"/>
        <v>0</v>
      </c>
      <c r="O46" s="23">
        <f t="shared" si="14"/>
        <v>0</v>
      </c>
      <c r="P46" s="59">
        <f t="shared" si="48"/>
        <v>0</v>
      </c>
    </row>
    <row r="47" spans="1:16">
      <c r="A47" s="26" t="s">
        <v>16</v>
      </c>
      <c r="B47" s="22">
        <v>60</v>
      </c>
      <c r="C47" s="17" t="s">
        <v>12</v>
      </c>
      <c r="D47" s="28">
        <v>21</v>
      </c>
      <c r="E47" s="19"/>
      <c r="F47" s="51"/>
      <c r="G47" s="49"/>
      <c r="H47" s="58">
        <f t="shared" si="41"/>
        <v>0</v>
      </c>
      <c r="I47" s="22">
        <f t="shared" si="42"/>
        <v>0</v>
      </c>
      <c r="J47" s="22">
        <f t="shared" si="43"/>
        <v>0</v>
      </c>
      <c r="K47" s="22">
        <f t="shared" si="57"/>
        <v>0</v>
      </c>
      <c r="L47" s="22">
        <f t="shared" si="45"/>
        <v>0</v>
      </c>
      <c r="M47" s="22">
        <f t="shared" si="46"/>
        <v>0</v>
      </c>
      <c r="N47" s="22">
        <f t="shared" si="47"/>
        <v>0</v>
      </c>
      <c r="O47" s="23">
        <f t="shared" si="14"/>
        <v>0</v>
      </c>
      <c r="P47" s="59">
        <f t="shared" si="48"/>
        <v>0</v>
      </c>
    </row>
    <row r="48" spans="1:16">
      <c r="A48" s="26" t="s">
        <v>16</v>
      </c>
      <c r="B48" s="22">
        <v>68.400000000000006</v>
      </c>
      <c r="C48" s="17" t="s">
        <v>14</v>
      </c>
      <c r="D48" s="18"/>
      <c r="E48" s="19"/>
      <c r="F48" s="51">
        <v>7</v>
      </c>
      <c r="G48" s="49"/>
      <c r="H48" s="58">
        <f t="shared" si="41"/>
        <v>0</v>
      </c>
      <c r="I48" s="22">
        <f t="shared" si="42"/>
        <v>0</v>
      </c>
      <c r="J48" s="22">
        <f t="shared" si="43"/>
        <v>0</v>
      </c>
      <c r="K48" s="22">
        <f>F48/12*I48</f>
        <v>0</v>
      </c>
      <c r="L48" s="22">
        <f t="shared" si="45"/>
        <v>0</v>
      </c>
      <c r="M48" s="22">
        <f t="shared" si="46"/>
        <v>0</v>
      </c>
      <c r="N48" s="22">
        <f t="shared" si="47"/>
        <v>0</v>
      </c>
      <c r="O48" s="23">
        <f t="shared" si="14"/>
        <v>0</v>
      </c>
      <c r="P48" s="59">
        <f t="shared" si="48"/>
        <v>0</v>
      </c>
    </row>
    <row r="49" spans="1:16" ht="15" customHeight="1">
      <c r="A49" s="29" t="s">
        <v>17</v>
      </c>
      <c r="B49" s="22">
        <v>191.5</v>
      </c>
      <c r="C49" s="17" t="s">
        <v>41</v>
      </c>
      <c r="D49" s="18"/>
      <c r="E49" s="19">
        <v>1</v>
      </c>
      <c r="F49" s="51"/>
      <c r="G49" s="49"/>
      <c r="H49" s="58">
        <f t="shared" si="41"/>
        <v>0</v>
      </c>
      <c r="I49" s="22">
        <f t="shared" si="42"/>
        <v>0</v>
      </c>
      <c r="J49" s="22">
        <f t="shared" si="43"/>
        <v>0</v>
      </c>
      <c r="K49" s="22">
        <f t="shared" ref="K49" si="58">I49*E49</f>
        <v>0</v>
      </c>
      <c r="L49" s="22">
        <f t="shared" si="45"/>
        <v>0</v>
      </c>
      <c r="M49" s="22">
        <f t="shared" si="46"/>
        <v>0</v>
      </c>
      <c r="N49" s="22">
        <f t="shared" si="47"/>
        <v>0</v>
      </c>
      <c r="O49" s="23">
        <f t="shared" si="14"/>
        <v>0</v>
      </c>
      <c r="P49" s="59">
        <f t="shared" si="48"/>
        <v>0</v>
      </c>
    </row>
    <row r="50" spans="1:16" ht="15" customHeight="1">
      <c r="A50" s="29" t="s">
        <v>17</v>
      </c>
      <c r="B50" s="22">
        <v>27.8</v>
      </c>
      <c r="C50" s="17" t="s">
        <v>41</v>
      </c>
      <c r="D50" s="27">
        <v>1</v>
      </c>
      <c r="E50" s="19"/>
      <c r="F50" s="51"/>
      <c r="G50" s="49"/>
      <c r="H50" s="58">
        <f t="shared" si="41"/>
        <v>0</v>
      </c>
      <c r="I50" s="22">
        <f t="shared" si="42"/>
        <v>0</v>
      </c>
      <c r="J50" s="22">
        <f t="shared" si="43"/>
        <v>0</v>
      </c>
      <c r="K50" s="22">
        <f t="shared" ref="K50:K57" si="59">30.4375/7*D50*I50</f>
        <v>0</v>
      </c>
      <c r="L50" s="22">
        <f t="shared" si="45"/>
        <v>0</v>
      </c>
      <c r="M50" s="22">
        <f t="shared" si="46"/>
        <v>0</v>
      </c>
      <c r="N50" s="22">
        <f t="shared" si="47"/>
        <v>0</v>
      </c>
      <c r="O50" s="23">
        <f t="shared" si="14"/>
        <v>0</v>
      </c>
      <c r="P50" s="59">
        <f t="shared" si="48"/>
        <v>0</v>
      </c>
    </row>
    <row r="51" spans="1:16" ht="15" customHeight="1">
      <c r="A51" s="29" t="s">
        <v>17</v>
      </c>
      <c r="B51" s="22">
        <v>20.6</v>
      </c>
      <c r="C51" s="17" t="s">
        <v>30</v>
      </c>
      <c r="D51" s="27">
        <v>1</v>
      </c>
      <c r="E51" s="19"/>
      <c r="F51" s="51"/>
      <c r="G51" s="49"/>
      <c r="H51" s="58">
        <f t="shared" si="41"/>
        <v>0</v>
      </c>
      <c r="I51" s="22">
        <f t="shared" si="42"/>
        <v>0</v>
      </c>
      <c r="J51" s="22">
        <f t="shared" si="43"/>
        <v>0</v>
      </c>
      <c r="K51" s="22">
        <f t="shared" si="59"/>
        <v>0</v>
      </c>
      <c r="L51" s="22">
        <f t="shared" si="45"/>
        <v>0</v>
      </c>
      <c r="M51" s="22">
        <f t="shared" si="46"/>
        <v>0</v>
      </c>
      <c r="N51" s="22">
        <f t="shared" si="47"/>
        <v>0</v>
      </c>
      <c r="O51" s="23">
        <f t="shared" si="14"/>
        <v>0</v>
      </c>
      <c r="P51" s="59">
        <f t="shared" si="48"/>
        <v>0</v>
      </c>
    </row>
    <row r="52" spans="1:16" ht="15" customHeight="1">
      <c r="A52" s="29" t="s">
        <v>17</v>
      </c>
      <c r="B52" s="22">
        <v>38</v>
      </c>
      <c r="C52" s="17" t="s">
        <v>41</v>
      </c>
      <c r="D52" s="18">
        <v>7</v>
      </c>
      <c r="E52" s="19"/>
      <c r="F52" s="51"/>
      <c r="G52" s="49"/>
      <c r="H52" s="58">
        <f t="shared" si="41"/>
        <v>0</v>
      </c>
      <c r="I52" s="22">
        <f t="shared" si="42"/>
        <v>0</v>
      </c>
      <c r="J52" s="22">
        <f t="shared" si="43"/>
        <v>0</v>
      </c>
      <c r="K52" s="22">
        <f t="shared" si="59"/>
        <v>0</v>
      </c>
      <c r="L52" s="22">
        <f t="shared" si="45"/>
        <v>0</v>
      </c>
      <c r="M52" s="22">
        <f t="shared" si="46"/>
        <v>0</v>
      </c>
      <c r="N52" s="22">
        <f t="shared" si="47"/>
        <v>0</v>
      </c>
      <c r="O52" s="23">
        <f t="shared" si="14"/>
        <v>0</v>
      </c>
      <c r="P52" s="59">
        <f t="shared" si="48"/>
        <v>0</v>
      </c>
    </row>
    <row r="53" spans="1:16" ht="15" customHeight="1">
      <c r="A53" s="29" t="s">
        <v>17</v>
      </c>
      <c r="B53" s="22">
        <v>24.2</v>
      </c>
      <c r="C53" s="17" t="s">
        <v>13</v>
      </c>
      <c r="D53" s="18">
        <v>1</v>
      </c>
      <c r="E53" s="19"/>
      <c r="F53" s="51"/>
      <c r="G53" s="49"/>
      <c r="H53" s="58">
        <f t="shared" si="41"/>
        <v>0</v>
      </c>
      <c r="I53" s="22">
        <f t="shared" si="42"/>
        <v>0</v>
      </c>
      <c r="J53" s="22">
        <f t="shared" si="43"/>
        <v>0</v>
      </c>
      <c r="K53" s="22">
        <f t="shared" si="59"/>
        <v>0</v>
      </c>
      <c r="L53" s="22">
        <f t="shared" si="45"/>
        <v>0</v>
      </c>
      <c r="M53" s="22">
        <f t="shared" si="46"/>
        <v>0</v>
      </c>
      <c r="N53" s="22">
        <f t="shared" si="47"/>
        <v>0</v>
      </c>
      <c r="O53" s="23">
        <f t="shared" si="14"/>
        <v>0</v>
      </c>
      <c r="P53" s="59">
        <f t="shared" si="48"/>
        <v>0</v>
      </c>
    </row>
    <row r="54" spans="1:16" ht="15" customHeight="1">
      <c r="A54" s="29" t="s">
        <v>17</v>
      </c>
      <c r="B54" s="22">
        <v>39.6</v>
      </c>
      <c r="C54" s="17" t="s">
        <v>13</v>
      </c>
      <c r="D54" s="18">
        <v>2</v>
      </c>
      <c r="E54" s="19"/>
      <c r="F54" s="51"/>
      <c r="G54" s="49"/>
      <c r="H54" s="58">
        <f t="shared" si="41"/>
        <v>0</v>
      </c>
      <c r="I54" s="22">
        <f t="shared" si="42"/>
        <v>0</v>
      </c>
      <c r="J54" s="22">
        <f t="shared" si="43"/>
        <v>0</v>
      </c>
      <c r="K54" s="22">
        <f t="shared" si="59"/>
        <v>0</v>
      </c>
      <c r="L54" s="22">
        <f t="shared" si="45"/>
        <v>0</v>
      </c>
      <c r="M54" s="22">
        <f t="shared" si="46"/>
        <v>0</v>
      </c>
      <c r="N54" s="22">
        <f t="shared" si="47"/>
        <v>0</v>
      </c>
      <c r="O54" s="23">
        <f t="shared" si="14"/>
        <v>0</v>
      </c>
      <c r="P54" s="59">
        <f t="shared" si="48"/>
        <v>0</v>
      </c>
    </row>
    <row r="55" spans="1:16" ht="15" customHeight="1">
      <c r="A55" s="29" t="s">
        <v>17</v>
      </c>
      <c r="B55" s="22">
        <v>312.911</v>
      </c>
      <c r="C55" s="17" t="s">
        <v>13</v>
      </c>
      <c r="D55" s="18">
        <v>7</v>
      </c>
      <c r="E55" s="19"/>
      <c r="F55" s="51"/>
      <c r="G55" s="49"/>
      <c r="H55" s="58">
        <f t="shared" si="41"/>
        <v>0</v>
      </c>
      <c r="I55" s="22">
        <f t="shared" si="42"/>
        <v>0</v>
      </c>
      <c r="J55" s="22">
        <f t="shared" si="43"/>
        <v>0</v>
      </c>
      <c r="K55" s="22">
        <f t="shared" si="59"/>
        <v>0</v>
      </c>
      <c r="L55" s="22">
        <f t="shared" si="45"/>
        <v>0</v>
      </c>
      <c r="M55" s="22">
        <f t="shared" si="46"/>
        <v>0</v>
      </c>
      <c r="N55" s="22">
        <f t="shared" si="47"/>
        <v>0</v>
      </c>
      <c r="O55" s="23">
        <f t="shared" si="14"/>
        <v>0</v>
      </c>
      <c r="P55" s="59">
        <f t="shared" si="48"/>
        <v>0</v>
      </c>
    </row>
    <row r="56" spans="1:16" ht="15" customHeight="1">
      <c r="A56" s="29" t="s">
        <v>17</v>
      </c>
      <c r="B56" s="22">
        <v>85.7</v>
      </c>
      <c r="C56" s="17" t="s">
        <v>13</v>
      </c>
      <c r="D56" s="18">
        <v>14</v>
      </c>
      <c r="E56" s="19"/>
      <c r="F56" s="51"/>
      <c r="G56" s="49"/>
      <c r="H56" s="58">
        <f t="shared" si="41"/>
        <v>0</v>
      </c>
      <c r="I56" s="22">
        <f t="shared" si="42"/>
        <v>0</v>
      </c>
      <c r="J56" s="22">
        <f t="shared" si="43"/>
        <v>0</v>
      </c>
      <c r="K56" s="22">
        <f t="shared" si="59"/>
        <v>0</v>
      </c>
      <c r="L56" s="22">
        <f t="shared" si="45"/>
        <v>0</v>
      </c>
      <c r="M56" s="22">
        <f t="shared" si="46"/>
        <v>0</v>
      </c>
      <c r="N56" s="22">
        <f t="shared" si="47"/>
        <v>0</v>
      </c>
      <c r="O56" s="23">
        <f t="shared" si="14"/>
        <v>0</v>
      </c>
      <c r="P56" s="59">
        <f t="shared" si="48"/>
        <v>0</v>
      </c>
    </row>
    <row r="57" spans="1:16" ht="15" customHeight="1">
      <c r="A57" s="29" t="s">
        <v>17</v>
      </c>
      <c r="B57" s="22">
        <v>6</v>
      </c>
      <c r="C57" s="17" t="s">
        <v>13</v>
      </c>
      <c r="D57" s="18">
        <v>21</v>
      </c>
      <c r="E57" s="19"/>
      <c r="F57" s="51"/>
      <c r="G57" s="49"/>
      <c r="H57" s="58">
        <f t="shared" si="41"/>
        <v>0</v>
      </c>
      <c r="I57" s="22">
        <f t="shared" si="42"/>
        <v>0</v>
      </c>
      <c r="J57" s="22">
        <f t="shared" si="43"/>
        <v>0</v>
      </c>
      <c r="K57" s="22">
        <f t="shared" si="59"/>
        <v>0</v>
      </c>
      <c r="L57" s="22">
        <f t="shared" si="45"/>
        <v>0</v>
      </c>
      <c r="M57" s="22">
        <f t="shared" si="46"/>
        <v>0</v>
      </c>
      <c r="N57" s="22">
        <f t="shared" si="47"/>
        <v>0</v>
      </c>
      <c r="O57" s="23">
        <f t="shared" si="14"/>
        <v>0</v>
      </c>
      <c r="P57" s="59">
        <f t="shared" si="48"/>
        <v>0</v>
      </c>
    </row>
    <row r="58" spans="1:16" ht="15" customHeight="1">
      <c r="A58" s="29" t="s">
        <v>17</v>
      </c>
      <c r="B58" s="22">
        <v>157.01</v>
      </c>
      <c r="C58" s="17" t="s">
        <v>13</v>
      </c>
      <c r="D58" s="18"/>
      <c r="E58" s="19"/>
      <c r="F58" s="51">
        <v>4</v>
      </c>
      <c r="G58" s="49"/>
      <c r="H58" s="58">
        <f t="shared" si="41"/>
        <v>0</v>
      </c>
      <c r="I58" s="22">
        <f t="shared" si="42"/>
        <v>0</v>
      </c>
      <c r="J58" s="22">
        <f t="shared" si="43"/>
        <v>0</v>
      </c>
      <c r="K58" s="22">
        <f>F58/12*I58</f>
        <v>0</v>
      </c>
      <c r="L58" s="22">
        <f t="shared" si="45"/>
        <v>0</v>
      </c>
      <c r="M58" s="22">
        <f t="shared" si="46"/>
        <v>0</v>
      </c>
      <c r="N58" s="22">
        <f t="shared" si="47"/>
        <v>0</v>
      </c>
      <c r="O58" s="23">
        <f t="shared" si="14"/>
        <v>0</v>
      </c>
      <c r="P58" s="59">
        <f t="shared" si="48"/>
        <v>0</v>
      </c>
    </row>
    <row r="59" spans="1:16" ht="15" customHeight="1">
      <c r="A59" s="29" t="s">
        <v>17</v>
      </c>
      <c r="B59" s="22">
        <v>59.4</v>
      </c>
      <c r="C59" s="17" t="s">
        <v>13</v>
      </c>
      <c r="D59" s="18"/>
      <c r="E59" s="19">
        <v>1</v>
      </c>
      <c r="F59" s="51"/>
      <c r="G59" s="49"/>
      <c r="H59" s="58">
        <f t="shared" si="41"/>
        <v>0</v>
      </c>
      <c r="I59" s="22">
        <f t="shared" si="42"/>
        <v>0</v>
      </c>
      <c r="J59" s="22">
        <f t="shared" si="43"/>
        <v>0</v>
      </c>
      <c r="K59" s="22">
        <f t="shared" ref="K59" si="60">I59*E59</f>
        <v>0</v>
      </c>
      <c r="L59" s="22">
        <f t="shared" si="45"/>
        <v>0</v>
      </c>
      <c r="M59" s="22">
        <f t="shared" si="46"/>
        <v>0</v>
      </c>
      <c r="N59" s="22">
        <f t="shared" si="47"/>
        <v>0</v>
      </c>
      <c r="O59" s="23">
        <f t="shared" si="14"/>
        <v>0</v>
      </c>
      <c r="P59" s="59">
        <f t="shared" si="48"/>
        <v>0</v>
      </c>
    </row>
    <row r="60" spans="1:16" ht="15" customHeight="1">
      <c r="A60" s="29" t="s">
        <v>17</v>
      </c>
      <c r="B60" s="22">
        <v>18.399999999999999</v>
      </c>
      <c r="C60" s="17" t="s">
        <v>12</v>
      </c>
      <c r="D60" s="18">
        <v>1</v>
      </c>
      <c r="E60" s="19"/>
      <c r="F60" s="51"/>
      <c r="G60" s="49"/>
      <c r="H60" s="58">
        <f t="shared" si="41"/>
        <v>0</v>
      </c>
      <c r="I60" s="22">
        <f t="shared" si="42"/>
        <v>0</v>
      </c>
      <c r="J60" s="22">
        <f t="shared" si="43"/>
        <v>0</v>
      </c>
      <c r="K60" s="22">
        <f t="shared" ref="K60:K61" si="61">30.4375/7*D60*I60</f>
        <v>0</v>
      </c>
      <c r="L60" s="22">
        <f t="shared" si="45"/>
        <v>0</v>
      </c>
      <c r="M60" s="22">
        <f t="shared" si="46"/>
        <v>0</v>
      </c>
      <c r="N60" s="22">
        <f t="shared" si="47"/>
        <v>0</v>
      </c>
      <c r="O60" s="23">
        <f t="shared" si="14"/>
        <v>0</v>
      </c>
      <c r="P60" s="59">
        <f t="shared" si="48"/>
        <v>0</v>
      </c>
    </row>
    <row r="61" spans="1:16" ht="15" customHeight="1">
      <c r="A61" s="29" t="s">
        <v>17</v>
      </c>
      <c r="B61" s="22">
        <v>238.8</v>
      </c>
      <c r="C61" s="17" t="s">
        <v>12</v>
      </c>
      <c r="D61" s="18">
        <v>7</v>
      </c>
      <c r="E61" s="19"/>
      <c r="F61" s="51"/>
      <c r="G61" s="49"/>
      <c r="H61" s="58">
        <f t="shared" si="41"/>
        <v>0</v>
      </c>
      <c r="I61" s="22">
        <f t="shared" si="42"/>
        <v>0</v>
      </c>
      <c r="J61" s="22">
        <f t="shared" si="43"/>
        <v>0</v>
      </c>
      <c r="K61" s="22">
        <f t="shared" si="61"/>
        <v>0</v>
      </c>
      <c r="L61" s="22">
        <f t="shared" si="45"/>
        <v>0</v>
      </c>
      <c r="M61" s="22">
        <f t="shared" si="46"/>
        <v>0</v>
      </c>
      <c r="N61" s="22">
        <f t="shared" si="47"/>
        <v>0</v>
      </c>
      <c r="O61" s="23">
        <f t="shared" si="14"/>
        <v>0</v>
      </c>
      <c r="P61" s="59">
        <f t="shared" si="48"/>
        <v>0</v>
      </c>
    </row>
    <row r="62" spans="1:16" ht="15" customHeight="1">
      <c r="A62" s="29" t="s">
        <v>17</v>
      </c>
      <c r="B62" s="22">
        <v>83.8</v>
      </c>
      <c r="C62" s="17" t="s">
        <v>14</v>
      </c>
      <c r="D62" s="18"/>
      <c r="E62" s="19"/>
      <c r="F62" s="51">
        <v>7</v>
      </c>
      <c r="G62" s="49"/>
      <c r="H62" s="58">
        <f t="shared" si="41"/>
        <v>0</v>
      </c>
      <c r="I62" s="22">
        <f t="shared" si="42"/>
        <v>0</v>
      </c>
      <c r="J62" s="22">
        <f t="shared" si="43"/>
        <v>0</v>
      </c>
      <c r="K62" s="22">
        <f>F62/12*I62</f>
        <v>0</v>
      </c>
      <c r="L62" s="22">
        <f t="shared" si="45"/>
        <v>0</v>
      </c>
      <c r="M62" s="22">
        <f t="shared" si="46"/>
        <v>0</v>
      </c>
      <c r="N62" s="22">
        <f t="shared" si="47"/>
        <v>0</v>
      </c>
      <c r="O62" s="23">
        <f t="shared" si="14"/>
        <v>0</v>
      </c>
      <c r="P62" s="59">
        <f t="shared" si="48"/>
        <v>0</v>
      </c>
    </row>
    <row r="63" spans="1:16" ht="15" customHeight="1">
      <c r="A63" s="30" t="s">
        <v>18</v>
      </c>
      <c r="B63" s="22">
        <v>204.22</v>
      </c>
      <c r="C63" s="17" t="s">
        <v>41</v>
      </c>
      <c r="D63" s="18"/>
      <c r="E63" s="19">
        <v>1</v>
      </c>
      <c r="F63" s="51"/>
      <c r="G63" s="49"/>
      <c r="H63" s="58">
        <f t="shared" si="41"/>
        <v>0</v>
      </c>
      <c r="I63" s="22">
        <f t="shared" si="42"/>
        <v>0</v>
      </c>
      <c r="J63" s="22">
        <f t="shared" si="43"/>
        <v>0</v>
      </c>
      <c r="K63" s="22">
        <f t="shared" ref="K63" si="62">I63*E63</f>
        <v>0</v>
      </c>
      <c r="L63" s="22">
        <f t="shared" si="45"/>
        <v>0</v>
      </c>
      <c r="M63" s="22">
        <f t="shared" si="46"/>
        <v>0</v>
      </c>
      <c r="N63" s="22">
        <f t="shared" si="47"/>
        <v>0</v>
      </c>
      <c r="O63" s="23">
        <f t="shared" si="14"/>
        <v>0</v>
      </c>
      <c r="P63" s="59">
        <f t="shared" si="48"/>
        <v>0</v>
      </c>
    </row>
    <row r="64" spans="1:16" ht="15" customHeight="1">
      <c r="A64" s="30" t="s">
        <v>18</v>
      </c>
      <c r="B64" s="22">
        <v>74.900000000000006</v>
      </c>
      <c r="C64" s="17" t="s">
        <v>41</v>
      </c>
      <c r="D64" s="18">
        <v>1</v>
      </c>
      <c r="E64" s="19"/>
      <c r="F64" s="51"/>
      <c r="G64" s="49"/>
      <c r="H64" s="58">
        <f t="shared" si="41"/>
        <v>0</v>
      </c>
      <c r="I64" s="22">
        <f t="shared" si="42"/>
        <v>0</v>
      </c>
      <c r="J64" s="22">
        <f t="shared" si="43"/>
        <v>0</v>
      </c>
      <c r="K64" s="22">
        <f t="shared" ref="K64:K71" si="63">30.4375/7*D64*I64</f>
        <v>0</v>
      </c>
      <c r="L64" s="22">
        <f t="shared" si="45"/>
        <v>0</v>
      </c>
      <c r="M64" s="22">
        <f t="shared" si="46"/>
        <v>0</v>
      </c>
      <c r="N64" s="22">
        <f t="shared" si="47"/>
        <v>0</v>
      </c>
      <c r="O64" s="23">
        <f t="shared" si="14"/>
        <v>0</v>
      </c>
      <c r="P64" s="59">
        <f t="shared" si="48"/>
        <v>0</v>
      </c>
    </row>
    <row r="65" spans="1:16" ht="15" customHeight="1">
      <c r="A65" s="30" t="s">
        <v>18</v>
      </c>
      <c r="B65" s="22">
        <v>40.200000000000003</v>
      </c>
      <c r="C65" s="17" t="s">
        <v>41</v>
      </c>
      <c r="D65" s="18">
        <v>7</v>
      </c>
      <c r="E65" s="19"/>
      <c r="F65" s="51"/>
      <c r="G65" s="49"/>
      <c r="H65" s="58">
        <f t="shared" si="41"/>
        <v>0</v>
      </c>
      <c r="I65" s="22">
        <f t="shared" si="42"/>
        <v>0</v>
      </c>
      <c r="J65" s="22">
        <f t="shared" si="43"/>
        <v>0</v>
      </c>
      <c r="K65" s="22">
        <f t="shared" si="63"/>
        <v>0</v>
      </c>
      <c r="L65" s="22">
        <f t="shared" si="45"/>
        <v>0</v>
      </c>
      <c r="M65" s="22">
        <f t="shared" si="46"/>
        <v>0</v>
      </c>
      <c r="N65" s="22">
        <f t="shared" si="47"/>
        <v>0</v>
      </c>
      <c r="O65" s="23">
        <f t="shared" si="14"/>
        <v>0</v>
      </c>
      <c r="P65" s="59">
        <f t="shared" si="48"/>
        <v>0</v>
      </c>
    </row>
    <row r="66" spans="1:16" ht="15" customHeight="1">
      <c r="A66" s="30" t="s">
        <v>18</v>
      </c>
      <c r="B66" s="31">
        <v>79.5</v>
      </c>
      <c r="C66" s="17" t="s">
        <v>13</v>
      </c>
      <c r="D66" s="18">
        <v>1</v>
      </c>
      <c r="E66" s="19"/>
      <c r="F66" s="51"/>
      <c r="G66" s="49"/>
      <c r="H66" s="58">
        <f t="shared" si="41"/>
        <v>0</v>
      </c>
      <c r="I66" s="22">
        <f t="shared" si="42"/>
        <v>0</v>
      </c>
      <c r="J66" s="22">
        <f t="shared" si="43"/>
        <v>0</v>
      </c>
      <c r="K66" s="22">
        <f t="shared" si="63"/>
        <v>0</v>
      </c>
      <c r="L66" s="22">
        <f t="shared" si="45"/>
        <v>0</v>
      </c>
      <c r="M66" s="22">
        <f t="shared" si="46"/>
        <v>0</v>
      </c>
      <c r="N66" s="22">
        <f t="shared" si="47"/>
        <v>0</v>
      </c>
      <c r="O66" s="23">
        <f t="shared" si="14"/>
        <v>0</v>
      </c>
      <c r="P66" s="59">
        <f t="shared" si="48"/>
        <v>0</v>
      </c>
    </row>
    <row r="67" spans="1:16" ht="15" customHeight="1">
      <c r="A67" s="30" t="s">
        <v>18</v>
      </c>
      <c r="B67" s="22">
        <v>45.2</v>
      </c>
      <c r="C67" s="17" t="s">
        <v>13</v>
      </c>
      <c r="D67" s="18">
        <v>2</v>
      </c>
      <c r="E67" s="19"/>
      <c r="F67" s="51"/>
      <c r="G67" s="49"/>
      <c r="H67" s="58">
        <f t="shared" si="41"/>
        <v>0</v>
      </c>
      <c r="I67" s="22">
        <f t="shared" si="42"/>
        <v>0</v>
      </c>
      <c r="J67" s="22">
        <f t="shared" si="43"/>
        <v>0</v>
      </c>
      <c r="K67" s="22">
        <f t="shared" si="63"/>
        <v>0</v>
      </c>
      <c r="L67" s="22">
        <f t="shared" si="45"/>
        <v>0</v>
      </c>
      <c r="M67" s="22">
        <f t="shared" si="46"/>
        <v>0</v>
      </c>
      <c r="N67" s="22">
        <f t="shared" si="47"/>
        <v>0</v>
      </c>
      <c r="O67" s="23">
        <f t="shared" si="14"/>
        <v>0</v>
      </c>
      <c r="P67" s="59">
        <f t="shared" si="48"/>
        <v>0</v>
      </c>
    </row>
    <row r="68" spans="1:16" ht="15" customHeight="1">
      <c r="A68" s="30" t="s">
        <v>18</v>
      </c>
      <c r="B68" s="22">
        <v>15.4</v>
      </c>
      <c r="C68" s="17" t="s">
        <v>13</v>
      </c>
      <c r="D68" s="18">
        <v>5</v>
      </c>
      <c r="E68" s="19"/>
      <c r="F68" s="51"/>
      <c r="G68" s="49"/>
      <c r="H68" s="58">
        <f t="shared" si="41"/>
        <v>0</v>
      </c>
      <c r="I68" s="22">
        <f t="shared" si="42"/>
        <v>0</v>
      </c>
      <c r="J68" s="22">
        <f t="shared" si="43"/>
        <v>0</v>
      </c>
      <c r="K68" s="22">
        <f t="shared" si="63"/>
        <v>0</v>
      </c>
      <c r="L68" s="22">
        <f t="shared" si="45"/>
        <v>0</v>
      </c>
      <c r="M68" s="22">
        <f t="shared" si="46"/>
        <v>0</v>
      </c>
      <c r="N68" s="22">
        <f t="shared" si="47"/>
        <v>0</v>
      </c>
      <c r="O68" s="23">
        <f t="shared" ref="O68:O131" si="64">M68*2</f>
        <v>0</v>
      </c>
      <c r="P68" s="59">
        <f t="shared" si="48"/>
        <v>0</v>
      </c>
    </row>
    <row r="69" spans="1:16" ht="15" customHeight="1">
      <c r="A69" s="30" t="s">
        <v>18</v>
      </c>
      <c r="B69" s="22">
        <v>269.60000000000002</v>
      </c>
      <c r="C69" s="17" t="s">
        <v>13</v>
      </c>
      <c r="D69" s="18">
        <v>7</v>
      </c>
      <c r="E69" s="19"/>
      <c r="F69" s="51"/>
      <c r="G69" s="49"/>
      <c r="H69" s="58">
        <f t="shared" ref="H69:H71" si="65">G69*1.21</f>
        <v>0</v>
      </c>
      <c r="I69" s="22">
        <f t="shared" ref="I69:I71" si="66">B69*G69</f>
        <v>0</v>
      </c>
      <c r="J69" s="22">
        <f t="shared" ref="J69:J71" si="67">I69*1.21</f>
        <v>0</v>
      </c>
      <c r="K69" s="22">
        <f t="shared" si="63"/>
        <v>0</v>
      </c>
      <c r="L69" s="22">
        <f t="shared" ref="L69:L71" si="68">K69*1.21</f>
        <v>0</v>
      </c>
      <c r="M69" s="22">
        <f t="shared" ref="M69:M71" si="69">K69*12</f>
        <v>0</v>
      </c>
      <c r="N69" s="22">
        <f t="shared" ref="N69:N71" si="70">M69*1.21</f>
        <v>0</v>
      </c>
      <c r="O69" s="23">
        <f t="shared" si="64"/>
        <v>0</v>
      </c>
      <c r="P69" s="59">
        <f t="shared" ref="P69:P71" si="71">O69*1.21</f>
        <v>0</v>
      </c>
    </row>
    <row r="70" spans="1:16" ht="15" customHeight="1">
      <c r="A70" s="30" t="s">
        <v>18</v>
      </c>
      <c r="B70" s="22">
        <v>45.2</v>
      </c>
      <c r="C70" s="17" t="s">
        <v>13</v>
      </c>
      <c r="D70" s="18">
        <v>14</v>
      </c>
      <c r="E70" s="19"/>
      <c r="F70" s="51"/>
      <c r="G70" s="49"/>
      <c r="H70" s="58">
        <f t="shared" si="65"/>
        <v>0</v>
      </c>
      <c r="I70" s="22">
        <f t="shared" si="66"/>
        <v>0</v>
      </c>
      <c r="J70" s="22">
        <f t="shared" si="67"/>
        <v>0</v>
      </c>
      <c r="K70" s="22">
        <f t="shared" si="63"/>
        <v>0</v>
      </c>
      <c r="L70" s="22">
        <f t="shared" si="68"/>
        <v>0</v>
      </c>
      <c r="M70" s="22">
        <f t="shared" si="69"/>
        <v>0</v>
      </c>
      <c r="N70" s="22">
        <f t="shared" si="70"/>
        <v>0</v>
      </c>
      <c r="O70" s="23">
        <f t="shared" si="64"/>
        <v>0</v>
      </c>
      <c r="P70" s="59">
        <f t="shared" si="71"/>
        <v>0</v>
      </c>
    </row>
    <row r="71" spans="1:16" ht="15" customHeight="1">
      <c r="A71" s="30" t="s">
        <v>18</v>
      </c>
      <c r="B71" s="22">
        <v>7.8</v>
      </c>
      <c r="C71" s="17" t="s">
        <v>13</v>
      </c>
      <c r="D71" s="18">
        <v>21</v>
      </c>
      <c r="E71" s="19"/>
      <c r="F71" s="51"/>
      <c r="G71" s="49"/>
      <c r="H71" s="58">
        <f t="shared" si="65"/>
        <v>0</v>
      </c>
      <c r="I71" s="22">
        <f t="shared" si="66"/>
        <v>0</v>
      </c>
      <c r="J71" s="22">
        <f t="shared" si="67"/>
        <v>0</v>
      </c>
      <c r="K71" s="22">
        <f t="shared" si="63"/>
        <v>0</v>
      </c>
      <c r="L71" s="22">
        <f t="shared" si="68"/>
        <v>0</v>
      </c>
      <c r="M71" s="22">
        <f t="shared" si="69"/>
        <v>0</v>
      </c>
      <c r="N71" s="22">
        <f t="shared" si="70"/>
        <v>0</v>
      </c>
      <c r="O71" s="23">
        <f t="shared" si="64"/>
        <v>0</v>
      </c>
      <c r="P71" s="59">
        <f t="shared" si="71"/>
        <v>0</v>
      </c>
    </row>
    <row r="72" spans="1:16" ht="15" customHeight="1">
      <c r="A72" s="30" t="s">
        <v>18</v>
      </c>
      <c r="B72" s="22">
        <v>59.4</v>
      </c>
      <c r="C72" s="17" t="s">
        <v>13</v>
      </c>
      <c r="D72" s="18"/>
      <c r="E72" s="19">
        <v>1</v>
      </c>
      <c r="F72" s="51"/>
      <c r="G72" s="49"/>
      <c r="H72" s="58">
        <f t="shared" ref="H72:H74" si="72">G72*1.21</f>
        <v>0</v>
      </c>
      <c r="I72" s="22">
        <f t="shared" ref="I72:I74" si="73">B72*G72</f>
        <v>0</v>
      </c>
      <c r="J72" s="22">
        <f t="shared" ref="J72:J74" si="74">I72*1.21</f>
        <v>0</v>
      </c>
      <c r="K72" s="22">
        <f t="shared" ref="K72" si="75">I72*E72</f>
        <v>0</v>
      </c>
      <c r="L72" s="22">
        <f t="shared" ref="L72:L74" si="76">K72*1.21</f>
        <v>0</v>
      </c>
      <c r="M72" s="22">
        <f t="shared" ref="M72:M74" si="77">K72*12</f>
        <v>0</v>
      </c>
      <c r="N72" s="22">
        <f t="shared" ref="N72:N74" si="78">M72*1.21</f>
        <v>0</v>
      </c>
      <c r="O72" s="23">
        <f t="shared" si="64"/>
        <v>0</v>
      </c>
      <c r="P72" s="59">
        <f t="shared" ref="P72:P74" si="79">O72*1.21</f>
        <v>0</v>
      </c>
    </row>
    <row r="73" spans="1:16" ht="15" customHeight="1">
      <c r="A73" s="30" t="s">
        <v>18</v>
      </c>
      <c r="B73" s="22">
        <v>17.899999999999999</v>
      </c>
      <c r="C73" s="17" t="s">
        <v>12</v>
      </c>
      <c r="D73" s="18">
        <v>2</v>
      </c>
      <c r="E73" s="19"/>
      <c r="F73" s="51"/>
      <c r="G73" s="49"/>
      <c r="H73" s="58">
        <f t="shared" si="72"/>
        <v>0</v>
      </c>
      <c r="I73" s="22">
        <f t="shared" si="73"/>
        <v>0</v>
      </c>
      <c r="J73" s="22">
        <f t="shared" si="74"/>
        <v>0</v>
      </c>
      <c r="K73" s="22">
        <f t="shared" ref="K73:K74" si="80">30.4375/7*D73*I73</f>
        <v>0</v>
      </c>
      <c r="L73" s="22">
        <f t="shared" si="76"/>
        <v>0</v>
      </c>
      <c r="M73" s="22">
        <f t="shared" si="77"/>
        <v>0</v>
      </c>
      <c r="N73" s="22">
        <f t="shared" si="78"/>
        <v>0</v>
      </c>
      <c r="O73" s="23">
        <f t="shared" si="64"/>
        <v>0</v>
      </c>
      <c r="P73" s="59">
        <f t="shared" si="79"/>
        <v>0</v>
      </c>
    </row>
    <row r="74" spans="1:16" ht="15" customHeight="1">
      <c r="A74" s="30" t="s">
        <v>18</v>
      </c>
      <c r="B74" s="22">
        <v>253.6</v>
      </c>
      <c r="C74" s="17" t="s">
        <v>12</v>
      </c>
      <c r="D74" s="18">
        <v>7</v>
      </c>
      <c r="E74" s="19"/>
      <c r="F74" s="51"/>
      <c r="G74" s="49"/>
      <c r="H74" s="58">
        <f t="shared" si="72"/>
        <v>0</v>
      </c>
      <c r="I74" s="22">
        <f t="shared" si="73"/>
        <v>0</v>
      </c>
      <c r="J74" s="22">
        <f t="shared" si="74"/>
        <v>0</v>
      </c>
      <c r="K74" s="22">
        <f t="shared" si="80"/>
        <v>0</v>
      </c>
      <c r="L74" s="22">
        <f t="shared" si="76"/>
        <v>0</v>
      </c>
      <c r="M74" s="22">
        <f t="shared" si="77"/>
        <v>0</v>
      </c>
      <c r="N74" s="22">
        <f t="shared" si="78"/>
        <v>0</v>
      </c>
      <c r="O74" s="23">
        <f t="shared" si="64"/>
        <v>0</v>
      </c>
      <c r="P74" s="59">
        <f t="shared" si="79"/>
        <v>0</v>
      </c>
    </row>
    <row r="75" spans="1:16" ht="15" customHeight="1">
      <c r="A75" s="30" t="s">
        <v>18</v>
      </c>
      <c r="B75" s="22">
        <v>68.400000000000006</v>
      </c>
      <c r="C75" s="17" t="s">
        <v>14</v>
      </c>
      <c r="D75" s="18"/>
      <c r="E75" s="19"/>
      <c r="F75" s="51">
        <v>7</v>
      </c>
      <c r="G75" s="49"/>
      <c r="H75" s="58">
        <f t="shared" ref="H75:H133" si="81">G75*1.21</f>
        <v>0</v>
      </c>
      <c r="I75" s="22">
        <f t="shared" ref="I75:I133" si="82">B75*G75</f>
        <v>0</v>
      </c>
      <c r="J75" s="22">
        <f t="shared" ref="J75:J133" si="83">I75*1.21</f>
        <v>0</v>
      </c>
      <c r="K75" s="22">
        <f>F75/12*I75</f>
        <v>0</v>
      </c>
      <c r="L75" s="22">
        <f t="shared" ref="L75:L133" si="84">K75*1.21</f>
        <v>0</v>
      </c>
      <c r="M75" s="22">
        <f t="shared" ref="M75:M133" si="85">K75*12</f>
        <v>0</v>
      </c>
      <c r="N75" s="22">
        <f t="shared" ref="N75:N133" si="86">M75*1.21</f>
        <v>0</v>
      </c>
      <c r="O75" s="23">
        <f t="shared" si="64"/>
        <v>0</v>
      </c>
      <c r="P75" s="59">
        <f t="shared" ref="P75:P133" si="87">O75*1.21</f>
        <v>0</v>
      </c>
    </row>
    <row r="76" spans="1:16" ht="15" customHeight="1">
      <c r="A76" s="32" t="s">
        <v>19</v>
      </c>
      <c r="B76" s="22">
        <v>201.2</v>
      </c>
      <c r="C76" s="17" t="s">
        <v>41</v>
      </c>
      <c r="D76" s="18"/>
      <c r="E76" s="19">
        <v>1</v>
      </c>
      <c r="F76" s="51"/>
      <c r="G76" s="49"/>
      <c r="H76" s="58">
        <f t="shared" si="81"/>
        <v>0</v>
      </c>
      <c r="I76" s="22">
        <f t="shared" si="82"/>
        <v>0</v>
      </c>
      <c r="J76" s="22">
        <f t="shared" si="83"/>
        <v>0</v>
      </c>
      <c r="K76" s="22">
        <f t="shared" ref="K76" si="88">I76*E76</f>
        <v>0</v>
      </c>
      <c r="L76" s="22">
        <f t="shared" si="84"/>
        <v>0</v>
      </c>
      <c r="M76" s="22">
        <f t="shared" si="85"/>
        <v>0</v>
      </c>
      <c r="N76" s="22">
        <f t="shared" si="86"/>
        <v>0</v>
      </c>
      <c r="O76" s="23">
        <f t="shared" si="64"/>
        <v>0</v>
      </c>
      <c r="P76" s="59">
        <f t="shared" si="87"/>
        <v>0</v>
      </c>
    </row>
    <row r="77" spans="1:16" ht="15" customHeight="1">
      <c r="A77" s="32" t="s">
        <v>19</v>
      </c>
      <c r="B77" s="22">
        <v>29</v>
      </c>
      <c r="C77" s="17" t="s">
        <v>30</v>
      </c>
      <c r="D77" s="27">
        <v>1</v>
      </c>
      <c r="E77" s="19"/>
      <c r="F77" s="51"/>
      <c r="G77" s="49"/>
      <c r="H77" s="58">
        <f t="shared" si="81"/>
        <v>0</v>
      </c>
      <c r="I77" s="22">
        <f t="shared" si="82"/>
        <v>0</v>
      </c>
      <c r="J77" s="22">
        <f t="shared" si="83"/>
        <v>0</v>
      </c>
      <c r="K77" s="22">
        <f t="shared" ref="K77:K82" si="89">30.4375/7*D77*I77</f>
        <v>0</v>
      </c>
      <c r="L77" s="22">
        <f t="shared" si="84"/>
        <v>0</v>
      </c>
      <c r="M77" s="22">
        <f t="shared" si="85"/>
        <v>0</v>
      </c>
      <c r="N77" s="22">
        <f t="shared" si="86"/>
        <v>0</v>
      </c>
      <c r="O77" s="23">
        <f t="shared" si="64"/>
        <v>0</v>
      </c>
      <c r="P77" s="59">
        <f t="shared" si="87"/>
        <v>0</v>
      </c>
    </row>
    <row r="78" spans="1:16" ht="15" customHeight="1">
      <c r="A78" s="32" t="s">
        <v>19</v>
      </c>
      <c r="B78" s="73">
        <v>275.5</v>
      </c>
      <c r="C78" s="17" t="s">
        <v>41</v>
      </c>
      <c r="D78" s="27">
        <v>1</v>
      </c>
      <c r="E78" s="19"/>
      <c r="F78" s="51"/>
      <c r="G78" s="49"/>
      <c r="H78" s="58">
        <f t="shared" si="81"/>
        <v>0</v>
      </c>
      <c r="I78" s="22">
        <f t="shared" si="82"/>
        <v>0</v>
      </c>
      <c r="J78" s="22">
        <f t="shared" si="83"/>
        <v>0</v>
      </c>
      <c r="K78" s="22">
        <f t="shared" si="89"/>
        <v>0</v>
      </c>
      <c r="L78" s="22">
        <f t="shared" si="84"/>
        <v>0</v>
      </c>
      <c r="M78" s="22">
        <f t="shared" si="85"/>
        <v>0</v>
      </c>
      <c r="N78" s="22">
        <f t="shared" si="86"/>
        <v>0</v>
      </c>
      <c r="O78" s="23">
        <f t="shared" si="64"/>
        <v>0</v>
      </c>
      <c r="P78" s="59">
        <f t="shared" si="87"/>
        <v>0</v>
      </c>
    </row>
    <row r="79" spans="1:16" ht="15" customHeight="1">
      <c r="A79" s="32" t="s">
        <v>19</v>
      </c>
      <c r="B79" s="22">
        <v>54.9</v>
      </c>
      <c r="C79" s="17" t="s">
        <v>13</v>
      </c>
      <c r="D79" s="18">
        <v>1</v>
      </c>
      <c r="E79" s="19"/>
      <c r="F79" s="51"/>
      <c r="G79" s="49"/>
      <c r="H79" s="58">
        <f t="shared" si="81"/>
        <v>0</v>
      </c>
      <c r="I79" s="22">
        <f t="shared" si="82"/>
        <v>0</v>
      </c>
      <c r="J79" s="22">
        <f t="shared" si="83"/>
        <v>0</v>
      </c>
      <c r="K79" s="22">
        <f t="shared" si="89"/>
        <v>0</v>
      </c>
      <c r="L79" s="22">
        <f t="shared" si="84"/>
        <v>0</v>
      </c>
      <c r="M79" s="22">
        <f t="shared" si="85"/>
        <v>0</v>
      </c>
      <c r="N79" s="22">
        <f t="shared" si="86"/>
        <v>0</v>
      </c>
      <c r="O79" s="23">
        <f t="shared" si="64"/>
        <v>0</v>
      </c>
      <c r="P79" s="59">
        <f t="shared" si="87"/>
        <v>0</v>
      </c>
    </row>
    <row r="80" spans="1:16" ht="15" customHeight="1">
      <c r="A80" s="32" t="s">
        <v>19</v>
      </c>
      <c r="B80" s="22">
        <v>433.9</v>
      </c>
      <c r="C80" s="17" t="s">
        <v>13</v>
      </c>
      <c r="D80" s="18">
        <v>7</v>
      </c>
      <c r="E80" s="19"/>
      <c r="F80" s="51"/>
      <c r="G80" s="49"/>
      <c r="H80" s="58">
        <f t="shared" si="81"/>
        <v>0</v>
      </c>
      <c r="I80" s="22">
        <f t="shared" si="82"/>
        <v>0</v>
      </c>
      <c r="J80" s="22">
        <f t="shared" si="83"/>
        <v>0</v>
      </c>
      <c r="K80" s="22">
        <f t="shared" si="89"/>
        <v>0</v>
      </c>
      <c r="L80" s="22">
        <f t="shared" si="84"/>
        <v>0</v>
      </c>
      <c r="M80" s="22">
        <f t="shared" si="85"/>
        <v>0</v>
      </c>
      <c r="N80" s="22">
        <f t="shared" si="86"/>
        <v>0</v>
      </c>
      <c r="O80" s="23">
        <f t="shared" si="64"/>
        <v>0</v>
      </c>
      <c r="P80" s="59">
        <f t="shared" si="87"/>
        <v>0</v>
      </c>
    </row>
    <row r="81" spans="1:16" ht="15" customHeight="1">
      <c r="A81" s="32" t="s">
        <v>19</v>
      </c>
      <c r="B81" s="22">
        <v>256.3</v>
      </c>
      <c r="C81" s="17" t="s">
        <v>13</v>
      </c>
      <c r="D81" s="18">
        <v>14</v>
      </c>
      <c r="E81" s="19"/>
      <c r="F81" s="51"/>
      <c r="G81" s="49"/>
      <c r="H81" s="58">
        <f t="shared" si="81"/>
        <v>0</v>
      </c>
      <c r="I81" s="22">
        <f t="shared" si="82"/>
        <v>0</v>
      </c>
      <c r="J81" s="22">
        <f t="shared" si="83"/>
        <v>0</v>
      </c>
      <c r="K81" s="22">
        <f t="shared" si="89"/>
        <v>0</v>
      </c>
      <c r="L81" s="22">
        <f t="shared" si="84"/>
        <v>0</v>
      </c>
      <c r="M81" s="22">
        <f t="shared" si="85"/>
        <v>0</v>
      </c>
      <c r="N81" s="22">
        <f t="shared" si="86"/>
        <v>0</v>
      </c>
      <c r="O81" s="23">
        <f t="shared" si="64"/>
        <v>0</v>
      </c>
      <c r="P81" s="59">
        <f t="shared" si="87"/>
        <v>0</v>
      </c>
    </row>
    <row r="82" spans="1:16" ht="15" customHeight="1">
      <c r="A82" s="32" t="s">
        <v>19</v>
      </c>
      <c r="B82" s="22">
        <v>542.70000000000005</v>
      </c>
      <c r="C82" s="17" t="s">
        <v>12</v>
      </c>
      <c r="D82" s="18">
        <v>7</v>
      </c>
      <c r="E82" s="19"/>
      <c r="F82" s="51"/>
      <c r="G82" s="49"/>
      <c r="H82" s="58">
        <f t="shared" si="81"/>
        <v>0</v>
      </c>
      <c r="I82" s="22">
        <f t="shared" si="82"/>
        <v>0</v>
      </c>
      <c r="J82" s="22">
        <f t="shared" si="83"/>
        <v>0</v>
      </c>
      <c r="K82" s="22">
        <f t="shared" si="89"/>
        <v>0</v>
      </c>
      <c r="L82" s="22">
        <f t="shared" si="84"/>
        <v>0</v>
      </c>
      <c r="M82" s="22">
        <f t="shared" si="85"/>
        <v>0</v>
      </c>
      <c r="N82" s="22">
        <f t="shared" si="86"/>
        <v>0</v>
      </c>
      <c r="O82" s="23">
        <f t="shared" si="64"/>
        <v>0</v>
      </c>
      <c r="P82" s="59">
        <f t="shared" si="87"/>
        <v>0</v>
      </c>
    </row>
    <row r="83" spans="1:16" ht="15" customHeight="1">
      <c r="A83" s="56" t="s">
        <v>20</v>
      </c>
      <c r="B83" s="22">
        <v>48.6</v>
      </c>
      <c r="C83" s="17" t="s">
        <v>21</v>
      </c>
      <c r="D83" s="18"/>
      <c r="E83" s="19">
        <v>1</v>
      </c>
      <c r="F83" s="51"/>
      <c r="G83" s="49"/>
      <c r="H83" s="58">
        <f t="shared" si="81"/>
        <v>0</v>
      </c>
      <c r="I83" s="22">
        <f t="shared" si="82"/>
        <v>0</v>
      </c>
      <c r="J83" s="22">
        <f t="shared" si="83"/>
        <v>0</v>
      </c>
      <c r="K83" s="22">
        <f t="shared" ref="K83:K85" si="90">I83*E83</f>
        <v>0</v>
      </c>
      <c r="L83" s="22">
        <f t="shared" si="84"/>
        <v>0</v>
      </c>
      <c r="M83" s="22">
        <f t="shared" si="85"/>
        <v>0</v>
      </c>
      <c r="N83" s="22">
        <f t="shared" si="86"/>
        <v>0</v>
      </c>
      <c r="O83" s="23">
        <f t="shared" si="64"/>
        <v>0</v>
      </c>
      <c r="P83" s="59">
        <f t="shared" si="87"/>
        <v>0</v>
      </c>
    </row>
    <row r="84" spans="1:16" ht="15" customHeight="1">
      <c r="A84" s="56" t="s">
        <v>20</v>
      </c>
      <c r="B84" s="22">
        <v>375.56</v>
      </c>
      <c r="C84" s="17" t="s">
        <v>41</v>
      </c>
      <c r="D84" s="18"/>
      <c r="E84" s="19">
        <v>1</v>
      </c>
      <c r="F84" s="51"/>
      <c r="G84" s="49"/>
      <c r="H84" s="58">
        <f t="shared" si="81"/>
        <v>0</v>
      </c>
      <c r="I84" s="22">
        <f t="shared" si="82"/>
        <v>0</v>
      </c>
      <c r="J84" s="22">
        <f t="shared" si="83"/>
        <v>0</v>
      </c>
      <c r="K84" s="22">
        <f t="shared" si="90"/>
        <v>0</v>
      </c>
      <c r="L84" s="22">
        <f t="shared" si="84"/>
        <v>0</v>
      </c>
      <c r="M84" s="22">
        <f t="shared" si="85"/>
        <v>0</v>
      </c>
      <c r="N84" s="22">
        <f t="shared" si="86"/>
        <v>0</v>
      </c>
      <c r="O84" s="23">
        <f t="shared" si="64"/>
        <v>0</v>
      </c>
      <c r="P84" s="59">
        <f t="shared" si="87"/>
        <v>0</v>
      </c>
    </row>
    <row r="85" spans="1:16" ht="15" customHeight="1">
      <c r="A85" s="56" t="s">
        <v>20</v>
      </c>
      <c r="B85" s="22">
        <v>85.7</v>
      </c>
      <c r="C85" s="17" t="s">
        <v>41</v>
      </c>
      <c r="D85" s="18"/>
      <c r="E85" s="19">
        <v>2</v>
      </c>
      <c r="F85" s="51"/>
      <c r="G85" s="49"/>
      <c r="H85" s="58">
        <f t="shared" si="81"/>
        <v>0</v>
      </c>
      <c r="I85" s="22">
        <f t="shared" si="82"/>
        <v>0</v>
      </c>
      <c r="J85" s="22">
        <f t="shared" si="83"/>
        <v>0</v>
      </c>
      <c r="K85" s="22">
        <f t="shared" si="90"/>
        <v>0</v>
      </c>
      <c r="L85" s="22">
        <f t="shared" si="84"/>
        <v>0</v>
      </c>
      <c r="M85" s="22">
        <f t="shared" si="85"/>
        <v>0</v>
      </c>
      <c r="N85" s="22">
        <f t="shared" si="86"/>
        <v>0</v>
      </c>
      <c r="O85" s="23">
        <f t="shared" si="64"/>
        <v>0</v>
      </c>
      <c r="P85" s="59">
        <f t="shared" si="87"/>
        <v>0</v>
      </c>
    </row>
    <row r="86" spans="1:16">
      <c r="A86" s="56" t="s">
        <v>20</v>
      </c>
      <c r="B86" s="23">
        <v>328.66</v>
      </c>
      <c r="C86" s="17" t="s">
        <v>41</v>
      </c>
      <c r="D86" s="27">
        <v>1</v>
      </c>
      <c r="E86" s="25"/>
      <c r="F86" s="53"/>
      <c r="G86" s="49"/>
      <c r="H86" s="58">
        <f t="shared" si="81"/>
        <v>0</v>
      </c>
      <c r="I86" s="22">
        <f t="shared" si="82"/>
        <v>0</v>
      </c>
      <c r="J86" s="22">
        <f t="shared" si="83"/>
        <v>0</v>
      </c>
      <c r="K86" s="22">
        <f t="shared" ref="K86:K87" si="91">30.4375/7*D86*I86</f>
        <v>0</v>
      </c>
      <c r="L86" s="22">
        <f t="shared" si="84"/>
        <v>0</v>
      </c>
      <c r="M86" s="22">
        <f t="shared" si="85"/>
        <v>0</v>
      </c>
      <c r="N86" s="22">
        <f t="shared" si="86"/>
        <v>0</v>
      </c>
      <c r="O86" s="23">
        <f t="shared" si="64"/>
        <v>0</v>
      </c>
      <c r="P86" s="59">
        <f t="shared" si="87"/>
        <v>0</v>
      </c>
    </row>
    <row r="87" spans="1:16">
      <c r="A87" s="56" t="s">
        <v>20</v>
      </c>
      <c r="B87" s="23">
        <v>19.2</v>
      </c>
      <c r="C87" s="17" t="s">
        <v>41</v>
      </c>
      <c r="D87" s="28">
        <v>7</v>
      </c>
      <c r="E87" s="25"/>
      <c r="F87" s="53"/>
      <c r="G87" s="49"/>
      <c r="H87" s="58">
        <f t="shared" si="81"/>
        <v>0</v>
      </c>
      <c r="I87" s="22">
        <f t="shared" si="82"/>
        <v>0</v>
      </c>
      <c r="J87" s="22">
        <f t="shared" si="83"/>
        <v>0</v>
      </c>
      <c r="K87" s="22">
        <f t="shared" si="91"/>
        <v>0</v>
      </c>
      <c r="L87" s="22">
        <f t="shared" si="84"/>
        <v>0</v>
      </c>
      <c r="M87" s="22">
        <f t="shared" si="85"/>
        <v>0</v>
      </c>
      <c r="N87" s="22">
        <f t="shared" si="86"/>
        <v>0</v>
      </c>
      <c r="O87" s="23">
        <f t="shared" si="64"/>
        <v>0</v>
      </c>
      <c r="P87" s="59">
        <f t="shared" si="87"/>
        <v>0</v>
      </c>
    </row>
    <row r="88" spans="1:16">
      <c r="A88" s="56" t="s">
        <v>20</v>
      </c>
      <c r="B88" s="23">
        <v>93.3</v>
      </c>
      <c r="C88" s="17" t="s">
        <v>41</v>
      </c>
      <c r="D88" s="28"/>
      <c r="E88" s="25"/>
      <c r="F88" s="53">
        <v>4</v>
      </c>
      <c r="G88" s="49"/>
      <c r="H88" s="58">
        <f t="shared" si="81"/>
        <v>0</v>
      </c>
      <c r="I88" s="22">
        <f t="shared" si="82"/>
        <v>0</v>
      </c>
      <c r="J88" s="22">
        <f t="shared" si="83"/>
        <v>0</v>
      </c>
      <c r="K88" s="22">
        <f>F88/12*I88</f>
        <v>0</v>
      </c>
      <c r="L88" s="22">
        <f t="shared" si="84"/>
        <v>0</v>
      </c>
      <c r="M88" s="22">
        <f t="shared" si="85"/>
        <v>0</v>
      </c>
      <c r="N88" s="22">
        <f t="shared" si="86"/>
        <v>0</v>
      </c>
      <c r="O88" s="23">
        <f t="shared" si="64"/>
        <v>0</v>
      </c>
      <c r="P88" s="59">
        <f t="shared" si="87"/>
        <v>0</v>
      </c>
    </row>
    <row r="89" spans="1:16">
      <c r="A89" s="56" t="s">
        <v>20</v>
      </c>
      <c r="B89" s="23">
        <v>61.8</v>
      </c>
      <c r="C89" s="17" t="s">
        <v>30</v>
      </c>
      <c r="D89" s="27">
        <v>1</v>
      </c>
      <c r="E89" s="25"/>
      <c r="F89" s="53"/>
      <c r="G89" s="49"/>
      <c r="H89" s="58">
        <f t="shared" si="81"/>
        <v>0</v>
      </c>
      <c r="I89" s="22">
        <f t="shared" si="82"/>
        <v>0</v>
      </c>
      <c r="J89" s="22">
        <f t="shared" si="83"/>
        <v>0</v>
      </c>
      <c r="K89" s="22">
        <f t="shared" ref="K89:K93" si="92">30.4375/7*D89*I89</f>
        <v>0</v>
      </c>
      <c r="L89" s="22">
        <f t="shared" si="84"/>
        <v>0</v>
      </c>
      <c r="M89" s="22">
        <f t="shared" si="85"/>
        <v>0</v>
      </c>
      <c r="N89" s="22">
        <f t="shared" si="86"/>
        <v>0</v>
      </c>
      <c r="O89" s="23">
        <f t="shared" si="64"/>
        <v>0</v>
      </c>
      <c r="P89" s="59">
        <f t="shared" si="87"/>
        <v>0</v>
      </c>
    </row>
    <row r="90" spans="1:16" ht="15" customHeight="1">
      <c r="A90" s="56" t="s">
        <v>20</v>
      </c>
      <c r="B90" s="22">
        <v>252.61</v>
      </c>
      <c r="C90" s="17" t="s">
        <v>13</v>
      </c>
      <c r="D90" s="18">
        <v>1</v>
      </c>
      <c r="E90" s="19"/>
      <c r="F90" s="51"/>
      <c r="G90" s="49"/>
      <c r="H90" s="58">
        <f t="shared" si="81"/>
        <v>0</v>
      </c>
      <c r="I90" s="22">
        <f t="shared" si="82"/>
        <v>0</v>
      </c>
      <c r="J90" s="22">
        <f t="shared" si="83"/>
        <v>0</v>
      </c>
      <c r="K90" s="22">
        <f t="shared" si="92"/>
        <v>0</v>
      </c>
      <c r="L90" s="22">
        <f t="shared" si="84"/>
        <v>0</v>
      </c>
      <c r="M90" s="22">
        <f t="shared" si="85"/>
        <v>0</v>
      </c>
      <c r="N90" s="22">
        <f t="shared" si="86"/>
        <v>0</v>
      </c>
      <c r="O90" s="23">
        <f t="shared" si="64"/>
        <v>0</v>
      </c>
      <c r="P90" s="59">
        <f t="shared" si="87"/>
        <v>0</v>
      </c>
    </row>
    <row r="91" spans="1:16" ht="15" customHeight="1">
      <c r="A91" s="56" t="s">
        <v>20</v>
      </c>
      <c r="B91" s="22">
        <v>10</v>
      </c>
      <c r="C91" s="17" t="s">
        <v>13</v>
      </c>
      <c r="D91" s="18">
        <v>2</v>
      </c>
      <c r="E91" s="19"/>
      <c r="F91" s="51"/>
      <c r="G91" s="49"/>
      <c r="H91" s="58">
        <f t="shared" si="81"/>
        <v>0</v>
      </c>
      <c r="I91" s="22">
        <f t="shared" si="82"/>
        <v>0</v>
      </c>
      <c r="J91" s="22">
        <f t="shared" si="83"/>
        <v>0</v>
      </c>
      <c r="K91" s="22">
        <f t="shared" si="92"/>
        <v>0</v>
      </c>
      <c r="L91" s="22">
        <f t="shared" si="84"/>
        <v>0</v>
      </c>
      <c r="M91" s="22">
        <f t="shared" si="85"/>
        <v>0</v>
      </c>
      <c r="N91" s="22">
        <f t="shared" si="86"/>
        <v>0</v>
      </c>
      <c r="O91" s="23">
        <f t="shared" si="64"/>
        <v>0</v>
      </c>
      <c r="P91" s="59">
        <f t="shared" si="87"/>
        <v>0</v>
      </c>
    </row>
    <row r="92" spans="1:16" ht="15" customHeight="1">
      <c r="A92" s="56" t="s">
        <v>20</v>
      </c>
      <c r="B92" s="22">
        <v>619.45000000000005</v>
      </c>
      <c r="C92" s="17" t="s">
        <v>13</v>
      </c>
      <c r="D92" s="18">
        <v>7</v>
      </c>
      <c r="E92" s="19"/>
      <c r="F92" s="51"/>
      <c r="G92" s="49"/>
      <c r="H92" s="58">
        <f t="shared" si="81"/>
        <v>0</v>
      </c>
      <c r="I92" s="22">
        <f t="shared" si="82"/>
        <v>0</v>
      </c>
      <c r="J92" s="22">
        <f t="shared" si="83"/>
        <v>0</v>
      </c>
      <c r="K92" s="22">
        <f t="shared" si="92"/>
        <v>0</v>
      </c>
      <c r="L92" s="22">
        <f t="shared" si="84"/>
        <v>0</v>
      </c>
      <c r="M92" s="22">
        <f t="shared" si="85"/>
        <v>0</v>
      </c>
      <c r="N92" s="22">
        <f t="shared" si="86"/>
        <v>0</v>
      </c>
      <c r="O92" s="23">
        <f t="shared" si="64"/>
        <v>0</v>
      </c>
      <c r="P92" s="59">
        <f t="shared" si="87"/>
        <v>0</v>
      </c>
    </row>
    <row r="93" spans="1:16" ht="15" customHeight="1">
      <c r="A93" s="56" t="s">
        <v>20</v>
      </c>
      <c r="B93" s="22">
        <v>95.9</v>
      </c>
      <c r="C93" s="17" t="s">
        <v>13</v>
      </c>
      <c r="D93" s="18">
        <v>14</v>
      </c>
      <c r="E93" s="19"/>
      <c r="F93" s="51"/>
      <c r="G93" s="49"/>
      <c r="H93" s="58">
        <f t="shared" si="81"/>
        <v>0</v>
      </c>
      <c r="I93" s="22">
        <f t="shared" si="82"/>
        <v>0</v>
      </c>
      <c r="J93" s="22">
        <f t="shared" si="83"/>
        <v>0</v>
      </c>
      <c r="K93" s="22">
        <f t="shared" si="92"/>
        <v>0</v>
      </c>
      <c r="L93" s="22">
        <f t="shared" si="84"/>
        <v>0</v>
      </c>
      <c r="M93" s="22">
        <f t="shared" si="85"/>
        <v>0</v>
      </c>
      <c r="N93" s="22">
        <f t="shared" si="86"/>
        <v>0</v>
      </c>
      <c r="O93" s="23">
        <f t="shared" si="64"/>
        <v>0</v>
      </c>
      <c r="P93" s="59">
        <f t="shared" si="87"/>
        <v>0</v>
      </c>
    </row>
    <row r="94" spans="1:16" ht="15" customHeight="1">
      <c r="A94" s="56" t="s">
        <v>20</v>
      </c>
      <c r="B94" s="22">
        <v>75.599999999999994</v>
      </c>
      <c r="C94" s="17" t="s">
        <v>13</v>
      </c>
      <c r="D94" s="18"/>
      <c r="E94" s="19">
        <v>1</v>
      </c>
      <c r="F94" s="51"/>
      <c r="G94" s="49"/>
      <c r="H94" s="58">
        <f t="shared" si="81"/>
        <v>0</v>
      </c>
      <c r="I94" s="22">
        <f t="shared" si="82"/>
        <v>0</v>
      </c>
      <c r="J94" s="22">
        <f t="shared" si="83"/>
        <v>0</v>
      </c>
      <c r="K94" s="22">
        <f t="shared" ref="K94" si="93">I94*E94</f>
        <v>0</v>
      </c>
      <c r="L94" s="22">
        <f t="shared" si="84"/>
        <v>0</v>
      </c>
      <c r="M94" s="22">
        <f t="shared" si="85"/>
        <v>0</v>
      </c>
      <c r="N94" s="22">
        <f t="shared" si="86"/>
        <v>0</v>
      </c>
      <c r="O94" s="23">
        <f t="shared" si="64"/>
        <v>0</v>
      </c>
      <c r="P94" s="59">
        <f t="shared" si="87"/>
        <v>0</v>
      </c>
    </row>
    <row r="95" spans="1:16" ht="15" customHeight="1">
      <c r="A95" s="56" t="s">
        <v>20</v>
      </c>
      <c r="B95" s="22">
        <v>377.2</v>
      </c>
      <c r="C95" s="17" t="s">
        <v>13</v>
      </c>
      <c r="D95" s="18"/>
      <c r="E95" s="19"/>
      <c r="F95" s="51">
        <v>2</v>
      </c>
      <c r="G95" s="49"/>
      <c r="H95" s="58">
        <f t="shared" si="81"/>
        <v>0</v>
      </c>
      <c r="I95" s="22">
        <f t="shared" si="82"/>
        <v>0</v>
      </c>
      <c r="J95" s="22">
        <f t="shared" si="83"/>
        <v>0</v>
      </c>
      <c r="K95" s="22">
        <f>F95/12*I95</f>
        <v>0</v>
      </c>
      <c r="L95" s="22">
        <f t="shared" si="84"/>
        <v>0</v>
      </c>
      <c r="M95" s="22">
        <f t="shared" si="85"/>
        <v>0</v>
      </c>
      <c r="N95" s="22">
        <f t="shared" si="86"/>
        <v>0</v>
      </c>
      <c r="O95" s="23">
        <f t="shared" si="64"/>
        <v>0</v>
      </c>
      <c r="P95" s="59">
        <f t="shared" si="87"/>
        <v>0</v>
      </c>
    </row>
    <row r="96" spans="1:16" ht="15" customHeight="1">
      <c r="A96" s="56" t="s">
        <v>20</v>
      </c>
      <c r="B96" s="22">
        <v>94.4</v>
      </c>
      <c r="C96" s="17" t="s">
        <v>12</v>
      </c>
      <c r="D96" s="18">
        <v>1</v>
      </c>
      <c r="E96" s="19"/>
      <c r="F96" s="51"/>
      <c r="G96" s="49"/>
      <c r="H96" s="58">
        <f t="shared" si="81"/>
        <v>0</v>
      </c>
      <c r="I96" s="22">
        <f t="shared" si="82"/>
        <v>0</v>
      </c>
      <c r="J96" s="22">
        <f t="shared" si="83"/>
        <v>0</v>
      </c>
      <c r="K96" s="22">
        <f t="shared" ref="K96:K99" si="94">30.4375/7*D96*I96</f>
        <v>0</v>
      </c>
      <c r="L96" s="22">
        <f t="shared" si="84"/>
        <v>0</v>
      </c>
      <c r="M96" s="22">
        <f t="shared" si="85"/>
        <v>0</v>
      </c>
      <c r="N96" s="22">
        <f t="shared" si="86"/>
        <v>0</v>
      </c>
      <c r="O96" s="23">
        <f t="shared" si="64"/>
        <v>0</v>
      </c>
      <c r="P96" s="59">
        <f t="shared" si="87"/>
        <v>0</v>
      </c>
    </row>
    <row r="97" spans="1:16" ht="15" customHeight="1">
      <c r="A97" s="56" t="s">
        <v>20</v>
      </c>
      <c r="B97" s="22">
        <v>20.8</v>
      </c>
      <c r="C97" s="17" t="s">
        <v>12</v>
      </c>
      <c r="D97" s="18">
        <v>2</v>
      </c>
      <c r="E97" s="19"/>
      <c r="F97" s="51"/>
      <c r="G97" s="49"/>
      <c r="H97" s="58">
        <f t="shared" si="81"/>
        <v>0</v>
      </c>
      <c r="I97" s="22">
        <f t="shared" si="82"/>
        <v>0</v>
      </c>
      <c r="J97" s="22">
        <f t="shared" si="83"/>
        <v>0</v>
      </c>
      <c r="K97" s="22">
        <f t="shared" si="94"/>
        <v>0</v>
      </c>
      <c r="L97" s="22">
        <f t="shared" si="84"/>
        <v>0</v>
      </c>
      <c r="M97" s="22">
        <f t="shared" si="85"/>
        <v>0</v>
      </c>
      <c r="N97" s="22">
        <f t="shared" si="86"/>
        <v>0</v>
      </c>
      <c r="O97" s="23">
        <f t="shared" si="64"/>
        <v>0</v>
      </c>
      <c r="P97" s="59">
        <f t="shared" si="87"/>
        <v>0</v>
      </c>
    </row>
    <row r="98" spans="1:16" ht="15" customHeight="1">
      <c r="A98" s="56" t="s">
        <v>20</v>
      </c>
      <c r="B98" s="22">
        <v>1237.8499999999999</v>
      </c>
      <c r="C98" s="17" t="s">
        <v>12</v>
      </c>
      <c r="D98" s="18">
        <v>7</v>
      </c>
      <c r="E98" s="19"/>
      <c r="F98" s="51"/>
      <c r="G98" s="49"/>
      <c r="H98" s="58">
        <f t="shared" si="81"/>
        <v>0</v>
      </c>
      <c r="I98" s="22">
        <f t="shared" si="82"/>
        <v>0</v>
      </c>
      <c r="J98" s="22">
        <f t="shared" si="83"/>
        <v>0</v>
      </c>
      <c r="K98" s="22">
        <f t="shared" si="94"/>
        <v>0</v>
      </c>
      <c r="L98" s="22">
        <f t="shared" si="84"/>
        <v>0</v>
      </c>
      <c r="M98" s="22">
        <f t="shared" si="85"/>
        <v>0</v>
      </c>
      <c r="N98" s="22">
        <f t="shared" si="86"/>
        <v>0</v>
      </c>
      <c r="O98" s="23">
        <f t="shared" si="64"/>
        <v>0</v>
      </c>
      <c r="P98" s="59">
        <f t="shared" si="87"/>
        <v>0</v>
      </c>
    </row>
    <row r="99" spans="1:16" ht="15" customHeight="1">
      <c r="A99" s="56" t="s">
        <v>20</v>
      </c>
      <c r="B99" s="22">
        <v>75.5</v>
      </c>
      <c r="C99" s="17" t="s">
        <v>22</v>
      </c>
      <c r="D99" s="18">
        <v>7</v>
      </c>
      <c r="E99" s="19"/>
      <c r="F99" s="51"/>
      <c r="G99" s="49"/>
      <c r="H99" s="58">
        <f t="shared" si="81"/>
        <v>0</v>
      </c>
      <c r="I99" s="22">
        <f t="shared" si="82"/>
        <v>0</v>
      </c>
      <c r="J99" s="22">
        <f t="shared" si="83"/>
        <v>0</v>
      </c>
      <c r="K99" s="22">
        <f t="shared" si="94"/>
        <v>0</v>
      </c>
      <c r="L99" s="22">
        <f t="shared" si="84"/>
        <v>0</v>
      </c>
      <c r="M99" s="22">
        <f t="shared" si="85"/>
        <v>0</v>
      </c>
      <c r="N99" s="22">
        <f t="shared" si="86"/>
        <v>0</v>
      </c>
      <c r="O99" s="23">
        <f t="shared" si="64"/>
        <v>0</v>
      </c>
      <c r="P99" s="59">
        <f t="shared" si="87"/>
        <v>0</v>
      </c>
    </row>
    <row r="100" spans="1:16" ht="15" customHeight="1">
      <c r="A100" s="56" t="s">
        <v>20</v>
      </c>
      <c r="B100" s="22">
        <v>81.93</v>
      </c>
      <c r="C100" s="17" t="s">
        <v>37</v>
      </c>
      <c r="D100" s="18"/>
      <c r="E100" s="19"/>
      <c r="F100" s="51">
        <v>2</v>
      </c>
      <c r="G100" s="49"/>
      <c r="H100" s="58">
        <f t="shared" si="81"/>
        <v>0</v>
      </c>
      <c r="I100" s="22">
        <f t="shared" si="82"/>
        <v>0</v>
      </c>
      <c r="J100" s="22">
        <f t="shared" si="83"/>
        <v>0</v>
      </c>
      <c r="K100" s="22">
        <f t="shared" ref="K100:K101" si="95">F100/12*I100</f>
        <v>0</v>
      </c>
      <c r="L100" s="22">
        <f t="shared" si="84"/>
        <v>0</v>
      </c>
      <c r="M100" s="22">
        <f t="shared" si="85"/>
        <v>0</v>
      </c>
      <c r="N100" s="22">
        <f t="shared" si="86"/>
        <v>0</v>
      </c>
      <c r="O100" s="23">
        <f t="shared" si="64"/>
        <v>0</v>
      </c>
      <c r="P100" s="59">
        <f t="shared" si="87"/>
        <v>0</v>
      </c>
    </row>
    <row r="101" spans="1:16" ht="15" customHeight="1">
      <c r="A101" s="56" t="s">
        <v>20</v>
      </c>
      <c r="B101" s="22">
        <v>135.69999999999999</v>
      </c>
      <c r="C101" s="17" t="s">
        <v>14</v>
      </c>
      <c r="D101" s="18"/>
      <c r="E101" s="19"/>
      <c r="F101" s="51">
        <v>7</v>
      </c>
      <c r="G101" s="49"/>
      <c r="H101" s="58">
        <f t="shared" si="81"/>
        <v>0</v>
      </c>
      <c r="I101" s="22">
        <f t="shared" si="82"/>
        <v>0</v>
      </c>
      <c r="J101" s="22">
        <f t="shared" si="83"/>
        <v>0</v>
      </c>
      <c r="K101" s="22">
        <f t="shared" si="95"/>
        <v>0</v>
      </c>
      <c r="L101" s="22">
        <f t="shared" si="84"/>
        <v>0</v>
      </c>
      <c r="M101" s="22">
        <f t="shared" si="85"/>
        <v>0</v>
      </c>
      <c r="N101" s="22">
        <f t="shared" si="86"/>
        <v>0</v>
      </c>
      <c r="O101" s="23">
        <f t="shared" si="64"/>
        <v>0</v>
      </c>
      <c r="P101" s="59">
        <f t="shared" si="87"/>
        <v>0</v>
      </c>
    </row>
    <row r="102" spans="1:16" ht="15" customHeight="1">
      <c r="A102" s="55" t="s">
        <v>23</v>
      </c>
      <c r="B102" s="22">
        <v>607.25</v>
      </c>
      <c r="C102" s="50" t="s">
        <v>41</v>
      </c>
      <c r="D102" s="18"/>
      <c r="E102" s="19">
        <v>1</v>
      </c>
      <c r="F102" s="51"/>
      <c r="G102" s="49"/>
      <c r="H102" s="58">
        <f t="shared" si="81"/>
        <v>0</v>
      </c>
      <c r="I102" s="22">
        <f t="shared" si="82"/>
        <v>0</v>
      </c>
      <c r="J102" s="22">
        <f t="shared" si="83"/>
        <v>0</v>
      </c>
      <c r="K102" s="22">
        <f t="shared" ref="K102" si="96">I102*E102</f>
        <v>0</v>
      </c>
      <c r="L102" s="22">
        <f t="shared" si="84"/>
        <v>0</v>
      </c>
      <c r="M102" s="22">
        <f t="shared" si="85"/>
        <v>0</v>
      </c>
      <c r="N102" s="22">
        <f t="shared" si="86"/>
        <v>0</v>
      </c>
      <c r="O102" s="23">
        <f t="shared" si="64"/>
        <v>0</v>
      </c>
      <c r="P102" s="59">
        <f t="shared" si="87"/>
        <v>0</v>
      </c>
    </row>
    <row r="103" spans="1:16" ht="15" customHeight="1">
      <c r="A103" s="55" t="s">
        <v>23</v>
      </c>
      <c r="B103" s="22">
        <v>25</v>
      </c>
      <c r="C103" s="50" t="s">
        <v>46</v>
      </c>
      <c r="D103" s="18">
        <v>1</v>
      </c>
      <c r="E103" s="19"/>
      <c r="F103" s="51"/>
      <c r="G103" s="49"/>
      <c r="H103" s="58">
        <f t="shared" si="81"/>
        <v>0</v>
      </c>
      <c r="I103" s="22">
        <f t="shared" si="82"/>
        <v>0</v>
      </c>
      <c r="J103" s="22">
        <f t="shared" si="83"/>
        <v>0</v>
      </c>
      <c r="K103" s="22">
        <f t="shared" ref="K103:K104" si="97">30.4375/7*D103*I103</f>
        <v>0</v>
      </c>
      <c r="L103" s="22">
        <f t="shared" si="84"/>
        <v>0</v>
      </c>
      <c r="M103" s="22">
        <f t="shared" si="85"/>
        <v>0</v>
      </c>
      <c r="N103" s="22">
        <f t="shared" si="86"/>
        <v>0</v>
      </c>
      <c r="O103" s="23">
        <f t="shared" si="64"/>
        <v>0</v>
      </c>
      <c r="P103" s="59">
        <f t="shared" si="87"/>
        <v>0</v>
      </c>
    </row>
    <row r="104" spans="1:16" ht="15" customHeight="1">
      <c r="A104" s="55" t="s">
        <v>23</v>
      </c>
      <c r="B104" s="22">
        <v>786.6</v>
      </c>
      <c r="C104" s="50" t="s">
        <v>41</v>
      </c>
      <c r="D104" s="27">
        <v>1</v>
      </c>
      <c r="E104" s="19"/>
      <c r="F104" s="51"/>
      <c r="G104" s="49"/>
      <c r="H104" s="58">
        <f t="shared" si="81"/>
        <v>0</v>
      </c>
      <c r="I104" s="22">
        <f t="shared" si="82"/>
        <v>0</v>
      </c>
      <c r="J104" s="22">
        <f t="shared" si="83"/>
        <v>0</v>
      </c>
      <c r="K104" s="22">
        <f t="shared" si="97"/>
        <v>0</v>
      </c>
      <c r="L104" s="22">
        <f t="shared" si="84"/>
        <v>0</v>
      </c>
      <c r="M104" s="22">
        <f t="shared" si="85"/>
        <v>0</v>
      </c>
      <c r="N104" s="22">
        <f t="shared" si="86"/>
        <v>0</v>
      </c>
      <c r="O104" s="23">
        <f t="shared" si="64"/>
        <v>0</v>
      </c>
      <c r="P104" s="59">
        <f t="shared" si="87"/>
        <v>0</v>
      </c>
    </row>
    <row r="105" spans="1:16" ht="15" customHeight="1">
      <c r="A105" s="55" t="s">
        <v>23</v>
      </c>
      <c r="B105" s="22">
        <v>7.64</v>
      </c>
      <c r="C105" s="50" t="s">
        <v>41</v>
      </c>
      <c r="D105" s="18"/>
      <c r="E105" s="19">
        <v>20</v>
      </c>
      <c r="F105" s="51"/>
      <c r="G105" s="49"/>
      <c r="H105" s="58">
        <f t="shared" si="81"/>
        <v>0</v>
      </c>
      <c r="I105" s="22">
        <f t="shared" si="82"/>
        <v>0</v>
      </c>
      <c r="J105" s="22">
        <f t="shared" si="83"/>
        <v>0</v>
      </c>
      <c r="K105" s="22">
        <f t="shared" ref="K105" si="98">I105*E105</f>
        <v>0</v>
      </c>
      <c r="L105" s="22">
        <f t="shared" si="84"/>
        <v>0</v>
      </c>
      <c r="M105" s="22">
        <f t="shared" si="85"/>
        <v>0</v>
      </c>
      <c r="N105" s="22">
        <f t="shared" si="86"/>
        <v>0</v>
      </c>
      <c r="O105" s="23">
        <f t="shared" si="64"/>
        <v>0</v>
      </c>
      <c r="P105" s="59">
        <f t="shared" si="87"/>
        <v>0</v>
      </c>
    </row>
    <row r="106" spans="1:16" ht="15" customHeight="1">
      <c r="A106" s="55" t="s">
        <v>23</v>
      </c>
      <c r="B106" s="22">
        <v>56.28</v>
      </c>
      <c r="C106" s="50" t="s">
        <v>41</v>
      </c>
      <c r="D106" s="27">
        <v>7</v>
      </c>
      <c r="E106" s="17"/>
      <c r="F106" s="57"/>
      <c r="G106" s="49"/>
      <c r="H106" s="58">
        <f t="shared" si="81"/>
        <v>0</v>
      </c>
      <c r="I106" s="22">
        <f t="shared" si="82"/>
        <v>0</v>
      </c>
      <c r="J106" s="22">
        <f t="shared" si="83"/>
        <v>0</v>
      </c>
      <c r="K106" s="22">
        <f t="shared" ref="K106" si="99">30.4375/7*D106*I106</f>
        <v>0</v>
      </c>
      <c r="L106" s="22">
        <f t="shared" si="84"/>
        <v>0</v>
      </c>
      <c r="M106" s="22">
        <f t="shared" si="85"/>
        <v>0</v>
      </c>
      <c r="N106" s="22">
        <f t="shared" si="86"/>
        <v>0</v>
      </c>
      <c r="O106" s="23">
        <f t="shared" si="64"/>
        <v>0</v>
      </c>
      <c r="P106" s="59">
        <f t="shared" si="87"/>
        <v>0</v>
      </c>
    </row>
    <row r="107" spans="1:16" ht="15" customHeight="1">
      <c r="A107" s="55" t="s">
        <v>23</v>
      </c>
      <c r="B107" s="22">
        <v>84</v>
      </c>
      <c r="C107" s="17" t="s">
        <v>30</v>
      </c>
      <c r="D107" s="18"/>
      <c r="E107" s="19">
        <v>1</v>
      </c>
      <c r="F107" s="51"/>
      <c r="G107" s="49"/>
      <c r="H107" s="58">
        <f t="shared" si="81"/>
        <v>0</v>
      </c>
      <c r="I107" s="22">
        <f t="shared" si="82"/>
        <v>0</v>
      </c>
      <c r="J107" s="22">
        <f t="shared" si="83"/>
        <v>0</v>
      </c>
      <c r="K107" s="22">
        <f t="shared" ref="K107" si="100">I107*E107</f>
        <v>0</v>
      </c>
      <c r="L107" s="22">
        <f t="shared" si="84"/>
        <v>0</v>
      </c>
      <c r="M107" s="22">
        <f t="shared" si="85"/>
        <v>0</v>
      </c>
      <c r="N107" s="22">
        <f t="shared" si="86"/>
        <v>0</v>
      </c>
      <c r="O107" s="23">
        <f t="shared" si="64"/>
        <v>0</v>
      </c>
      <c r="P107" s="59">
        <f t="shared" si="87"/>
        <v>0</v>
      </c>
    </row>
    <row r="108" spans="1:16" ht="15" customHeight="1">
      <c r="A108" s="55" t="s">
        <v>23</v>
      </c>
      <c r="B108" s="22">
        <v>153.9</v>
      </c>
      <c r="C108" s="17" t="s">
        <v>30</v>
      </c>
      <c r="D108" s="27">
        <v>1</v>
      </c>
      <c r="E108" s="19"/>
      <c r="F108" s="51"/>
      <c r="G108" s="49"/>
      <c r="H108" s="58">
        <f t="shared" si="81"/>
        <v>0</v>
      </c>
      <c r="I108" s="22">
        <f t="shared" si="82"/>
        <v>0</v>
      </c>
      <c r="J108" s="22">
        <f t="shared" si="83"/>
        <v>0</v>
      </c>
      <c r="K108" s="22">
        <f t="shared" ref="K108" si="101">30.4375/7*D108*I108</f>
        <v>0</v>
      </c>
      <c r="L108" s="22">
        <f t="shared" si="84"/>
        <v>0</v>
      </c>
      <c r="M108" s="22">
        <f t="shared" si="85"/>
        <v>0</v>
      </c>
      <c r="N108" s="22">
        <f t="shared" si="86"/>
        <v>0</v>
      </c>
      <c r="O108" s="23">
        <f t="shared" si="64"/>
        <v>0</v>
      </c>
      <c r="P108" s="59">
        <f t="shared" si="87"/>
        <v>0</v>
      </c>
    </row>
    <row r="109" spans="1:16" ht="15" customHeight="1">
      <c r="A109" s="55" t="s">
        <v>23</v>
      </c>
      <c r="B109" s="22">
        <v>56.4</v>
      </c>
      <c r="C109" s="17" t="s">
        <v>42</v>
      </c>
      <c r="D109" s="18"/>
      <c r="E109" s="19">
        <v>1</v>
      </c>
      <c r="F109" s="51"/>
      <c r="G109" s="49"/>
      <c r="H109" s="58">
        <f t="shared" si="81"/>
        <v>0</v>
      </c>
      <c r="I109" s="22">
        <f t="shared" si="82"/>
        <v>0</v>
      </c>
      <c r="J109" s="22">
        <f t="shared" si="83"/>
        <v>0</v>
      </c>
      <c r="K109" s="22">
        <f t="shared" ref="K109" si="102">I109*E109</f>
        <v>0</v>
      </c>
      <c r="L109" s="22">
        <f t="shared" si="84"/>
        <v>0</v>
      </c>
      <c r="M109" s="22">
        <f t="shared" si="85"/>
        <v>0</v>
      </c>
      <c r="N109" s="22">
        <f t="shared" si="86"/>
        <v>0</v>
      </c>
      <c r="O109" s="23">
        <f t="shared" si="64"/>
        <v>0</v>
      </c>
      <c r="P109" s="59">
        <f t="shared" si="87"/>
        <v>0</v>
      </c>
    </row>
    <row r="110" spans="1:16" ht="15" customHeight="1">
      <c r="A110" s="55" t="s">
        <v>23</v>
      </c>
      <c r="B110" s="22">
        <v>817.8</v>
      </c>
      <c r="C110" s="17" t="s">
        <v>42</v>
      </c>
      <c r="D110" s="18">
        <v>1</v>
      </c>
      <c r="E110" s="19"/>
      <c r="F110" s="51"/>
      <c r="G110" s="49"/>
      <c r="H110" s="58">
        <f t="shared" si="81"/>
        <v>0</v>
      </c>
      <c r="I110" s="22">
        <f t="shared" si="82"/>
        <v>0</v>
      </c>
      <c r="J110" s="22">
        <f t="shared" si="83"/>
        <v>0</v>
      </c>
      <c r="K110" s="22">
        <f t="shared" ref="K110:K116" si="103">30.4375/7*D110*I110</f>
        <v>0</v>
      </c>
      <c r="L110" s="22">
        <f t="shared" si="84"/>
        <v>0</v>
      </c>
      <c r="M110" s="22">
        <f t="shared" si="85"/>
        <v>0</v>
      </c>
      <c r="N110" s="22">
        <f t="shared" si="86"/>
        <v>0</v>
      </c>
      <c r="O110" s="23">
        <f t="shared" si="64"/>
        <v>0</v>
      </c>
      <c r="P110" s="59">
        <f t="shared" si="87"/>
        <v>0</v>
      </c>
    </row>
    <row r="111" spans="1:16" ht="15" customHeight="1">
      <c r="A111" s="55" t="s">
        <v>23</v>
      </c>
      <c r="B111" s="22">
        <v>20.63</v>
      </c>
      <c r="C111" s="17" t="s">
        <v>34</v>
      </c>
      <c r="D111" s="18">
        <v>2</v>
      </c>
      <c r="E111" s="19"/>
      <c r="F111" s="51"/>
      <c r="G111" s="49"/>
      <c r="H111" s="58">
        <f t="shared" si="81"/>
        <v>0</v>
      </c>
      <c r="I111" s="22">
        <f t="shared" si="82"/>
        <v>0</v>
      </c>
      <c r="J111" s="22">
        <f t="shared" si="83"/>
        <v>0</v>
      </c>
      <c r="K111" s="22">
        <f t="shared" si="103"/>
        <v>0</v>
      </c>
      <c r="L111" s="22">
        <f t="shared" si="84"/>
        <v>0</v>
      </c>
      <c r="M111" s="22">
        <f t="shared" si="85"/>
        <v>0</v>
      </c>
      <c r="N111" s="22">
        <f t="shared" si="86"/>
        <v>0</v>
      </c>
      <c r="O111" s="23">
        <f t="shared" si="64"/>
        <v>0</v>
      </c>
      <c r="P111" s="59">
        <f t="shared" si="87"/>
        <v>0</v>
      </c>
    </row>
    <row r="112" spans="1:16" ht="15" customHeight="1">
      <c r="A112" s="55" t="s">
        <v>23</v>
      </c>
      <c r="B112" s="22">
        <v>621.57000000000005</v>
      </c>
      <c r="C112" s="17" t="s">
        <v>13</v>
      </c>
      <c r="D112" s="18">
        <v>1</v>
      </c>
      <c r="E112" s="19"/>
      <c r="F112" s="51"/>
      <c r="G112" s="49"/>
      <c r="H112" s="58">
        <f t="shared" si="81"/>
        <v>0</v>
      </c>
      <c r="I112" s="22">
        <f t="shared" si="82"/>
        <v>0</v>
      </c>
      <c r="J112" s="22">
        <f t="shared" si="83"/>
        <v>0</v>
      </c>
      <c r="K112" s="22">
        <f t="shared" si="103"/>
        <v>0</v>
      </c>
      <c r="L112" s="22">
        <f t="shared" si="84"/>
        <v>0</v>
      </c>
      <c r="M112" s="22">
        <f t="shared" si="85"/>
        <v>0</v>
      </c>
      <c r="N112" s="22">
        <f t="shared" si="86"/>
        <v>0</v>
      </c>
      <c r="O112" s="23">
        <f t="shared" si="64"/>
        <v>0</v>
      </c>
      <c r="P112" s="59">
        <f t="shared" si="87"/>
        <v>0</v>
      </c>
    </row>
    <row r="113" spans="1:16" ht="15" customHeight="1">
      <c r="A113" s="55" t="s">
        <v>23</v>
      </c>
      <c r="B113" s="22">
        <v>2.8</v>
      </c>
      <c r="C113" s="17" t="s">
        <v>13</v>
      </c>
      <c r="D113" s="18">
        <v>5</v>
      </c>
      <c r="E113" s="19"/>
      <c r="F113" s="51"/>
      <c r="G113" s="49"/>
      <c r="H113" s="58">
        <f t="shared" si="81"/>
        <v>0</v>
      </c>
      <c r="I113" s="22">
        <f t="shared" si="82"/>
        <v>0</v>
      </c>
      <c r="J113" s="22">
        <f t="shared" si="83"/>
        <v>0</v>
      </c>
      <c r="K113" s="22">
        <f t="shared" si="103"/>
        <v>0</v>
      </c>
      <c r="L113" s="22">
        <f t="shared" si="84"/>
        <v>0</v>
      </c>
      <c r="M113" s="22">
        <f t="shared" si="85"/>
        <v>0</v>
      </c>
      <c r="N113" s="22">
        <f t="shared" si="86"/>
        <v>0</v>
      </c>
      <c r="O113" s="23">
        <f t="shared" si="64"/>
        <v>0</v>
      </c>
      <c r="P113" s="59">
        <f t="shared" si="87"/>
        <v>0</v>
      </c>
    </row>
    <row r="114" spans="1:16" ht="15" customHeight="1">
      <c r="A114" s="55" t="s">
        <v>23</v>
      </c>
      <c r="B114" s="22">
        <v>808.63</v>
      </c>
      <c r="C114" s="17" t="s">
        <v>13</v>
      </c>
      <c r="D114" s="18">
        <v>7</v>
      </c>
      <c r="E114" s="19"/>
      <c r="F114" s="51"/>
      <c r="G114" s="49"/>
      <c r="H114" s="58">
        <f t="shared" si="81"/>
        <v>0</v>
      </c>
      <c r="I114" s="22">
        <f t="shared" si="82"/>
        <v>0</v>
      </c>
      <c r="J114" s="22">
        <f t="shared" si="83"/>
        <v>0</v>
      </c>
      <c r="K114" s="22">
        <f t="shared" si="103"/>
        <v>0</v>
      </c>
      <c r="L114" s="22">
        <f t="shared" si="84"/>
        <v>0</v>
      </c>
      <c r="M114" s="22">
        <f t="shared" si="85"/>
        <v>0</v>
      </c>
      <c r="N114" s="22">
        <f t="shared" si="86"/>
        <v>0</v>
      </c>
      <c r="O114" s="23">
        <f t="shared" si="64"/>
        <v>0</v>
      </c>
      <c r="P114" s="59">
        <f t="shared" si="87"/>
        <v>0</v>
      </c>
    </row>
    <row r="115" spans="1:16" ht="15" customHeight="1">
      <c r="A115" s="55" t="s">
        <v>23</v>
      </c>
      <c r="B115" s="22">
        <v>760.28</v>
      </c>
      <c r="C115" s="17" t="s">
        <v>13</v>
      </c>
      <c r="D115" s="18">
        <v>14</v>
      </c>
      <c r="E115" s="19"/>
      <c r="F115" s="51"/>
      <c r="G115" s="49"/>
      <c r="H115" s="58">
        <f t="shared" si="81"/>
        <v>0</v>
      </c>
      <c r="I115" s="22">
        <f t="shared" si="82"/>
        <v>0</v>
      </c>
      <c r="J115" s="22">
        <f t="shared" si="83"/>
        <v>0</v>
      </c>
      <c r="K115" s="22">
        <f t="shared" si="103"/>
        <v>0</v>
      </c>
      <c r="L115" s="22">
        <f t="shared" si="84"/>
        <v>0</v>
      </c>
      <c r="M115" s="22">
        <f t="shared" si="85"/>
        <v>0</v>
      </c>
      <c r="N115" s="22">
        <f t="shared" si="86"/>
        <v>0</v>
      </c>
      <c r="O115" s="23">
        <f t="shared" si="64"/>
        <v>0</v>
      </c>
      <c r="P115" s="59">
        <f t="shared" si="87"/>
        <v>0</v>
      </c>
    </row>
    <row r="116" spans="1:16" ht="15" customHeight="1">
      <c r="A116" s="55" t="s">
        <v>23</v>
      </c>
      <c r="B116" s="22">
        <v>57.7</v>
      </c>
      <c r="C116" s="17" t="s">
        <v>13</v>
      </c>
      <c r="D116" s="18">
        <v>21</v>
      </c>
      <c r="E116" s="19"/>
      <c r="F116" s="51"/>
      <c r="G116" s="49"/>
      <c r="H116" s="58">
        <f t="shared" si="81"/>
        <v>0</v>
      </c>
      <c r="I116" s="22">
        <f t="shared" si="82"/>
        <v>0</v>
      </c>
      <c r="J116" s="22">
        <f t="shared" si="83"/>
        <v>0</v>
      </c>
      <c r="K116" s="22">
        <f t="shared" si="103"/>
        <v>0</v>
      </c>
      <c r="L116" s="22">
        <f t="shared" si="84"/>
        <v>0</v>
      </c>
      <c r="M116" s="22">
        <f t="shared" si="85"/>
        <v>0</v>
      </c>
      <c r="N116" s="22">
        <f t="shared" si="86"/>
        <v>0</v>
      </c>
      <c r="O116" s="23">
        <f t="shared" si="64"/>
        <v>0</v>
      </c>
      <c r="P116" s="59">
        <f t="shared" si="87"/>
        <v>0</v>
      </c>
    </row>
    <row r="117" spans="1:16" ht="15" customHeight="1">
      <c r="A117" s="55" t="s">
        <v>23</v>
      </c>
      <c r="B117" s="22">
        <v>58.5</v>
      </c>
      <c r="C117" s="17" t="s">
        <v>13</v>
      </c>
      <c r="D117" s="18"/>
      <c r="E117" s="19">
        <v>1</v>
      </c>
      <c r="F117" s="51"/>
      <c r="G117" s="49"/>
      <c r="H117" s="58">
        <f t="shared" si="81"/>
        <v>0</v>
      </c>
      <c r="I117" s="22">
        <f t="shared" si="82"/>
        <v>0</v>
      </c>
      <c r="J117" s="22">
        <f t="shared" si="83"/>
        <v>0</v>
      </c>
      <c r="K117" s="22">
        <f t="shared" ref="K117" si="104">I117*E117</f>
        <v>0</v>
      </c>
      <c r="L117" s="22">
        <f t="shared" si="84"/>
        <v>0</v>
      </c>
      <c r="M117" s="22">
        <f t="shared" si="85"/>
        <v>0</v>
      </c>
      <c r="N117" s="22">
        <f t="shared" si="86"/>
        <v>0</v>
      </c>
      <c r="O117" s="23">
        <f t="shared" si="64"/>
        <v>0</v>
      </c>
      <c r="P117" s="59">
        <f t="shared" si="87"/>
        <v>0</v>
      </c>
    </row>
    <row r="118" spans="1:16" ht="15" customHeight="1">
      <c r="A118" s="55" t="s">
        <v>23</v>
      </c>
      <c r="B118" s="22">
        <v>1.3</v>
      </c>
      <c r="C118" s="17" t="s">
        <v>24</v>
      </c>
      <c r="D118" s="18">
        <v>7</v>
      </c>
      <c r="E118" s="19"/>
      <c r="F118" s="51"/>
      <c r="G118" s="49"/>
      <c r="H118" s="58">
        <f t="shared" si="81"/>
        <v>0</v>
      </c>
      <c r="I118" s="22">
        <f t="shared" si="82"/>
        <v>0</v>
      </c>
      <c r="J118" s="22">
        <f t="shared" si="83"/>
        <v>0</v>
      </c>
      <c r="K118" s="22">
        <f t="shared" ref="K118:K126" si="105">30.4375/7*D118*I118</f>
        <v>0</v>
      </c>
      <c r="L118" s="22">
        <f t="shared" si="84"/>
        <v>0</v>
      </c>
      <c r="M118" s="22">
        <f t="shared" si="85"/>
        <v>0</v>
      </c>
      <c r="N118" s="22">
        <f t="shared" si="86"/>
        <v>0</v>
      </c>
      <c r="O118" s="23">
        <f t="shared" si="64"/>
        <v>0</v>
      </c>
      <c r="P118" s="59">
        <f t="shared" si="87"/>
        <v>0</v>
      </c>
    </row>
    <row r="119" spans="1:16" ht="15" customHeight="1">
      <c r="A119" s="55" t="s">
        <v>23</v>
      </c>
      <c r="B119" s="22">
        <v>144.06</v>
      </c>
      <c r="C119" s="17" t="s">
        <v>12</v>
      </c>
      <c r="D119" s="18">
        <v>1</v>
      </c>
      <c r="E119" s="19"/>
      <c r="F119" s="51"/>
      <c r="G119" s="49"/>
      <c r="H119" s="58">
        <f t="shared" si="81"/>
        <v>0</v>
      </c>
      <c r="I119" s="22">
        <f t="shared" si="82"/>
        <v>0</v>
      </c>
      <c r="J119" s="22">
        <f t="shared" si="83"/>
        <v>0</v>
      </c>
      <c r="K119" s="22">
        <f t="shared" si="105"/>
        <v>0</v>
      </c>
      <c r="L119" s="22">
        <f t="shared" si="84"/>
        <v>0</v>
      </c>
      <c r="M119" s="22">
        <f t="shared" si="85"/>
        <v>0</v>
      </c>
      <c r="N119" s="22">
        <f t="shared" si="86"/>
        <v>0</v>
      </c>
      <c r="O119" s="23">
        <f t="shared" si="64"/>
        <v>0</v>
      </c>
      <c r="P119" s="59">
        <f t="shared" si="87"/>
        <v>0</v>
      </c>
    </row>
    <row r="120" spans="1:16" ht="15" customHeight="1">
      <c r="A120" s="55" t="s">
        <v>23</v>
      </c>
      <c r="B120" s="22">
        <v>304.83</v>
      </c>
      <c r="C120" s="17" t="s">
        <v>12</v>
      </c>
      <c r="D120" s="18">
        <v>2</v>
      </c>
      <c r="E120" s="19"/>
      <c r="F120" s="51"/>
      <c r="G120" s="49"/>
      <c r="H120" s="58">
        <f t="shared" si="81"/>
        <v>0</v>
      </c>
      <c r="I120" s="22">
        <f t="shared" si="82"/>
        <v>0</v>
      </c>
      <c r="J120" s="22">
        <f t="shared" si="83"/>
        <v>0</v>
      </c>
      <c r="K120" s="22">
        <f t="shared" si="105"/>
        <v>0</v>
      </c>
      <c r="L120" s="22">
        <f t="shared" si="84"/>
        <v>0</v>
      </c>
      <c r="M120" s="22">
        <f t="shared" si="85"/>
        <v>0</v>
      </c>
      <c r="N120" s="22">
        <f t="shared" si="86"/>
        <v>0</v>
      </c>
      <c r="O120" s="23">
        <f t="shared" si="64"/>
        <v>0</v>
      </c>
      <c r="P120" s="59">
        <f t="shared" si="87"/>
        <v>0</v>
      </c>
    </row>
    <row r="121" spans="1:16" ht="15" customHeight="1">
      <c r="A121" s="55" t="s">
        <v>23</v>
      </c>
      <c r="B121" s="22">
        <v>64.02</v>
      </c>
      <c r="C121" s="17" t="s">
        <v>12</v>
      </c>
      <c r="D121" s="18">
        <v>5</v>
      </c>
      <c r="E121" s="19"/>
      <c r="F121" s="51"/>
      <c r="G121" s="49"/>
      <c r="H121" s="58">
        <f t="shared" si="81"/>
        <v>0</v>
      </c>
      <c r="I121" s="22">
        <f t="shared" si="82"/>
        <v>0</v>
      </c>
      <c r="J121" s="22">
        <f t="shared" si="83"/>
        <v>0</v>
      </c>
      <c r="K121" s="22">
        <f t="shared" si="105"/>
        <v>0</v>
      </c>
      <c r="L121" s="22">
        <f t="shared" si="84"/>
        <v>0</v>
      </c>
      <c r="M121" s="22">
        <f t="shared" si="85"/>
        <v>0</v>
      </c>
      <c r="N121" s="22">
        <f t="shared" si="86"/>
        <v>0</v>
      </c>
      <c r="O121" s="23">
        <f t="shared" si="64"/>
        <v>0</v>
      </c>
      <c r="P121" s="59">
        <f t="shared" si="87"/>
        <v>0</v>
      </c>
    </row>
    <row r="122" spans="1:16" ht="15" customHeight="1">
      <c r="A122" s="55" t="s">
        <v>23</v>
      </c>
      <c r="B122" s="22">
        <v>2937.98</v>
      </c>
      <c r="C122" s="17" t="s">
        <v>12</v>
      </c>
      <c r="D122" s="18">
        <v>7</v>
      </c>
      <c r="E122" s="19"/>
      <c r="F122" s="51"/>
      <c r="G122" s="49"/>
      <c r="H122" s="58">
        <f t="shared" si="81"/>
        <v>0</v>
      </c>
      <c r="I122" s="22">
        <f t="shared" si="82"/>
        <v>0</v>
      </c>
      <c r="J122" s="22">
        <f t="shared" si="83"/>
        <v>0</v>
      </c>
      <c r="K122" s="22">
        <f t="shared" si="105"/>
        <v>0</v>
      </c>
      <c r="L122" s="22">
        <f t="shared" si="84"/>
        <v>0</v>
      </c>
      <c r="M122" s="22">
        <f t="shared" si="85"/>
        <v>0</v>
      </c>
      <c r="N122" s="22">
        <f t="shared" si="86"/>
        <v>0</v>
      </c>
      <c r="O122" s="23">
        <f t="shared" si="64"/>
        <v>0</v>
      </c>
      <c r="P122" s="59">
        <f t="shared" si="87"/>
        <v>0</v>
      </c>
    </row>
    <row r="123" spans="1:16" ht="15" customHeight="1">
      <c r="A123" s="55" t="s">
        <v>23</v>
      </c>
      <c r="B123" s="22">
        <v>128.71</v>
      </c>
      <c r="C123" s="17" t="s">
        <v>12</v>
      </c>
      <c r="D123" s="18">
        <v>14</v>
      </c>
      <c r="E123" s="19"/>
      <c r="F123" s="51"/>
      <c r="G123" s="49"/>
      <c r="H123" s="58">
        <f t="shared" si="81"/>
        <v>0</v>
      </c>
      <c r="I123" s="22">
        <f t="shared" si="82"/>
        <v>0</v>
      </c>
      <c r="J123" s="22">
        <f t="shared" si="83"/>
        <v>0</v>
      </c>
      <c r="K123" s="22">
        <f t="shared" si="105"/>
        <v>0</v>
      </c>
      <c r="L123" s="22">
        <f t="shared" si="84"/>
        <v>0</v>
      </c>
      <c r="M123" s="22">
        <f t="shared" si="85"/>
        <v>0</v>
      </c>
      <c r="N123" s="22">
        <f t="shared" si="86"/>
        <v>0</v>
      </c>
      <c r="O123" s="23">
        <f t="shared" si="64"/>
        <v>0</v>
      </c>
      <c r="P123" s="59">
        <f t="shared" si="87"/>
        <v>0</v>
      </c>
    </row>
    <row r="124" spans="1:16" ht="15" customHeight="1">
      <c r="A124" s="55" t="s">
        <v>23</v>
      </c>
      <c r="B124" s="22">
        <v>179.89</v>
      </c>
      <c r="C124" s="17" t="s">
        <v>12</v>
      </c>
      <c r="D124" s="18">
        <v>21</v>
      </c>
      <c r="E124" s="19"/>
      <c r="F124" s="51"/>
      <c r="G124" s="49"/>
      <c r="H124" s="58">
        <f t="shared" si="81"/>
        <v>0</v>
      </c>
      <c r="I124" s="22">
        <f t="shared" si="82"/>
        <v>0</v>
      </c>
      <c r="J124" s="22">
        <f t="shared" si="83"/>
        <v>0</v>
      </c>
      <c r="K124" s="22">
        <f t="shared" si="105"/>
        <v>0</v>
      </c>
      <c r="L124" s="22">
        <f t="shared" si="84"/>
        <v>0</v>
      </c>
      <c r="M124" s="22">
        <f t="shared" si="85"/>
        <v>0</v>
      </c>
      <c r="N124" s="22">
        <f t="shared" si="86"/>
        <v>0</v>
      </c>
      <c r="O124" s="23">
        <f t="shared" si="64"/>
        <v>0</v>
      </c>
      <c r="P124" s="59">
        <f t="shared" si="87"/>
        <v>0</v>
      </c>
    </row>
    <row r="125" spans="1:16" ht="15" customHeight="1">
      <c r="A125" s="55" t="s">
        <v>23</v>
      </c>
      <c r="B125" s="22">
        <v>1347.37</v>
      </c>
      <c r="C125" s="17" t="s">
        <v>22</v>
      </c>
      <c r="D125" s="18">
        <v>7</v>
      </c>
      <c r="E125" s="19"/>
      <c r="F125" s="51"/>
      <c r="G125" s="49"/>
      <c r="H125" s="58">
        <f t="shared" si="81"/>
        <v>0</v>
      </c>
      <c r="I125" s="22">
        <f t="shared" si="82"/>
        <v>0</v>
      </c>
      <c r="J125" s="22">
        <f t="shared" si="83"/>
        <v>0</v>
      </c>
      <c r="K125" s="22">
        <f t="shared" si="105"/>
        <v>0</v>
      </c>
      <c r="L125" s="22">
        <f t="shared" si="84"/>
        <v>0</v>
      </c>
      <c r="M125" s="22">
        <f t="shared" si="85"/>
        <v>0</v>
      </c>
      <c r="N125" s="22">
        <f t="shared" si="86"/>
        <v>0</v>
      </c>
      <c r="O125" s="23">
        <f t="shared" si="64"/>
        <v>0</v>
      </c>
      <c r="P125" s="59">
        <f t="shared" si="87"/>
        <v>0</v>
      </c>
    </row>
    <row r="126" spans="1:16" ht="15" customHeight="1">
      <c r="A126" s="55" t="s">
        <v>23</v>
      </c>
      <c r="B126" s="22">
        <v>28.61</v>
      </c>
      <c r="C126" s="17" t="s">
        <v>22</v>
      </c>
      <c r="D126" s="18">
        <v>14</v>
      </c>
      <c r="E126" s="19"/>
      <c r="F126" s="51"/>
      <c r="G126" s="49"/>
      <c r="H126" s="58">
        <f t="shared" si="81"/>
        <v>0</v>
      </c>
      <c r="I126" s="22">
        <f t="shared" si="82"/>
        <v>0</v>
      </c>
      <c r="J126" s="22">
        <f t="shared" si="83"/>
        <v>0</v>
      </c>
      <c r="K126" s="22">
        <f t="shared" si="105"/>
        <v>0</v>
      </c>
      <c r="L126" s="22">
        <f t="shared" si="84"/>
        <v>0</v>
      </c>
      <c r="M126" s="22">
        <f t="shared" si="85"/>
        <v>0</v>
      </c>
      <c r="N126" s="22">
        <f t="shared" si="86"/>
        <v>0</v>
      </c>
      <c r="O126" s="23">
        <f t="shared" si="64"/>
        <v>0</v>
      </c>
      <c r="P126" s="59">
        <f t="shared" si="87"/>
        <v>0</v>
      </c>
    </row>
    <row r="127" spans="1:16" ht="15" customHeight="1">
      <c r="A127" s="55" t="s">
        <v>23</v>
      </c>
      <c r="B127" s="22">
        <v>264</v>
      </c>
      <c r="C127" s="17" t="s">
        <v>14</v>
      </c>
      <c r="D127" s="18"/>
      <c r="E127" s="19"/>
      <c r="F127" s="51">
        <v>7</v>
      </c>
      <c r="G127" s="49"/>
      <c r="H127" s="58">
        <f t="shared" si="81"/>
        <v>0</v>
      </c>
      <c r="I127" s="22">
        <f t="shared" si="82"/>
        <v>0</v>
      </c>
      <c r="J127" s="22">
        <f t="shared" si="83"/>
        <v>0</v>
      </c>
      <c r="K127" s="22">
        <f>F127/12*I127</f>
        <v>0</v>
      </c>
      <c r="L127" s="22">
        <f t="shared" si="84"/>
        <v>0</v>
      </c>
      <c r="M127" s="22">
        <f t="shared" si="85"/>
        <v>0</v>
      </c>
      <c r="N127" s="22">
        <f t="shared" si="86"/>
        <v>0</v>
      </c>
      <c r="O127" s="23">
        <f t="shared" si="64"/>
        <v>0</v>
      </c>
      <c r="P127" s="59">
        <f t="shared" si="87"/>
        <v>0</v>
      </c>
    </row>
    <row r="128" spans="1:16" ht="15" customHeight="1">
      <c r="A128" s="33" t="s">
        <v>26</v>
      </c>
      <c r="B128" s="22">
        <v>132.80000000000001</v>
      </c>
      <c r="C128" s="17" t="s">
        <v>41</v>
      </c>
      <c r="D128" s="18">
        <v>1</v>
      </c>
      <c r="E128" s="19"/>
      <c r="F128" s="51"/>
      <c r="G128" s="49"/>
      <c r="H128" s="58">
        <f t="shared" si="81"/>
        <v>0</v>
      </c>
      <c r="I128" s="22">
        <f t="shared" si="82"/>
        <v>0</v>
      </c>
      <c r="J128" s="22">
        <f t="shared" si="83"/>
        <v>0</v>
      </c>
      <c r="K128" s="22">
        <f t="shared" ref="K128:K129" si="106">30.4375/7*D128*I128</f>
        <v>0</v>
      </c>
      <c r="L128" s="22">
        <f t="shared" si="84"/>
        <v>0</v>
      </c>
      <c r="M128" s="22">
        <f t="shared" si="85"/>
        <v>0</v>
      </c>
      <c r="N128" s="22">
        <f t="shared" si="86"/>
        <v>0</v>
      </c>
      <c r="O128" s="23">
        <f t="shared" si="64"/>
        <v>0</v>
      </c>
      <c r="P128" s="59">
        <f t="shared" si="87"/>
        <v>0</v>
      </c>
    </row>
    <row r="129" spans="1:16" ht="15" customHeight="1">
      <c r="A129" s="33" t="s">
        <v>26</v>
      </c>
      <c r="B129" s="22">
        <v>8.6999999999999993</v>
      </c>
      <c r="C129" s="17" t="s">
        <v>41</v>
      </c>
      <c r="D129" s="18">
        <v>4</v>
      </c>
      <c r="E129" s="19"/>
      <c r="F129" s="51"/>
      <c r="G129" s="49"/>
      <c r="H129" s="58">
        <f t="shared" si="81"/>
        <v>0</v>
      </c>
      <c r="I129" s="22">
        <f t="shared" si="82"/>
        <v>0</v>
      </c>
      <c r="J129" s="22">
        <f t="shared" si="83"/>
        <v>0</v>
      </c>
      <c r="K129" s="22">
        <f t="shared" si="106"/>
        <v>0</v>
      </c>
      <c r="L129" s="22">
        <f t="shared" si="84"/>
        <v>0</v>
      </c>
      <c r="M129" s="22">
        <f t="shared" si="85"/>
        <v>0</v>
      </c>
      <c r="N129" s="22">
        <f t="shared" si="86"/>
        <v>0</v>
      </c>
      <c r="O129" s="23">
        <f t="shared" si="64"/>
        <v>0</v>
      </c>
      <c r="P129" s="59">
        <f t="shared" si="87"/>
        <v>0</v>
      </c>
    </row>
    <row r="130" spans="1:16" ht="15" customHeight="1">
      <c r="A130" s="33" t="s">
        <v>26</v>
      </c>
      <c r="B130" s="22">
        <v>100.6</v>
      </c>
      <c r="C130" s="17" t="s">
        <v>32</v>
      </c>
      <c r="D130" s="18"/>
      <c r="E130" s="19"/>
      <c r="F130" s="51">
        <v>4</v>
      </c>
      <c r="G130" s="49"/>
      <c r="H130" s="58">
        <f t="shared" si="81"/>
        <v>0</v>
      </c>
      <c r="I130" s="22">
        <f t="shared" si="82"/>
        <v>0</v>
      </c>
      <c r="J130" s="22">
        <f t="shared" si="83"/>
        <v>0</v>
      </c>
      <c r="K130" s="22">
        <f>F130/12*I130</f>
        <v>0</v>
      </c>
      <c r="L130" s="22">
        <f t="shared" si="84"/>
        <v>0</v>
      </c>
      <c r="M130" s="22">
        <f t="shared" si="85"/>
        <v>0</v>
      </c>
      <c r="N130" s="22">
        <f t="shared" si="86"/>
        <v>0</v>
      </c>
      <c r="O130" s="23">
        <f t="shared" si="64"/>
        <v>0</v>
      </c>
      <c r="P130" s="59">
        <f t="shared" si="87"/>
        <v>0</v>
      </c>
    </row>
    <row r="131" spans="1:16" ht="15" customHeight="1">
      <c r="A131" s="33" t="s">
        <v>26</v>
      </c>
      <c r="B131" s="22">
        <v>1.2</v>
      </c>
      <c r="C131" s="17" t="s">
        <v>13</v>
      </c>
      <c r="D131" s="18">
        <v>1</v>
      </c>
      <c r="E131" s="19"/>
      <c r="F131" s="51"/>
      <c r="G131" s="49"/>
      <c r="H131" s="58">
        <f t="shared" si="81"/>
        <v>0</v>
      </c>
      <c r="I131" s="22">
        <f t="shared" si="82"/>
        <v>0</v>
      </c>
      <c r="J131" s="22">
        <f t="shared" si="83"/>
        <v>0</v>
      </c>
      <c r="K131" s="22">
        <f t="shared" ref="K131:K141" si="107">30.4375/7*D131*I131</f>
        <v>0</v>
      </c>
      <c r="L131" s="22">
        <f t="shared" si="84"/>
        <v>0</v>
      </c>
      <c r="M131" s="22">
        <f t="shared" si="85"/>
        <v>0</v>
      </c>
      <c r="N131" s="22">
        <f t="shared" si="86"/>
        <v>0</v>
      </c>
      <c r="O131" s="23">
        <f t="shared" si="64"/>
        <v>0</v>
      </c>
      <c r="P131" s="59">
        <f t="shared" si="87"/>
        <v>0</v>
      </c>
    </row>
    <row r="132" spans="1:16" ht="15" customHeight="1">
      <c r="A132" s="33" t="s">
        <v>26</v>
      </c>
      <c r="B132" s="22">
        <v>130.30000000000001</v>
      </c>
      <c r="C132" s="17" t="s">
        <v>13</v>
      </c>
      <c r="D132" s="18">
        <v>2</v>
      </c>
      <c r="E132" s="19"/>
      <c r="F132" s="51"/>
      <c r="G132" s="49"/>
      <c r="H132" s="58">
        <f t="shared" si="81"/>
        <v>0</v>
      </c>
      <c r="I132" s="22">
        <f t="shared" si="82"/>
        <v>0</v>
      </c>
      <c r="J132" s="22">
        <f t="shared" si="83"/>
        <v>0</v>
      </c>
      <c r="K132" s="22">
        <f t="shared" si="107"/>
        <v>0</v>
      </c>
      <c r="L132" s="22">
        <f t="shared" si="84"/>
        <v>0</v>
      </c>
      <c r="M132" s="22">
        <f t="shared" si="85"/>
        <v>0</v>
      </c>
      <c r="N132" s="22">
        <f t="shared" si="86"/>
        <v>0</v>
      </c>
      <c r="O132" s="23">
        <f t="shared" ref="O132:O170" si="108">M132*2</f>
        <v>0</v>
      </c>
      <c r="P132" s="59">
        <f t="shared" si="87"/>
        <v>0</v>
      </c>
    </row>
    <row r="133" spans="1:16" ht="15" customHeight="1">
      <c r="A133" s="33" t="s">
        <v>26</v>
      </c>
      <c r="B133" s="22">
        <v>29.8</v>
      </c>
      <c r="C133" s="17" t="s">
        <v>13</v>
      </c>
      <c r="D133" s="18">
        <v>3</v>
      </c>
      <c r="E133" s="19"/>
      <c r="F133" s="51"/>
      <c r="G133" s="49"/>
      <c r="H133" s="58">
        <f t="shared" si="81"/>
        <v>0</v>
      </c>
      <c r="I133" s="22">
        <f t="shared" si="82"/>
        <v>0</v>
      </c>
      <c r="J133" s="22">
        <f t="shared" si="83"/>
        <v>0</v>
      </c>
      <c r="K133" s="22">
        <f t="shared" si="107"/>
        <v>0</v>
      </c>
      <c r="L133" s="22">
        <f t="shared" si="84"/>
        <v>0</v>
      </c>
      <c r="M133" s="22">
        <f t="shared" si="85"/>
        <v>0</v>
      </c>
      <c r="N133" s="22">
        <f t="shared" si="86"/>
        <v>0</v>
      </c>
      <c r="O133" s="23">
        <f t="shared" si="108"/>
        <v>0</v>
      </c>
      <c r="P133" s="59">
        <f t="shared" si="87"/>
        <v>0</v>
      </c>
    </row>
    <row r="134" spans="1:16" ht="15" customHeight="1">
      <c r="A134" s="33" t="s">
        <v>26</v>
      </c>
      <c r="B134" s="22">
        <v>21.3</v>
      </c>
      <c r="C134" s="17" t="s">
        <v>13</v>
      </c>
      <c r="D134" s="18">
        <v>7</v>
      </c>
      <c r="E134" s="19"/>
      <c r="F134" s="51"/>
      <c r="G134" s="49"/>
      <c r="H134" s="58">
        <f t="shared" ref="H134:H141" si="109">G134*1.21</f>
        <v>0</v>
      </c>
      <c r="I134" s="22">
        <f t="shared" ref="I134:I141" si="110">B134*G134</f>
        <v>0</v>
      </c>
      <c r="J134" s="22">
        <f t="shared" ref="J134:J141" si="111">I134*1.21</f>
        <v>0</v>
      </c>
      <c r="K134" s="22">
        <f t="shared" si="107"/>
        <v>0</v>
      </c>
      <c r="L134" s="22">
        <f t="shared" ref="L134:L141" si="112">K134*1.21</f>
        <v>0</v>
      </c>
      <c r="M134" s="22">
        <f t="shared" ref="M134:M141" si="113">K134*12</f>
        <v>0</v>
      </c>
      <c r="N134" s="22">
        <f t="shared" ref="N134:N141" si="114">M134*1.21</f>
        <v>0</v>
      </c>
      <c r="O134" s="23">
        <f t="shared" si="108"/>
        <v>0</v>
      </c>
      <c r="P134" s="59">
        <f t="shared" ref="P134:P141" si="115">O134*1.21</f>
        <v>0</v>
      </c>
    </row>
    <row r="135" spans="1:16" ht="15" customHeight="1">
      <c r="A135" s="33" t="s">
        <v>26</v>
      </c>
      <c r="B135" s="22">
        <v>88.8</v>
      </c>
      <c r="C135" s="17" t="s">
        <v>13</v>
      </c>
      <c r="D135" s="18">
        <v>21</v>
      </c>
      <c r="E135" s="19"/>
      <c r="F135" s="51"/>
      <c r="G135" s="49"/>
      <c r="H135" s="58">
        <f t="shared" si="109"/>
        <v>0</v>
      </c>
      <c r="I135" s="22">
        <f t="shared" si="110"/>
        <v>0</v>
      </c>
      <c r="J135" s="22">
        <f t="shared" si="111"/>
        <v>0</v>
      </c>
      <c r="K135" s="22">
        <f t="shared" si="107"/>
        <v>0</v>
      </c>
      <c r="L135" s="22">
        <f t="shared" si="112"/>
        <v>0</v>
      </c>
      <c r="M135" s="22">
        <f t="shared" si="113"/>
        <v>0</v>
      </c>
      <c r="N135" s="22">
        <f t="shared" si="114"/>
        <v>0</v>
      </c>
      <c r="O135" s="23">
        <f t="shared" si="108"/>
        <v>0</v>
      </c>
      <c r="P135" s="59">
        <f t="shared" si="115"/>
        <v>0</v>
      </c>
    </row>
    <row r="136" spans="1:16" ht="15" customHeight="1">
      <c r="A136" s="33" t="s">
        <v>26</v>
      </c>
      <c r="B136" s="22">
        <v>6.4</v>
      </c>
      <c r="C136" s="17" t="s">
        <v>12</v>
      </c>
      <c r="D136" s="18">
        <v>1</v>
      </c>
      <c r="E136" s="19"/>
      <c r="F136" s="51"/>
      <c r="G136" s="49"/>
      <c r="H136" s="58">
        <f t="shared" si="109"/>
        <v>0</v>
      </c>
      <c r="I136" s="22">
        <f t="shared" si="110"/>
        <v>0</v>
      </c>
      <c r="J136" s="22">
        <f t="shared" si="111"/>
        <v>0</v>
      </c>
      <c r="K136" s="22">
        <f t="shared" si="107"/>
        <v>0</v>
      </c>
      <c r="L136" s="22">
        <f t="shared" si="112"/>
        <v>0</v>
      </c>
      <c r="M136" s="22">
        <f t="shared" si="113"/>
        <v>0</v>
      </c>
      <c r="N136" s="22">
        <f t="shared" si="114"/>
        <v>0</v>
      </c>
      <c r="O136" s="23">
        <f t="shared" si="108"/>
        <v>0</v>
      </c>
      <c r="P136" s="59">
        <f t="shared" si="115"/>
        <v>0</v>
      </c>
    </row>
    <row r="137" spans="1:16" ht="15" customHeight="1">
      <c r="A137" s="33" t="s">
        <v>26</v>
      </c>
      <c r="B137" s="22">
        <v>14.3</v>
      </c>
      <c r="C137" s="17" t="s">
        <v>12</v>
      </c>
      <c r="D137" s="18">
        <v>2</v>
      </c>
      <c r="E137" s="19"/>
      <c r="F137" s="51"/>
      <c r="G137" s="49"/>
      <c r="H137" s="58">
        <f t="shared" si="109"/>
        <v>0</v>
      </c>
      <c r="I137" s="22">
        <f t="shared" si="110"/>
        <v>0</v>
      </c>
      <c r="J137" s="22">
        <f t="shared" si="111"/>
        <v>0</v>
      </c>
      <c r="K137" s="22">
        <f t="shared" si="107"/>
        <v>0</v>
      </c>
      <c r="L137" s="22">
        <f t="shared" si="112"/>
        <v>0</v>
      </c>
      <c r="M137" s="22">
        <f t="shared" si="113"/>
        <v>0</v>
      </c>
      <c r="N137" s="22">
        <f t="shared" si="114"/>
        <v>0</v>
      </c>
      <c r="O137" s="23">
        <f t="shared" si="108"/>
        <v>0</v>
      </c>
      <c r="P137" s="59">
        <f t="shared" si="115"/>
        <v>0</v>
      </c>
    </row>
    <row r="138" spans="1:16" ht="15" customHeight="1">
      <c r="A138" s="33" t="s">
        <v>26</v>
      </c>
      <c r="B138" s="22">
        <v>105.5</v>
      </c>
      <c r="C138" s="17" t="s">
        <v>12</v>
      </c>
      <c r="D138" s="18">
        <v>3</v>
      </c>
      <c r="E138" s="19"/>
      <c r="F138" s="51"/>
      <c r="G138" s="49"/>
      <c r="H138" s="58">
        <f t="shared" si="109"/>
        <v>0</v>
      </c>
      <c r="I138" s="22">
        <f t="shared" si="110"/>
        <v>0</v>
      </c>
      <c r="J138" s="22">
        <f t="shared" si="111"/>
        <v>0</v>
      </c>
      <c r="K138" s="22">
        <f t="shared" si="107"/>
        <v>0</v>
      </c>
      <c r="L138" s="22">
        <f t="shared" si="112"/>
        <v>0</v>
      </c>
      <c r="M138" s="22">
        <f t="shared" si="113"/>
        <v>0</v>
      </c>
      <c r="N138" s="22">
        <f t="shared" si="114"/>
        <v>0</v>
      </c>
      <c r="O138" s="23">
        <f t="shared" si="108"/>
        <v>0</v>
      </c>
      <c r="P138" s="59">
        <f t="shared" si="115"/>
        <v>0</v>
      </c>
    </row>
    <row r="139" spans="1:16" ht="15" customHeight="1">
      <c r="A139" s="33" t="s">
        <v>26</v>
      </c>
      <c r="B139" s="22">
        <v>28</v>
      </c>
      <c r="C139" s="17" t="s">
        <v>12</v>
      </c>
      <c r="D139" s="18">
        <v>7</v>
      </c>
      <c r="E139" s="19"/>
      <c r="F139" s="51"/>
      <c r="G139" s="49"/>
      <c r="H139" s="58">
        <f t="shared" si="109"/>
        <v>0</v>
      </c>
      <c r="I139" s="22">
        <f t="shared" si="110"/>
        <v>0</v>
      </c>
      <c r="J139" s="22">
        <f t="shared" si="111"/>
        <v>0</v>
      </c>
      <c r="K139" s="22">
        <f t="shared" si="107"/>
        <v>0</v>
      </c>
      <c r="L139" s="22">
        <f t="shared" si="112"/>
        <v>0</v>
      </c>
      <c r="M139" s="22">
        <f t="shared" si="113"/>
        <v>0</v>
      </c>
      <c r="N139" s="22">
        <f t="shared" si="114"/>
        <v>0</v>
      </c>
      <c r="O139" s="23">
        <f t="shared" si="108"/>
        <v>0</v>
      </c>
      <c r="P139" s="59">
        <f t="shared" si="115"/>
        <v>0</v>
      </c>
    </row>
    <row r="140" spans="1:16" ht="15" customHeight="1">
      <c r="A140" s="34" t="s">
        <v>25</v>
      </c>
      <c r="B140" s="22">
        <v>11.8</v>
      </c>
      <c r="C140" s="17" t="s">
        <v>15</v>
      </c>
      <c r="D140" s="18">
        <v>1</v>
      </c>
      <c r="E140" s="19"/>
      <c r="F140" s="51"/>
      <c r="G140" s="49"/>
      <c r="H140" s="58">
        <f t="shared" si="109"/>
        <v>0</v>
      </c>
      <c r="I140" s="22">
        <f t="shared" si="110"/>
        <v>0</v>
      </c>
      <c r="J140" s="22">
        <f t="shared" si="111"/>
        <v>0</v>
      </c>
      <c r="K140" s="22">
        <f t="shared" si="107"/>
        <v>0</v>
      </c>
      <c r="L140" s="22">
        <f t="shared" si="112"/>
        <v>0</v>
      </c>
      <c r="M140" s="22">
        <f t="shared" si="113"/>
        <v>0</v>
      </c>
      <c r="N140" s="22">
        <f t="shared" si="114"/>
        <v>0</v>
      </c>
      <c r="O140" s="23">
        <f t="shared" si="108"/>
        <v>0</v>
      </c>
      <c r="P140" s="59">
        <f t="shared" si="115"/>
        <v>0</v>
      </c>
    </row>
    <row r="141" spans="1:16" ht="15" customHeight="1">
      <c r="A141" s="34" t="s">
        <v>25</v>
      </c>
      <c r="B141" s="22">
        <v>105.6</v>
      </c>
      <c r="C141" s="17" t="s">
        <v>41</v>
      </c>
      <c r="D141" s="18">
        <v>7</v>
      </c>
      <c r="E141" s="19"/>
      <c r="F141" s="51"/>
      <c r="G141" s="49"/>
      <c r="H141" s="58">
        <f t="shared" si="109"/>
        <v>0</v>
      </c>
      <c r="I141" s="22">
        <f t="shared" si="110"/>
        <v>0</v>
      </c>
      <c r="J141" s="22">
        <f t="shared" si="111"/>
        <v>0</v>
      </c>
      <c r="K141" s="22">
        <f t="shared" si="107"/>
        <v>0</v>
      </c>
      <c r="L141" s="22">
        <f t="shared" si="112"/>
        <v>0</v>
      </c>
      <c r="M141" s="22">
        <f t="shared" si="113"/>
        <v>0</v>
      </c>
      <c r="N141" s="22">
        <f t="shared" si="114"/>
        <v>0</v>
      </c>
      <c r="O141" s="23">
        <f t="shared" si="108"/>
        <v>0</v>
      </c>
      <c r="P141" s="59">
        <f t="shared" si="115"/>
        <v>0</v>
      </c>
    </row>
    <row r="142" spans="1:16" ht="15" customHeight="1">
      <c r="A142" s="34" t="s">
        <v>25</v>
      </c>
      <c r="B142" s="22">
        <v>64.5</v>
      </c>
      <c r="C142" s="17" t="s">
        <v>36</v>
      </c>
      <c r="D142" s="18"/>
      <c r="E142" s="19">
        <v>1</v>
      </c>
      <c r="F142" s="51"/>
      <c r="G142" s="49"/>
      <c r="H142" s="58">
        <f t="shared" ref="H142:H146" si="116">G142*1.21</f>
        <v>0</v>
      </c>
      <c r="I142" s="22">
        <f t="shared" ref="I142:I146" si="117">B142*G142</f>
        <v>0</v>
      </c>
      <c r="J142" s="22">
        <f t="shared" ref="J142:J146" si="118">I142*1.21</f>
        <v>0</v>
      </c>
      <c r="K142" s="22">
        <f t="shared" ref="K142:K143" si="119">I142*E142</f>
        <v>0</v>
      </c>
      <c r="L142" s="22">
        <f t="shared" ref="L142:L146" si="120">K142*1.21</f>
        <v>0</v>
      </c>
      <c r="M142" s="22">
        <f t="shared" ref="M142:M146" si="121">K142*12</f>
        <v>0</v>
      </c>
      <c r="N142" s="22">
        <f t="shared" ref="N142:N146" si="122">M142*1.21</f>
        <v>0</v>
      </c>
      <c r="O142" s="23">
        <f t="shared" si="108"/>
        <v>0</v>
      </c>
      <c r="P142" s="59">
        <f t="shared" ref="P142:P146" si="123">O142*1.21</f>
        <v>0</v>
      </c>
    </row>
    <row r="143" spans="1:16" ht="15" customHeight="1">
      <c r="A143" s="34" t="s">
        <v>25</v>
      </c>
      <c r="B143" s="22">
        <v>21.9</v>
      </c>
      <c r="C143" s="17" t="s">
        <v>13</v>
      </c>
      <c r="D143" s="18"/>
      <c r="E143" s="19">
        <v>1</v>
      </c>
      <c r="F143" s="51"/>
      <c r="G143" s="49"/>
      <c r="H143" s="58">
        <f t="shared" si="116"/>
        <v>0</v>
      </c>
      <c r="I143" s="22">
        <f t="shared" si="117"/>
        <v>0</v>
      </c>
      <c r="J143" s="22">
        <f t="shared" si="118"/>
        <v>0</v>
      </c>
      <c r="K143" s="22">
        <f t="shared" si="119"/>
        <v>0</v>
      </c>
      <c r="L143" s="22">
        <f t="shared" si="120"/>
        <v>0</v>
      </c>
      <c r="M143" s="22">
        <f t="shared" si="121"/>
        <v>0</v>
      </c>
      <c r="N143" s="22">
        <f t="shared" si="122"/>
        <v>0</v>
      </c>
      <c r="O143" s="23">
        <f t="shared" si="108"/>
        <v>0</v>
      </c>
      <c r="P143" s="59">
        <f t="shared" si="123"/>
        <v>0</v>
      </c>
    </row>
    <row r="144" spans="1:16" ht="15" customHeight="1">
      <c r="A144" s="34" t="s">
        <v>25</v>
      </c>
      <c r="B144" s="22">
        <v>42.6</v>
      </c>
      <c r="C144" s="17" t="s">
        <v>13</v>
      </c>
      <c r="D144" s="18">
        <v>1</v>
      </c>
      <c r="E144" s="19"/>
      <c r="F144" s="51"/>
      <c r="G144" s="49"/>
      <c r="H144" s="58">
        <f t="shared" si="116"/>
        <v>0</v>
      </c>
      <c r="I144" s="22">
        <f t="shared" si="117"/>
        <v>0</v>
      </c>
      <c r="J144" s="22">
        <f t="shared" si="118"/>
        <v>0</v>
      </c>
      <c r="K144" s="22">
        <f t="shared" ref="K144:K146" si="124">30.4375/7*D144*I144</f>
        <v>0</v>
      </c>
      <c r="L144" s="22">
        <f t="shared" si="120"/>
        <v>0</v>
      </c>
      <c r="M144" s="22">
        <f t="shared" si="121"/>
        <v>0</v>
      </c>
      <c r="N144" s="22">
        <f t="shared" si="122"/>
        <v>0</v>
      </c>
      <c r="O144" s="23">
        <f t="shared" si="108"/>
        <v>0</v>
      </c>
      <c r="P144" s="59">
        <f t="shared" si="123"/>
        <v>0</v>
      </c>
    </row>
    <row r="145" spans="1:16" ht="15" customHeight="1">
      <c r="A145" s="34" t="s">
        <v>25</v>
      </c>
      <c r="B145" s="22">
        <v>82.4</v>
      </c>
      <c r="C145" s="17" t="s">
        <v>13</v>
      </c>
      <c r="D145" s="18">
        <v>14</v>
      </c>
      <c r="E145" s="19"/>
      <c r="F145" s="51"/>
      <c r="G145" s="49"/>
      <c r="H145" s="58">
        <f t="shared" si="116"/>
        <v>0</v>
      </c>
      <c r="I145" s="22">
        <f t="shared" si="117"/>
        <v>0</v>
      </c>
      <c r="J145" s="22">
        <f t="shared" si="118"/>
        <v>0</v>
      </c>
      <c r="K145" s="22">
        <f t="shared" si="124"/>
        <v>0</v>
      </c>
      <c r="L145" s="22">
        <f t="shared" si="120"/>
        <v>0</v>
      </c>
      <c r="M145" s="22">
        <f t="shared" si="121"/>
        <v>0</v>
      </c>
      <c r="N145" s="22">
        <f t="shared" si="122"/>
        <v>0</v>
      </c>
      <c r="O145" s="23">
        <f t="shared" si="108"/>
        <v>0</v>
      </c>
      <c r="P145" s="59">
        <f t="shared" si="123"/>
        <v>0</v>
      </c>
    </row>
    <row r="146" spans="1:16" ht="15" customHeight="1">
      <c r="A146" s="34" t="s">
        <v>25</v>
      </c>
      <c r="B146" s="22">
        <v>41.9</v>
      </c>
      <c r="C146" s="17" t="s">
        <v>13</v>
      </c>
      <c r="D146" s="18">
        <v>21</v>
      </c>
      <c r="E146" s="19"/>
      <c r="F146" s="51"/>
      <c r="G146" s="49"/>
      <c r="H146" s="58">
        <f t="shared" si="116"/>
        <v>0</v>
      </c>
      <c r="I146" s="22">
        <f t="shared" si="117"/>
        <v>0</v>
      </c>
      <c r="J146" s="22">
        <f t="shared" si="118"/>
        <v>0</v>
      </c>
      <c r="K146" s="22">
        <f t="shared" si="124"/>
        <v>0</v>
      </c>
      <c r="L146" s="22">
        <f t="shared" si="120"/>
        <v>0</v>
      </c>
      <c r="M146" s="22">
        <f t="shared" si="121"/>
        <v>0</v>
      </c>
      <c r="N146" s="22">
        <f t="shared" si="122"/>
        <v>0</v>
      </c>
      <c r="O146" s="23">
        <f t="shared" si="108"/>
        <v>0</v>
      </c>
      <c r="P146" s="59">
        <f t="shared" si="123"/>
        <v>0</v>
      </c>
    </row>
    <row r="147" spans="1:16" ht="15" customHeight="1">
      <c r="A147" s="34" t="s">
        <v>25</v>
      </c>
      <c r="B147" s="22">
        <v>260.3</v>
      </c>
      <c r="C147" s="17" t="s">
        <v>13</v>
      </c>
      <c r="D147" s="18"/>
      <c r="E147" s="19"/>
      <c r="F147" s="51">
        <v>24</v>
      </c>
      <c r="G147" s="49"/>
      <c r="H147" s="58">
        <f t="shared" ref="H147:H170" si="125">G147*1.21</f>
        <v>0</v>
      </c>
      <c r="I147" s="22">
        <f t="shared" ref="I147:I170" si="126">B147*G147</f>
        <v>0</v>
      </c>
      <c r="J147" s="22">
        <f t="shared" ref="J147:J170" si="127">I147*1.21</f>
        <v>0</v>
      </c>
      <c r="K147" s="22">
        <f>F147/12*I147</f>
        <v>0</v>
      </c>
      <c r="L147" s="22">
        <f t="shared" ref="L147:L170" si="128">K147*1.21</f>
        <v>0</v>
      </c>
      <c r="M147" s="22">
        <f t="shared" ref="M147:M170" si="129">K147*12</f>
        <v>0</v>
      </c>
      <c r="N147" s="22">
        <f t="shared" ref="N147:N170" si="130">M147*1.21</f>
        <v>0</v>
      </c>
      <c r="O147" s="23">
        <f t="shared" si="108"/>
        <v>0</v>
      </c>
      <c r="P147" s="59">
        <f t="shared" ref="P147:P170" si="131">O147*1.21</f>
        <v>0</v>
      </c>
    </row>
    <row r="148" spans="1:16" ht="15" customHeight="1">
      <c r="A148" s="32" t="s">
        <v>28</v>
      </c>
      <c r="B148" s="31">
        <v>72.2</v>
      </c>
      <c r="C148" s="17" t="s">
        <v>41</v>
      </c>
      <c r="D148" s="18"/>
      <c r="E148" s="19">
        <v>1</v>
      </c>
      <c r="F148" s="51"/>
      <c r="G148" s="49"/>
      <c r="H148" s="58">
        <f t="shared" si="125"/>
        <v>0</v>
      </c>
      <c r="I148" s="22">
        <f t="shared" si="126"/>
        <v>0</v>
      </c>
      <c r="J148" s="22">
        <f t="shared" si="127"/>
        <v>0</v>
      </c>
      <c r="K148" s="22">
        <f t="shared" ref="K148" si="132">I148*E148</f>
        <v>0</v>
      </c>
      <c r="L148" s="22">
        <f t="shared" si="128"/>
        <v>0</v>
      </c>
      <c r="M148" s="22">
        <f t="shared" si="129"/>
        <v>0</v>
      </c>
      <c r="N148" s="22">
        <f t="shared" si="130"/>
        <v>0</v>
      </c>
      <c r="O148" s="23">
        <f t="shared" si="108"/>
        <v>0</v>
      </c>
      <c r="P148" s="59">
        <f t="shared" si="131"/>
        <v>0</v>
      </c>
    </row>
    <row r="149" spans="1:16" ht="15" customHeight="1">
      <c r="A149" s="32" t="s">
        <v>28</v>
      </c>
      <c r="B149" s="31">
        <v>18.5</v>
      </c>
      <c r="C149" s="17" t="s">
        <v>41</v>
      </c>
      <c r="D149" s="27">
        <v>1</v>
      </c>
      <c r="E149" s="19"/>
      <c r="F149" s="51"/>
      <c r="G149" s="49"/>
      <c r="H149" s="58">
        <f t="shared" si="125"/>
        <v>0</v>
      </c>
      <c r="I149" s="22">
        <f t="shared" si="126"/>
        <v>0</v>
      </c>
      <c r="J149" s="22">
        <f t="shared" si="127"/>
        <v>0</v>
      </c>
      <c r="K149" s="22">
        <f t="shared" ref="K149:K150" si="133">30.4375/7*D149*I149</f>
        <v>0</v>
      </c>
      <c r="L149" s="22">
        <f t="shared" si="128"/>
        <v>0</v>
      </c>
      <c r="M149" s="22">
        <f t="shared" si="129"/>
        <v>0</v>
      </c>
      <c r="N149" s="22">
        <f t="shared" si="130"/>
        <v>0</v>
      </c>
      <c r="O149" s="23">
        <f t="shared" si="108"/>
        <v>0</v>
      </c>
      <c r="P149" s="59">
        <f t="shared" si="131"/>
        <v>0</v>
      </c>
    </row>
    <row r="150" spans="1:16" ht="15" customHeight="1">
      <c r="A150" s="32" t="s">
        <v>28</v>
      </c>
      <c r="B150" s="31">
        <v>94.9</v>
      </c>
      <c r="C150" s="35" t="s">
        <v>36</v>
      </c>
      <c r="D150" s="18">
        <v>2</v>
      </c>
      <c r="E150" s="19"/>
      <c r="F150" s="51"/>
      <c r="G150" s="49"/>
      <c r="H150" s="58">
        <f t="shared" si="125"/>
        <v>0</v>
      </c>
      <c r="I150" s="22">
        <f t="shared" si="126"/>
        <v>0</v>
      </c>
      <c r="J150" s="22">
        <f t="shared" si="127"/>
        <v>0</v>
      </c>
      <c r="K150" s="22">
        <f t="shared" si="133"/>
        <v>0</v>
      </c>
      <c r="L150" s="22">
        <f t="shared" si="128"/>
        <v>0</v>
      </c>
      <c r="M150" s="22">
        <f t="shared" si="129"/>
        <v>0</v>
      </c>
      <c r="N150" s="22">
        <f t="shared" si="130"/>
        <v>0</v>
      </c>
      <c r="O150" s="23">
        <f t="shared" si="108"/>
        <v>0</v>
      </c>
      <c r="P150" s="59">
        <f t="shared" si="131"/>
        <v>0</v>
      </c>
    </row>
    <row r="151" spans="1:16" ht="15" customHeight="1">
      <c r="A151" s="32" t="s">
        <v>28</v>
      </c>
      <c r="B151" s="31">
        <v>48.1</v>
      </c>
      <c r="C151" s="35" t="s">
        <v>13</v>
      </c>
      <c r="D151" s="18"/>
      <c r="E151" s="19"/>
      <c r="F151" s="51">
        <v>4</v>
      </c>
      <c r="G151" s="49"/>
      <c r="H151" s="58">
        <f t="shared" si="125"/>
        <v>0</v>
      </c>
      <c r="I151" s="22">
        <f t="shared" si="126"/>
        <v>0</v>
      </c>
      <c r="J151" s="22">
        <f t="shared" si="127"/>
        <v>0</v>
      </c>
      <c r="K151" s="22">
        <f>F151/12*I151</f>
        <v>0</v>
      </c>
      <c r="L151" s="22">
        <f t="shared" si="128"/>
        <v>0</v>
      </c>
      <c r="M151" s="22">
        <f t="shared" si="129"/>
        <v>0</v>
      </c>
      <c r="N151" s="22">
        <f t="shared" si="130"/>
        <v>0</v>
      </c>
      <c r="O151" s="23">
        <f t="shared" si="108"/>
        <v>0</v>
      </c>
      <c r="P151" s="59">
        <f t="shared" si="131"/>
        <v>0</v>
      </c>
    </row>
    <row r="152" spans="1:16" ht="15" customHeight="1">
      <c r="A152" s="32" t="s">
        <v>28</v>
      </c>
      <c r="B152" s="31">
        <v>2.5</v>
      </c>
      <c r="C152" s="35" t="s">
        <v>13</v>
      </c>
      <c r="D152" s="18"/>
      <c r="E152" s="19">
        <v>1</v>
      </c>
      <c r="F152" s="51"/>
      <c r="G152" s="49"/>
      <c r="H152" s="58">
        <f t="shared" si="125"/>
        <v>0</v>
      </c>
      <c r="I152" s="22">
        <f t="shared" si="126"/>
        <v>0</v>
      </c>
      <c r="J152" s="22">
        <f t="shared" si="127"/>
        <v>0</v>
      </c>
      <c r="K152" s="22">
        <f t="shared" ref="K152" si="134">I152*E152</f>
        <v>0</v>
      </c>
      <c r="L152" s="22">
        <f t="shared" si="128"/>
        <v>0</v>
      </c>
      <c r="M152" s="22">
        <f t="shared" si="129"/>
        <v>0</v>
      </c>
      <c r="N152" s="22">
        <f t="shared" si="130"/>
        <v>0</v>
      </c>
      <c r="O152" s="23">
        <f t="shared" si="108"/>
        <v>0</v>
      </c>
      <c r="P152" s="59">
        <f t="shared" si="131"/>
        <v>0</v>
      </c>
    </row>
    <row r="153" spans="1:16" ht="15" customHeight="1">
      <c r="A153" s="32" t="s">
        <v>28</v>
      </c>
      <c r="B153" s="31">
        <v>128</v>
      </c>
      <c r="C153" s="35" t="s">
        <v>13</v>
      </c>
      <c r="D153" s="18">
        <v>2</v>
      </c>
      <c r="E153" s="19"/>
      <c r="F153" s="51"/>
      <c r="G153" s="49"/>
      <c r="H153" s="58">
        <f t="shared" si="125"/>
        <v>0</v>
      </c>
      <c r="I153" s="22">
        <f t="shared" si="126"/>
        <v>0</v>
      </c>
      <c r="J153" s="22">
        <f t="shared" si="127"/>
        <v>0</v>
      </c>
      <c r="K153" s="22">
        <f t="shared" ref="K153:K155" si="135">30.4375/7*D153*I153</f>
        <v>0</v>
      </c>
      <c r="L153" s="22">
        <f t="shared" si="128"/>
        <v>0</v>
      </c>
      <c r="M153" s="22">
        <f t="shared" si="129"/>
        <v>0</v>
      </c>
      <c r="N153" s="22">
        <f t="shared" si="130"/>
        <v>0</v>
      </c>
      <c r="O153" s="23">
        <f t="shared" si="108"/>
        <v>0</v>
      </c>
      <c r="P153" s="59">
        <f t="shared" si="131"/>
        <v>0</v>
      </c>
    </row>
    <row r="154" spans="1:16" ht="15" customHeight="1">
      <c r="A154" s="32" t="s">
        <v>28</v>
      </c>
      <c r="B154" s="31">
        <v>96.2</v>
      </c>
      <c r="C154" s="35" t="s">
        <v>13</v>
      </c>
      <c r="D154" s="18">
        <v>5</v>
      </c>
      <c r="E154" s="19"/>
      <c r="F154" s="51"/>
      <c r="G154" s="49"/>
      <c r="H154" s="58">
        <f t="shared" si="125"/>
        <v>0</v>
      </c>
      <c r="I154" s="22">
        <f t="shared" si="126"/>
        <v>0</v>
      </c>
      <c r="J154" s="22">
        <f t="shared" si="127"/>
        <v>0</v>
      </c>
      <c r="K154" s="22">
        <f t="shared" si="135"/>
        <v>0</v>
      </c>
      <c r="L154" s="22">
        <f t="shared" si="128"/>
        <v>0</v>
      </c>
      <c r="M154" s="22">
        <f t="shared" si="129"/>
        <v>0</v>
      </c>
      <c r="N154" s="22">
        <f t="shared" si="130"/>
        <v>0</v>
      </c>
      <c r="O154" s="23">
        <f t="shared" si="108"/>
        <v>0</v>
      </c>
      <c r="P154" s="59">
        <f t="shared" si="131"/>
        <v>0</v>
      </c>
    </row>
    <row r="155" spans="1:16" ht="15" customHeight="1">
      <c r="A155" s="32" t="s">
        <v>28</v>
      </c>
      <c r="B155" s="31">
        <v>56.7</v>
      </c>
      <c r="C155" s="35" t="s">
        <v>12</v>
      </c>
      <c r="D155" s="18">
        <v>1</v>
      </c>
      <c r="E155" s="19"/>
      <c r="F155" s="51"/>
      <c r="G155" s="49"/>
      <c r="H155" s="58">
        <f t="shared" si="125"/>
        <v>0</v>
      </c>
      <c r="I155" s="22">
        <f t="shared" si="126"/>
        <v>0</v>
      </c>
      <c r="J155" s="22">
        <f t="shared" si="127"/>
        <v>0</v>
      </c>
      <c r="K155" s="22">
        <f t="shared" si="135"/>
        <v>0</v>
      </c>
      <c r="L155" s="22">
        <f t="shared" si="128"/>
        <v>0</v>
      </c>
      <c r="M155" s="22">
        <f t="shared" si="129"/>
        <v>0</v>
      </c>
      <c r="N155" s="22">
        <f t="shared" si="130"/>
        <v>0</v>
      </c>
      <c r="O155" s="23">
        <f t="shared" si="108"/>
        <v>0</v>
      </c>
      <c r="P155" s="59">
        <f t="shared" si="131"/>
        <v>0</v>
      </c>
    </row>
    <row r="156" spans="1:16" ht="15" customHeight="1">
      <c r="A156" s="36" t="s">
        <v>29</v>
      </c>
      <c r="B156" s="22">
        <v>53.4</v>
      </c>
      <c r="C156" s="17" t="s">
        <v>41</v>
      </c>
      <c r="D156" s="18"/>
      <c r="E156" s="19">
        <v>1</v>
      </c>
      <c r="F156" s="51"/>
      <c r="G156" s="49"/>
      <c r="H156" s="58">
        <f t="shared" si="125"/>
        <v>0</v>
      </c>
      <c r="I156" s="22">
        <f t="shared" si="126"/>
        <v>0</v>
      </c>
      <c r="J156" s="22">
        <f t="shared" si="127"/>
        <v>0</v>
      </c>
      <c r="K156" s="22">
        <f t="shared" ref="K156" si="136">I156*E156</f>
        <v>0</v>
      </c>
      <c r="L156" s="22">
        <f t="shared" si="128"/>
        <v>0</v>
      </c>
      <c r="M156" s="22">
        <f t="shared" si="129"/>
        <v>0</v>
      </c>
      <c r="N156" s="22">
        <f t="shared" si="130"/>
        <v>0</v>
      </c>
      <c r="O156" s="23">
        <f t="shared" si="108"/>
        <v>0</v>
      </c>
      <c r="P156" s="59">
        <f t="shared" si="131"/>
        <v>0</v>
      </c>
    </row>
    <row r="157" spans="1:16" ht="15" customHeight="1">
      <c r="A157" s="36" t="s">
        <v>29</v>
      </c>
      <c r="B157" s="22">
        <v>13.3</v>
      </c>
      <c r="C157" s="17" t="s">
        <v>41</v>
      </c>
      <c r="D157" s="27">
        <v>1</v>
      </c>
      <c r="E157" s="19"/>
      <c r="F157" s="51"/>
      <c r="G157" s="49"/>
      <c r="H157" s="58">
        <f t="shared" si="125"/>
        <v>0</v>
      </c>
      <c r="I157" s="22">
        <f t="shared" si="126"/>
        <v>0</v>
      </c>
      <c r="J157" s="22">
        <f t="shared" si="127"/>
        <v>0</v>
      </c>
      <c r="K157" s="22">
        <f t="shared" ref="K157:K159" si="137">30.4375/7*D157*I157</f>
        <v>0</v>
      </c>
      <c r="L157" s="22">
        <f t="shared" si="128"/>
        <v>0</v>
      </c>
      <c r="M157" s="22">
        <f t="shared" si="129"/>
        <v>0</v>
      </c>
      <c r="N157" s="22">
        <f t="shared" si="130"/>
        <v>0</v>
      </c>
      <c r="O157" s="23">
        <f t="shared" si="108"/>
        <v>0</v>
      </c>
      <c r="P157" s="59">
        <f t="shared" si="131"/>
        <v>0</v>
      </c>
    </row>
    <row r="158" spans="1:16" ht="15" customHeight="1">
      <c r="A158" s="36" t="s">
        <v>29</v>
      </c>
      <c r="B158" s="22">
        <v>11.89</v>
      </c>
      <c r="C158" s="17" t="s">
        <v>24</v>
      </c>
      <c r="D158" s="18">
        <v>7</v>
      </c>
      <c r="E158" s="19"/>
      <c r="F158" s="51"/>
      <c r="G158" s="49"/>
      <c r="H158" s="58">
        <f t="shared" si="125"/>
        <v>0</v>
      </c>
      <c r="I158" s="22">
        <f t="shared" si="126"/>
        <v>0</v>
      </c>
      <c r="J158" s="22">
        <f t="shared" si="127"/>
        <v>0</v>
      </c>
      <c r="K158" s="22">
        <f t="shared" si="137"/>
        <v>0</v>
      </c>
      <c r="L158" s="22">
        <f t="shared" si="128"/>
        <v>0</v>
      </c>
      <c r="M158" s="22">
        <f t="shared" si="129"/>
        <v>0</v>
      </c>
      <c r="N158" s="22">
        <f t="shared" si="130"/>
        <v>0</v>
      </c>
      <c r="O158" s="23">
        <f t="shared" si="108"/>
        <v>0</v>
      </c>
      <c r="P158" s="59">
        <f t="shared" si="131"/>
        <v>0</v>
      </c>
    </row>
    <row r="159" spans="1:16" ht="15" customHeight="1">
      <c r="A159" s="36" t="s">
        <v>29</v>
      </c>
      <c r="B159" s="22">
        <v>16</v>
      </c>
      <c r="C159" s="17" t="s">
        <v>34</v>
      </c>
      <c r="D159" s="18">
        <v>2</v>
      </c>
      <c r="E159" s="19"/>
      <c r="F159" s="51"/>
      <c r="G159" s="49"/>
      <c r="H159" s="58">
        <f t="shared" si="125"/>
        <v>0</v>
      </c>
      <c r="I159" s="22">
        <f t="shared" si="126"/>
        <v>0</v>
      </c>
      <c r="J159" s="22">
        <f t="shared" si="127"/>
        <v>0</v>
      </c>
      <c r="K159" s="22">
        <f t="shared" si="137"/>
        <v>0</v>
      </c>
      <c r="L159" s="22">
        <f t="shared" si="128"/>
        <v>0</v>
      </c>
      <c r="M159" s="22">
        <f t="shared" si="129"/>
        <v>0</v>
      </c>
      <c r="N159" s="22">
        <f t="shared" si="130"/>
        <v>0</v>
      </c>
      <c r="O159" s="23">
        <f t="shared" si="108"/>
        <v>0</v>
      </c>
      <c r="P159" s="59">
        <f t="shared" si="131"/>
        <v>0</v>
      </c>
    </row>
    <row r="160" spans="1:16" ht="15" customHeight="1">
      <c r="A160" s="36" t="s">
        <v>29</v>
      </c>
      <c r="B160" s="22">
        <v>55</v>
      </c>
      <c r="C160" s="17" t="s">
        <v>13</v>
      </c>
      <c r="D160" s="18"/>
      <c r="E160" s="19"/>
      <c r="F160" s="51">
        <v>7</v>
      </c>
      <c r="G160" s="49"/>
      <c r="H160" s="58">
        <f t="shared" si="125"/>
        <v>0</v>
      </c>
      <c r="I160" s="22">
        <f t="shared" si="126"/>
        <v>0</v>
      </c>
      <c r="J160" s="22">
        <f t="shared" si="127"/>
        <v>0</v>
      </c>
      <c r="K160" s="22">
        <f>F160/12*I160</f>
        <v>0</v>
      </c>
      <c r="L160" s="22">
        <f t="shared" si="128"/>
        <v>0</v>
      </c>
      <c r="M160" s="22">
        <f t="shared" si="129"/>
        <v>0</v>
      </c>
      <c r="N160" s="22">
        <f t="shared" si="130"/>
        <v>0</v>
      </c>
      <c r="O160" s="23">
        <f t="shared" si="108"/>
        <v>0</v>
      </c>
      <c r="P160" s="59">
        <f t="shared" si="131"/>
        <v>0</v>
      </c>
    </row>
    <row r="161" spans="1:16" ht="15" customHeight="1">
      <c r="A161" s="36" t="s">
        <v>29</v>
      </c>
      <c r="B161" s="22">
        <v>5.2</v>
      </c>
      <c r="C161" s="17" t="s">
        <v>13</v>
      </c>
      <c r="D161" s="18"/>
      <c r="E161" s="19">
        <v>1</v>
      </c>
      <c r="F161" s="51"/>
      <c r="G161" s="49"/>
      <c r="H161" s="58">
        <f t="shared" si="125"/>
        <v>0</v>
      </c>
      <c r="I161" s="22">
        <f t="shared" si="126"/>
        <v>0</v>
      </c>
      <c r="J161" s="22">
        <f t="shared" si="127"/>
        <v>0</v>
      </c>
      <c r="K161" s="22">
        <f t="shared" ref="K161:K162" si="138">I161*E161</f>
        <v>0</v>
      </c>
      <c r="L161" s="22">
        <f t="shared" si="128"/>
        <v>0</v>
      </c>
      <c r="M161" s="22">
        <f t="shared" si="129"/>
        <v>0</v>
      </c>
      <c r="N161" s="22">
        <f t="shared" si="130"/>
        <v>0</v>
      </c>
      <c r="O161" s="23">
        <f t="shared" si="108"/>
        <v>0</v>
      </c>
      <c r="P161" s="59">
        <f t="shared" si="131"/>
        <v>0</v>
      </c>
    </row>
    <row r="162" spans="1:16" ht="15" customHeight="1">
      <c r="A162" s="36" t="s">
        <v>29</v>
      </c>
      <c r="B162" s="22">
        <v>124.9</v>
      </c>
      <c r="C162" s="17" t="s">
        <v>40</v>
      </c>
      <c r="D162" s="18"/>
      <c r="E162" s="19">
        <v>2</v>
      </c>
      <c r="F162" s="51"/>
      <c r="G162" s="49"/>
      <c r="H162" s="58">
        <f t="shared" si="125"/>
        <v>0</v>
      </c>
      <c r="I162" s="22">
        <f t="shared" si="126"/>
        <v>0</v>
      </c>
      <c r="J162" s="22">
        <f t="shared" si="127"/>
        <v>0</v>
      </c>
      <c r="K162" s="22">
        <f t="shared" si="138"/>
        <v>0</v>
      </c>
      <c r="L162" s="22">
        <f t="shared" si="128"/>
        <v>0</v>
      </c>
      <c r="M162" s="22">
        <f t="shared" si="129"/>
        <v>0</v>
      </c>
      <c r="N162" s="22">
        <f t="shared" si="130"/>
        <v>0</v>
      </c>
      <c r="O162" s="23">
        <f t="shared" si="108"/>
        <v>0</v>
      </c>
      <c r="P162" s="59">
        <f t="shared" si="131"/>
        <v>0</v>
      </c>
    </row>
    <row r="163" spans="1:16" ht="15" customHeight="1">
      <c r="A163" s="36" t="s">
        <v>29</v>
      </c>
      <c r="B163" s="22">
        <v>3.2</v>
      </c>
      <c r="C163" s="17" t="s">
        <v>13</v>
      </c>
      <c r="D163" s="27">
        <v>1</v>
      </c>
      <c r="E163" s="19"/>
      <c r="F163" s="51"/>
      <c r="G163" s="49"/>
      <c r="H163" s="58">
        <f t="shared" si="125"/>
        <v>0</v>
      </c>
      <c r="I163" s="22">
        <f t="shared" si="126"/>
        <v>0</v>
      </c>
      <c r="J163" s="22">
        <f t="shared" si="127"/>
        <v>0</v>
      </c>
      <c r="K163" s="22">
        <f t="shared" ref="K163:K170" si="139">30.4375/7*D163*I163</f>
        <v>0</v>
      </c>
      <c r="L163" s="22">
        <f t="shared" si="128"/>
        <v>0</v>
      </c>
      <c r="M163" s="22">
        <f t="shared" si="129"/>
        <v>0</v>
      </c>
      <c r="N163" s="22">
        <f t="shared" si="130"/>
        <v>0</v>
      </c>
      <c r="O163" s="23">
        <f t="shared" si="108"/>
        <v>0</v>
      </c>
      <c r="P163" s="59">
        <f t="shared" si="131"/>
        <v>0</v>
      </c>
    </row>
    <row r="164" spans="1:16" ht="15" customHeight="1">
      <c r="A164" s="36" t="s">
        <v>29</v>
      </c>
      <c r="B164" s="22">
        <v>7.6</v>
      </c>
      <c r="C164" s="17" t="s">
        <v>13</v>
      </c>
      <c r="D164" s="18">
        <v>2</v>
      </c>
      <c r="E164" s="19"/>
      <c r="F164" s="51"/>
      <c r="G164" s="49"/>
      <c r="H164" s="58">
        <f t="shared" si="125"/>
        <v>0</v>
      </c>
      <c r="I164" s="22">
        <f t="shared" si="126"/>
        <v>0</v>
      </c>
      <c r="J164" s="22">
        <f t="shared" si="127"/>
        <v>0</v>
      </c>
      <c r="K164" s="22">
        <f t="shared" si="139"/>
        <v>0</v>
      </c>
      <c r="L164" s="22">
        <f t="shared" si="128"/>
        <v>0</v>
      </c>
      <c r="M164" s="22">
        <f t="shared" si="129"/>
        <v>0</v>
      </c>
      <c r="N164" s="22">
        <f t="shared" si="130"/>
        <v>0</v>
      </c>
      <c r="O164" s="23">
        <f t="shared" si="108"/>
        <v>0</v>
      </c>
      <c r="P164" s="59">
        <f t="shared" si="131"/>
        <v>0</v>
      </c>
    </row>
    <row r="165" spans="1:16" ht="15" customHeight="1">
      <c r="A165" s="36" t="s">
        <v>29</v>
      </c>
      <c r="B165" s="22">
        <v>2.6</v>
      </c>
      <c r="C165" s="17" t="s">
        <v>39</v>
      </c>
      <c r="D165" s="18">
        <v>2</v>
      </c>
      <c r="E165" s="19"/>
      <c r="F165" s="51"/>
      <c r="G165" s="49"/>
      <c r="H165" s="58">
        <f t="shared" si="125"/>
        <v>0</v>
      </c>
      <c r="I165" s="22">
        <f t="shared" si="126"/>
        <v>0</v>
      </c>
      <c r="J165" s="22">
        <f t="shared" si="127"/>
        <v>0</v>
      </c>
      <c r="K165" s="22">
        <f t="shared" si="139"/>
        <v>0</v>
      </c>
      <c r="L165" s="22">
        <f t="shared" si="128"/>
        <v>0</v>
      </c>
      <c r="M165" s="22">
        <f t="shared" si="129"/>
        <v>0</v>
      </c>
      <c r="N165" s="22">
        <f t="shared" si="130"/>
        <v>0</v>
      </c>
      <c r="O165" s="23">
        <f t="shared" si="108"/>
        <v>0</v>
      </c>
      <c r="P165" s="59">
        <f t="shared" si="131"/>
        <v>0</v>
      </c>
    </row>
    <row r="166" spans="1:16" ht="15" customHeight="1">
      <c r="A166" s="36" t="s">
        <v>29</v>
      </c>
      <c r="B166" s="22">
        <v>506.3</v>
      </c>
      <c r="C166" s="17" t="s">
        <v>13</v>
      </c>
      <c r="D166" s="18">
        <v>7</v>
      </c>
      <c r="E166" s="19"/>
      <c r="F166" s="51"/>
      <c r="G166" s="49"/>
      <c r="H166" s="58">
        <f t="shared" si="125"/>
        <v>0</v>
      </c>
      <c r="I166" s="22">
        <f t="shared" si="126"/>
        <v>0</v>
      </c>
      <c r="J166" s="22">
        <f t="shared" si="127"/>
        <v>0</v>
      </c>
      <c r="K166" s="22">
        <f t="shared" si="139"/>
        <v>0</v>
      </c>
      <c r="L166" s="22">
        <f t="shared" si="128"/>
        <v>0</v>
      </c>
      <c r="M166" s="22">
        <f t="shared" si="129"/>
        <v>0</v>
      </c>
      <c r="N166" s="22">
        <f t="shared" si="130"/>
        <v>0</v>
      </c>
      <c r="O166" s="23">
        <f t="shared" si="108"/>
        <v>0</v>
      </c>
      <c r="P166" s="59">
        <f t="shared" si="131"/>
        <v>0</v>
      </c>
    </row>
    <row r="167" spans="1:16" ht="15" customHeight="1">
      <c r="A167" s="36" t="s">
        <v>29</v>
      </c>
      <c r="B167" s="22">
        <v>537.48</v>
      </c>
      <c r="C167" s="17" t="s">
        <v>13</v>
      </c>
      <c r="D167" s="18">
        <v>14</v>
      </c>
      <c r="E167" s="19"/>
      <c r="F167" s="51"/>
      <c r="G167" s="49"/>
      <c r="H167" s="58">
        <f t="shared" si="125"/>
        <v>0</v>
      </c>
      <c r="I167" s="22">
        <f t="shared" si="126"/>
        <v>0</v>
      </c>
      <c r="J167" s="22">
        <f t="shared" si="127"/>
        <v>0</v>
      </c>
      <c r="K167" s="22">
        <f t="shared" si="139"/>
        <v>0</v>
      </c>
      <c r="L167" s="22">
        <f t="shared" si="128"/>
        <v>0</v>
      </c>
      <c r="M167" s="22">
        <f t="shared" si="129"/>
        <v>0</v>
      </c>
      <c r="N167" s="22">
        <f t="shared" si="130"/>
        <v>0</v>
      </c>
      <c r="O167" s="23">
        <f t="shared" si="108"/>
        <v>0</v>
      </c>
      <c r="P167" s="59">
        <f t="shared" si="131"/>
        <v>0</v>
      </c>
    </row>
    <row r="168" spans="1:16" ht="15" customHeight="1">
      <c r="A168" s="36" t="s">
        <v>29</v>
      </c>
      <c r="B168" s="22">
        <v>3.7</v>
      </c>
      <c r="C168" s="17" t="s">
        <v>12</v>
      </c>
      <c r="D168" s="18">
        <v>1</v>
      </c>
      <c r="E168" s="19"/>
      <c r="F168" s="51"/>
      <c r="G168" s="49"/>
      <c r="H168" s="58">
        <f t="shared" si="125"/>
        <v>0</v>
      </c>
      <c r="I168" s="22">
        <f t="shared" si="126"/>
        <v>0</v>
      </c>
      <c r="J168" s="22">
        <f t="shared" si="127"/>
        <v>0</v>
      </c>
      <c r="K168" s="22">
        <f t="shared" si="139"/>
        <v>0</v>
      </c>
      <c r="L168" s="22">
        <f t="shared" si="128"/>
        <v>0</v>
      </c>
      <c r="M168" s="22">
        <f t="shared" si="129"/>
        <v>0</v>
      </c>
      <c r="N168" s="22">
        <f t="shared" si="130"/>
        <v>0</v>
      </c>
      <c r="O168" s="23">
        <f t="shared" si="108"/>
        <v>0</v>
      </c>
      <c r="P168" s="59">
        <f t="shared" si="131"/>
        <v>0</v>
      </c>
    </row>
    <row r="169" spans="1:16" ht="15" customHeight="1">
      <c r="A169" s="36" t="s">
        <v>29</v>
      </c>
      <c r="B169" s="22">
        <v>18.3</v>
      </c>
      <c r="C169" s="17" t="s">
        <v>12</v>
      </c>
      <c r="D169" s="18">
        <v>2</v>
      </c>
      <c r="E169" s="19"/>
      <c r="F169" s="51"/>
      <c r="G169" s="49"/>
      <c r="H169" s="58">
        <f t="shared" si="125"/>
        <v>0</v>
      </c>
      <c r="I169" s="22">
        <f t="shared" si="126"/>
        <v>0</v>
      </c>
      <c r="J169" s="22">
        <f t="shared" si="127"/>
        <v>0</v>
      </c>
      <c r="K169" s="22">
        <f t="shared" si="139"/>
        <v>0</v>
      </c>
      <c r="L169" s="22">
        <f t="shared" si="128"/>
        <v>0</v>
      </c>
      <c r="M169" s="22">
        <f t="shared" si="129"/>
        <v>0</v>
      </c>
      <c r="N169" s="22">
        <f t="shared" si="130"/>
        <v>0</v>
      </c>
      <c r="O169" s="23">
        <f t="shared" si="108"/>
        <v>0</v>
      </c>
      <c r="P169" s="59">
        <f t="shared" si="131"/>
        <v>0</v>
      </c>
    </row>
    <row r="170" spans="1:16" ht="15" customHeight="1">
      <c r="A170" s="37" t="s">
        <v>29</v>
      </c>
      <c r="B170" s="38">
        <v>4.8</v>
      </c>
      <c r="C170" s="39" t="s">
        <v>12</v>
      </c>
      <c r="D170" s="40">
        <v>7</v>
      </c>
      <c r="E170" s="41"/>
      <c r="F170" s="54"/>
      <c r="G170" s="49"/>
      <c r="H170" s="80">
        <f t="shared" si="125"/>
        <v>0</v>
      </c>
      <c r="I170" s="38">
        <f t="shared" si="126"/>
        <v>0</v>
      </c>
      <c r="J170" s="38">
        <f t="shared" si="127"/>
        <v>0</v>
      </c>
      <c r="K170" s="38">
        <f t="shared" si="139"/>
        <v>0</v>
      </c>
      <c r="L170" s="38">
        <f t="shared" si="128"/>
        <v>0</v>
      </c>
      <c r="M170" s="38">
        <f t="shared" si="129"/>
        <v>0</v>
      </c>
      <c r="N170" s="38">
        <f t="shared" si="130"/>
        <v>0</v>
      </c>
      <c r="O170" s="81">
        <f t="shared" si="108"/>
        <v>0</v>
      </c>
      <c r="P170" s="82">
        <f t="shared" si="131"/>
        <v>0</v>
      </c>
    </row>
    <row r="171" spans="1:16" ht="30" customHeight="1">
      <c r="A171" s="71" t="s">
        <v>43</v>
      </c>
      <c r="B171" s="42">
        <f>SUM(B3:B170)</f>
        <v>25000.011999999995</v>
      </c>
      <c r="C171" s="43"/>
      <c r="D171" s="74" t="s">
        <v>33</v>
      </c>
      <c r="E171" s="74" t="s">
        <v>33</v>
      </c>
      <c r="F171" s="75" t="s">
        <v>33</v>
      </c>
      <c r="G171" s="76" t="s">
        <v>33</v>
      </c>
      <c r="H171" s="77" t="s">
        <v>33</v>
      </c>
      <c r="I171" s="78">
        <f t="shared" ref="I171:P171" si="140">SUM(I3:I170)</f>
        <v>0</v>
      </c>
      <c r="J171" s="78">
        <f t="shared" si="140"/>
        <v>0</v>
      </c>
      <c r="K171" s="78">
        <f t="shared" si="140"/>
        <v>0</v>
      </c>
      <c r="L171" s="78">
        <f t="shared" si="140"/>
        <v>0</v>
      </c>
      <c r="M171" s="78">
        <f t="shared" si="140"/>
        <v>0</v>
      </c>
      <c r="N171" s="78">
        <f t="shared" si="140"/>
        <v>0</v>
      </c>
      <c r="O171" s="83">
        <f>SUM(O3:O170)</f>
        <v>0</v>
      </c>
      <c r="P171" s="79">
        <f t="shared" si="140"/>
        <v>0</v>
      </c>
    </row>
    <row r="177" spans="7:10">
      <c r="G177" s="46"/>
      <c r="H177" s="46"/>
      <c r="I177" s="45"/>
      <c r="J177" s="45"/>
    </row>
    <row r="178" spans="7:10">
      <c r="G178" s="46"/>
      <c r="H178" s="46"/>
      <c r="I178" s="45"/>
      <c r="J178" s="45"/>
    </row>
    <row r="179" spans="7:10">
      <c r="G179" s="46"/>
      <c r="H179" s="46"/>
      <c r="I179" s="45"/>
      <c r="J179" s="45"/>
    </row>
    <row r="180" spans="7:10">
      <c r="G180" s="46"/>
      <c r="H180" s="46"/>
      <c r="I180" s="45"/>
      <c r="J180" s="45"/>
    </row>
    <row r="181" spans="7:10">
      <c r="G181" s="46"/>
      <c r="H181" s="46"/>
      <c r="I181" s="45"/>
      <c r="J181" s="45"/>
    </row>
    <row r="182" spans="7:10">
      <c r="G182" s="46"/>
      <c r="H182" s="46"/>
      <c r="I182" s="45"/>
      <c r="J182" s="45"/>
    </row>
    <row r="183" spans="7:10">
      <c r="G183" s="46"/>
      <c r="H183" s="46"/>
      <c r="I183" s="45"/>
      <c r="J183" s="45"/>
    </row>
  </sheetData>
  <sheetProtection sort="0" autoFilter="0"/>
  <autoFilter ref="A2:P171"/>
  <sortState ref="A2:P134">
    <sortCondition ref="A2:A134"/>
  </sortState>
  <mergeCells count="1">
    <mergeCell ref="B1:P1"/>
  </mergeCells>
  <pageMargins left="0" right="0" top="0.78740157480314965" bottom="0.78740157480314965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39"/>
  <sheetViews>
    <sheetView workbookViewId="0">
      <selection sqref="A1:A139"/>
    </sheetView>
  </sheetViews>
  <sheetFormatPr defaultRowHeight="15"/>
  <cols>
    <col min="2" max="2" width="12.140625" bestFit="1" customWidth="1"/>
    <col min="3" max="3" width="27" bestFit="1" customWidth="1"/>
  </cols>
  <sheetData>
    <row r="1" spans="1:14">
      <c r="A1" s="10"/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11"/>
      <c r="B2" s="6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>
      <c r="A3" s="11"/>
      <c r="B3" s="6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>
      <c r="A4" s="11"/>
      <c r="B4" s="6"/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>
      <c r="A5" s="11"/>
      <c r="B5" s="6"/>
      <c r="C5" s="7"/>
      <c r="D5" s="8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11"/>
      <c r="B6" s="6"/>
      <c r="C6" s="7"/>
      <c r="D6" s="8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11"/>
      <c r="B7" s="6"/>
      <c r="C7" s="7"/>
      <c r="D7" s="8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11"/>
      <c r="B8" s="6"/>
      <c r="C8" s="7"/>
      <c r="D8" s="8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11"/>
      <c r="B9" s="6"/>
      <c r="C9" s="7"/>
      <c r="D9" s="8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11"/>
      <c r="B10" s="6"/>
      <c r="C10" s="7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11"/>
      <c r="B11" s="6"/>
      <c r="C11" s="7"/>
      <c r="D11" s="8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11"/>
      <c r="B12" s="6"/>
      <c r="C12" s="7"/>
      <c r="D12" s="8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>
      <c r="A13" s="11"/>
      <c r="B13" s="6"/>
      <c r="C13" s="7"/>
      <c r="D13" s="8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>
      <c r="A14" s="11"/>
      <c r="B14" s="6"/>
      <c r="C14" s="7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1"/>
      <c r="B15" s="6"/>
      <c r="C15" s="7"/>
      <c r="D15" s="8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6"/>
      <c r="C16" s="7"/>
      <c r="D16" s="8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6"/>
      <c r="C17" s="7"/>
      <c r="D17" s="8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11"/>
      <c r="B18" s="6"/>
      <c r="C18" s="7"/>
      <c r="D18" s="8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11"/>
      <c r="B19" s="6"/>
      <c r="C19" s="7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11"/>
      <c r="B20" s="6"/>
      <c r="C20" s="7"/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11"/>
      <c r="B21" s="6"/>
      <c r="C21" s="7"/>
      <c r="D21" s="8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11"/>
      <c r="B22" s="6"/>
      <c r="C22" s="7"/>
      <c r="D22" s="8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11"/>
      <c r="B23" s="6"/>
      <c r="C23" s="7"/>
      <c r="D23" s="8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11"/>
      <c r="B24" s="6"/>
      <c r="C24" s="7"/>
      <c r="D24" s="8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11"/>
      <c r="B25" s="6"/>
      <c r="C25" s="7"/>
      <c r="D25" s="8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11"/>
      <c r="B26" s="6"/>
      <c r="C26" s="7"/>
      <c r="D26" s="8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11"/>
      <c r="B27" s="6"/>
      <c r="C27" s="7"/>
      <c r="D27" s="8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11"/>
      <c r="B28" s="6"/>
      <c r="C28" s="7"/>
      <c r="D28" s="8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11"/>
      <c r="B29" s="6"/>
      <c r="C29" s="7"/>
      <c r="D29" s="8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>
      <c r="A30" s="11"/>
      <c r="B30" s="6"/>
      <c r="C30" s="7"/>
      <c r="D30" s="8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>
      <c r="A31" s="11"/>
      <c r="B31" s="6"/>
      <c r="C31" s="7"/>
      <c r="D31" s="8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>
      <c r="A32" s="11"/>
      <c r="B32" s="6"/>
      <c r="C32" s="7"/>
      <c r="D32" s="8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>
      <c r="A33" s="11"/>
      <c r="B33" s="6"/>
      <c r="C33" s="7"/>
      <c r="D33" s="8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>
      <c r="A34" s="11"/>
      <c r="B34" s="6"/>
      <c r="C34" s="7"/>
      <c r="D34" s="8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>
      <c r="A35" s="11"/>
      <c r="B35" s="6"/>
      <c r="C35" s="7"/>
      <c r="D35" s="8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>
      <c r="A36" s="11"/>
      <c r="B36" s="6"/>
      <c r="C36" s="7"/>
      <c r="D36" s="8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>
      <c r="A37" s="11"/>
      <c r="B37" s="6"/>
      <c r="C37" s="7"/>
      <c r="D37" s="8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>
      <c r="A38" s="11"/>
      <c r="B38" s="6"/>
      <c r="C38" s="7"/>
      <c r="D38" s="8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>
      <c r="A39" s="11"/>
      <c r="B39" s="6"/>
      <c r="C39" s="7"/>
      <c r="D39" s="8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>
      <c r="A40" s="11"/>
      <c r="B40" s="9"/>
      <c r="C40" s="7"/>
      <c r="D40" s="8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>
      <c r="A41" s="11"/>
      <c r="B41" s="6"/>
      <c r="C41" s="7"/>
      <c r="D41" s="8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>
      <c r="A42" s="11"/>
      <c r="B42" s="6"/>
      <c r="C42" s="7"/>
      <c r="D42" s="8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>
      <c r="A43" s="11"/>
      <c r="B43" s="6"/>
      <c r="C43" s="7"/>
      <c r="D43" s="8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>
      <c r="A44" s="11"/>
      <c r="B44" s="6"/>
      <c r="C44" s="7"/>
      <c r="D44" s="8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>
      <c r="A45" s="11"/>
      <c r="B45" s="6"/>
      <c r="C45" s="7"/>
      <c r="D45" s="8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>
      <c r="A46" s="11"/>
      <c r="B46" s="6"/>
      <c r="C46" s="7"/>
      <c r="D46" s="8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>
      <c r="A47" s="11"/>
      <c r="B47" s="6"/>
      <c r="C47" s="7"/>
      <c r="D47" s="8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>
      <c r="A48" s="11"/>
      <c r="B48" s="6"/>
      <c r="C48" s="7"/>
      <c r="D48" s="8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>
      <c r="A49" s="11"/>
      <c r="B49" s="6"/>
      <c r="C49" s="7"/>
      <c r="D49" s="8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>
      <c r="A50" s="11"/>
      <c r="B50" s="6"/>
      <c r="C50" s="7"/>
      <c r="D50" s="8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>
      <c r="A51" s="11"/>
      <c r="B51" s="6"/>
      <c r="C51" s="7"/>
      <c r="D51" s="8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>
      <c r="A52" s="11"/>
      <c r="B52" s="6"/>
      <c r="C52" s="7"/>
      <c r="D52" s="8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>
      <c r="A53" s="11"/>
      <c r="B53" s="6"/>
      <c r="C53" s="7"/>
      <c r="D53" s="8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>
      <c r="A54" s="11"/>
      <c r="B54" s="6"/>
      <c r="C54" s="7"/>
      <c r="D54" s="8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>
      <c r="A55" s="11"/>
      <c r="B55" s="6"/>
      <c r="C55" s="7"/>
      <c r="D55" s="8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>
      <c r="A56" s="11"/>
      <c r="B56" s="6"/>
      <c r="C56" s="7"/>
      <c r="D56" s="8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>
      <c r="A57" s="11"/>
      <c r="B57" s="6"/>
      <c r="C57" s="7"/>
      <c r="D57" s="8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>
      <c r="A58" s="11"/>
      <c r="B58" s="6"/>
      <c r="C58" s="7"/>
      <c r="D58" s="8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>
      <c r="A59" s="11"/>
      <c r="B59" s="6"/>
      <c r="C59" s="7"/>
      <c r="D59" s="8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>
      <c r="A60" s="11"/>
      <c r="B60" s="6"/>
      <c r="C60" s="7"/>
      <c r="D60" s="8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>
      <c r="A61" s="11"/>
      <c r="B61" s="6"/>
      <c r="C61" s="7"/>
      <c r="D61" s="8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>
      <c r="A62" s="11"/>
      <c r="B62" s="6"/>
      <c r="C62" s="7"/>
      <c r="D62" s="8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>
      <c r="A63" s="11"/>
      <c r="B63" s="6"/>
      <c r="C63" s="7"/>
      <c r="D63" s="8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>
      <c r="A64" s="11"/>
      <c r="B64" s="6"/>
      <c r="C64" s="7"/>
      <c r="D64" s="8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>
      <c r="A65" s="11"/>
      <c r="B65" s="6"/>
      <c r="C65" s="7"/>
      <c r="D65" s="8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>
      <c r="A66" s="11"/>
      <c r="B66" s="6"/>
      <c r="C66" s="7"/>
      <c r="D66" s="8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>
      <c r="A67" s="11"/>
      <c r="B67" s="6"/>
      <c r="C67" s="7"/>
      <c r="D67" s="8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>
      <c r="A68" s="11"/>
      <c r="B68" s="6"/>
      <c r="C68" s="7"/>
      <c r="D68" s="8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>
      <c r="A69" s="11"/>
      <c r="B69" s="9"/>
      <c r="C69" s="7"/>
      <c r="D69" s="8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>
      <c r="A70" s="11"/>
      <c r="B70" s="6"/>
      <c r="C70" s="7"/>
      <c r="D70" s="8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>
      <c r="A71" s="11"/>
      <c r="B71" s="6"/>
      <c r="C71" s="7"/>
      <c r="D71" s="8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>
      <c r="A72" s="11"/>
      <c r="B72" s="6"/>
      <c r="C72" s="7"/>
      <c r="D72" s="8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>
      <c r="A73" s="11"/>
      <c r="B73" s="6"/>
      <c r="C73" s="7"/>
      <c r="D73" s="8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>
      <c r="A74" s="11"/>
      <c r="B74" s="6"/>
      <c r="C74" s="7"/>
      <c r="D74" s="8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>
      <c r="A75" s="11"/>
      <c r="B75" s="6"/>
      <c r="C75" s="7"/>
      <c r="D75" s="8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>
      <c r="A76" s="11"/>
      <c r="B76" s="6"/>
      <c r="C76" s="7"/>
      <c r="D76" s="8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>
      <c r="A77" s="11"/>
      <c r="B77" s="6"/>
      <c r="C77" s="7"/>
      <c r="D77" s="8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>
      <c r="A78" s="11"/>
      <c r="B78" s="9"/>
      <c r="C78" s="7"/>
      <c r="D78" s="8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>
      <c r="A79" s="11"/>
      <c r="B79" s="9"/>
      <c r="C79" s="7"/>
      <c r="D79" s="8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>
      <c r="A80" s="11"/>
      <c r="B80" s="6"/>
      <c r="C80" s="7"/>
      <c r="D80" s="8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>
      <c r="A81" s="11"/>
      <c r="B81" s="6"/>
      <c r="C81" s="7"/>
      <c r="D81" s="8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>
      <c r="A82" s="11"/>
      <c r="B82" s="6"/>
      <c r="C82" s="7"/>
      <c r="D82" s="8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>
      <c r="A83" s="11"/>
      <c r="B83" s="6"/>
      <c r="C83" s="7"/>
      <c r="D83" s="8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>
      <c r="A84" s="11"/>
      <c r="B84" s="6"/>
      <c r="C84" s="7"/>
      <c r="D84" s="8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>
      <c r="A85" s="11"/>
      <c r="B85" s="6"/>
      <c r="C85" s="7"/>
      <c r="D85" s="8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>
      <c r="A86" s="11"/>
      <c r="B86" s="6"/>
      <c r="C86" s="7"/>
      <c r="D86" s="8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>
      <c r="A87" s="11"/>
      <c r="B87" s="6"/>
      <c r="C87" s="7"/>
      <c r="D87" s="8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>
      <c r="A88" s="11"/>
      <c r="B88" s="6"/>
      <c r="C88" s="7"/>
      <c r="D88" s="8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>
      <c r="A89" s="11"/>
      <c r="B89" s="6"/>
      <c r="C89" s="7"/>
      <c r="D89" s="8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>
      <c r="A90" s="11"/>
      <c r="B90" s="6"/>
      <c r="C90" s="7"/>
      <c r="D90" s="8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>
      <c r="A91" s="11"/>
      <c r="B91" s="9"/>
      <c r="C91" s="7"/>
      <c r="D91" s="8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>
      <c r="A92" s="11"/>
      <c r="B92" s="6"/>
      <c r="C92" s="7"/>
      <c r="D92" s="8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>
      <c r="A93" s="11"/>
      <c r="B93" s="6"/>
      <c r="C93" s="7"/>
      <c r="D93" s="8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>
      <c r="A94" s="11"/>
      <c r="B94" s="6"/>
      <c r="C94" s="7"/>
      <c r="D94" s="8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>
      <c r="A95" s="11"/>
      <c r="B95" s="6"/>
      <c r="C95" s="7"/>
      <c r="D95" s="8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>
      <c r="A96" s="11"/>
      <c r="B96" s="6"/>
      <c r="C96" s="7"/>
      <c r="D96" s="8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>
      <c r="A97" s="11"/>
      <c r="B97" s="6"/>
      <c r="C97" s="7"/>
      <c r="D97" s="8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>
      <c r="A98" s="11"/>
      <c r="B98" s="6"/>
      <c r="C98" s="7"/>
      <c r="D98" s="8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>
      <c r="A99" s="11"/>
      <c r="B99" s="6"/>
      <c r="C99" s="7"/>
      <c r="D99" s="8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>
      <c r="A100" s="11"/>
      <c r="B100" s="6"/>
      <c r="C100" s="7"/>
      <c r="D100" s="8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>
      <c r="A101" s="11"/>
      <c r="B101" s="6"/>
      <c r="C101" s="7"/>
      <c r="D101" s="8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>
      <c r="A102" s="11"/>
      <c r="B102" s="6"/>
      <c r="C102" s="7"/>
      <c r="D102" s="8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>
      <c r="A103" s="11"/>
      <c r="B103" s="6"/>
      <c r="C103" s="7"/>
      <c r="D103" s="8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>
      <c r="A104" s="11"/>
      <c r="B104" s="6"/>
      <c r="C104" s="7"/>
      <c r="D104" s="8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>
      <c r="A105" s="11"/>
      <c r="B105" s="6"/>
      <c r="C105" s="7"/>
      <c r="D105" s="8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>
      <c r="A106" s="11"/>
      <c r="B106" s="6"/>
      <c r="C106" s="7"/>
      <c r="D106" s="8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>
      <c r="A107" s="11"/>
      <c r="B107" s="6"/>
      <c r="C107" s="7"/>
      <c r="D107" s="8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>
      <c r="A108" s="11"/>
      <c r="B108" s="6"/>
      <c r="C108" s="7"/>
      <c r="D108" s="8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>
      <c r="A109" s="11"/>
      <c r="B109" s="6"/>
      <c r="C109" s="7"/>
      <c r="D109" s="8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>
      <c r="A110" s="11"/>
      <c r="B110" s="6"/>
      <c r="C110" s="7"/>
      <c r="D110" s="8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>
      <c r="A111" s="11"/>
      <c r="B111" s="6"/>
      <c r="C111" s="7"/>
      <c r="D111" s="8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>
      <c r="A112" s="11"/>
      <c r="B112" s="6"/>
      <c r="C112" s="7"/>
      <c r="D112" s="8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>
      <c r="A113" s="11"/>
      <c r="B113" s="6"/>
      <c r="C113" s="7"/>
      <c r="D113" s="8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>
      <c r="A114" s="11"/>
      <c r="B114" s="6"/>
      <c r="C114" s="7"/>
      <c r="D114" s="8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>
      <c r="A115" s="11"/>
      <c r="B115" s="9"/>
      <c r="C115" s="7"/>
      <c r="D115" s="8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>
      <c r="A116" s="11"/>
      <c r="B116" s="6"/>
      <c r="C116" s="7"/>
      <c r="D116" s="8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>
      <c r="A117" s="11"/>
      <c r="B117" s="6"/>
      <c r="C117" s="7"/>
      <c r="D117" s="8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>
      <c r="A118" s="11"/>
      <c r="B118" s="6"/>
      <c r="C118" s="7"/>
      <c r="D118" s="8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>
      <c r="A119" s="11"/>
      <c r="B119" s="6"/>
      <c r="C119" s="7"/>
      <c r="D119" s="8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>
      <c r="A120" s="11"/>
      <c r="B120" s="6"/>
      <c r="C120" s="7"/>
      <c r="D120" s="8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>
      <c r="A121" s="11"/>
      <c r="B121" s="6"/>
      <c r="C121" s="7"/>
      <c r="D121" s="8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>
      <c r="A122" s="11"/>
      <c r="B122" s="9"/>
      <c r="C122" s="7"/>
      <c r="D122" s="8"/>
      <c r="E122" s="8"/>
      <c r="F122" s="8"/>
      <c r="G122" s="7"/>
      <c r="H122" s="7"/>
      <c r="I122" s="7"/>
      <c r="J122" s="7"/>
      <c r="K122" s="7"/>
      <c r="L122" s="7"/>
      <c r="M122" s="7"/>
      <c r="N122" s="7"/>
    </row>
    <row r="123" spans="1:14">
      <c r="A123" s="11"/>
      <c r="B123" s="9"/>
      <c r="C123" s="7"/>
      <c r="D123" s="8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>
      <c r="A124" s="11"/>
      <c r="B124" s="6"/>
      <c r="C124" s="7"/>
      <c r="D124" s="8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>
      <c r="A125" s="11"/>
      <c r="B125" s="6"/>
      <c r="C125" s="7"/>
      <c r="D125" s="8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>
      <c r="A126" s="11"/>
      <c r="B126" s="6"/>
      <c r="C126" s="7"/>
      <c r="D126" s="8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>
      <c r="A127" s="11"/>
      <c r="B127" s="6"/>
      <c r="C127" s="7"/>
      <c r="D127" s="8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>
      <c r="A128" s="11"/>
      <c r="B128" s="6"/>
      <c r="C128" s="7"/>
      <c r="D128" s="8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>
      <c r="A129" s="11"/>
      <c r="B129" s="6"/>
      <c r="C129" s="7"/>
      <c r="D129" s="8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>
      <c r="A130" s="11"/>
      <c r="B130" s="6"/>
      <c r="C130" s="7"/>
      <c r="D130" s="8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>
      <c r="A131" s="11"/>
      <c r="B131" s="6"/>
      <c r="C131" s="7"/>
      <c r="D131" s="8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>
      <c r="A132" s="11"/>
      <c r="B132" s="6"/>
      <c r="C132" s="7"/>
      <c r="D132" s="8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>
      <c r="A133" s="11"/>
      <c r="B133" s="6"/>
      <c r="C133" s="7"/>
      <c r="D133" s="8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>
      <c r="A134" s="11"/>
      <c r="B134" s="6"/>
      <c r="C134" s="7"/>
      <c r="D134" s="8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>
      <c r="A135" s="11"/>
      <c r="B135" s="6"/>
      <c r="C135" s="7"/>
      <c r="D135" s="8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>
      <c r="A136" s="11"/>
      <c r="B136" s="6"/>
      <c r="C136" s="7"/>
      <c r="D136" s="8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>
      <c r="A137" s="11"/>
      <c r="B137" s="6"/>
      <c r="C137" s="7"/>
      <c r="D137" s="8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>
      <c r="A138" s="12"/>
      <c r="B138" s="2"/>
      <c r="D138" s="1"/>
    </row>
    <row r="139" spans="1:14">
      <c r="A139" s="13"/>
    </row>
  </sheetData>
  <sortState ref="A2:N135">
    <sortCondition ref="C2:C135"/>
    <sortCondition ref="D2:D135"/>
    <sortCondition ref="E2:E135"/>
    <sortCondition ref="F2:F135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cenová nab_podlahy, obklady</vt:lpstr>
      <vt:lpstr>List2</vt:lpstr>
      <vt:lpstr>List3</vt:lpstr>
      <vt:lpstr>'cenová nab_podlahy, obklady'!Oblast_tisku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Maršíková</dc:creator>
  <cp:lastModifiedBy>Veronika Kesnerova</cp:lastModifiedBy>
  <cp:lastPrinted>2023-01-05T08:22:07Z</cp:lastPrinted>
  <dcterms:created xsi:type="dcterms:W3CDTF">2013-09-14T10:24:29Z</dcterms:created>
  <dcterms:modified xsi:type="dcterms:W3CDTF">2026-03-20T14:20:27Z</dcterms:modified>
</cp:coreProperties>
</file>