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aVDo\Aspee10_2025\Otava_DlouhaVes_1603503-doprac_Terka\__odevzdani_Esticon_po_pripominkach\soupis\"/>
    </mc:Choice>
  </mc:AlternateContent>
  <bookViews>
    <workbookView xWindow="0" yWindow="0" windowWidth="0" windowHeight="0"/>
  </bookViews>
  <sheets>
    <sheet name="Rekapitulace" sheetId="13" r:id="rId1"/>
    <sheet name="SO 000SO 000" sheetId="2" r:id="rId2"/>
    <sheet name="SO 001SO 001" sheetId="3" r:id="rId3"/>
    <sheet name="SO 002SO 002" sheetId="4" r:id="rId4"/>
    <sheet name="SO 003SO 003" sheetId="5" r:id="rId5"/>
    <sheet name="SO 101SO 101" sheetId="6" r:id="rId6"/>
    <sheet name="SO 111SO 111" sheetId="7" r:id="rId7"/>
    <sheet name="SO 171SO 171" sheetId="8" r:id="rId8"/>
    <sheet name="SO 180SO 180" sheetId="9" r:id="rId9"/>
    <sheet name="SO 190SO 190" sheetId="10" r:id="rId10"/>
    <sheet name="SO 201SO 201" sheetId="11" r:id="rId11"/>
    <sheet name="SO 202SO 202" sheetId="12" r:id="rId12"/>
  </sheets>
  <calcPr/>
</workbook>
</file>

<file path=xl/calcChain.xml><?xml version="1.0" encoding="utf-8"?>
<calcChain xmlns="http://schemas.openxmlformats.org/spreadsheetml/2006/main">
  <c i="13" l="1" r="E20"/>
  <c r="D20"/>
  <c r="C20"/>
  <c r="E19"/>
  <c r="D19"/>
  <c r="C19"/>
  <c r="E18"/>
  <c r="D18"/>
  <c r="C18"/>
  <c r="E17"/>
  <c r="D17"/>
  <c r="C17"/>
  <c r="E16"/>
  <c r="D16"/>
  <c r="C16"/>
  <c r="E15"/>
  <c r="D15"/>
  <c r="C15"/>
  <c r="E14"/>
  <c r="D14"/>
  <c r="C14"/>
  <c r="E13"/>
  <c r="D13"/>
  <c r="C13"/>
  <c r="E12"/>
  <c r="D12"/>
  <c r="C12"/>
  <c r="E11"/>
  <c r="D11"/>
  <c r="C11"/>
  <c r="E10"/>
  <c r="D10"/>
  <c r="C10"/>
  <c r="C7"/>
  <c r="C6"/>
  <c i="12" r="I3"/>
  <c r="I106"/>
  <c r="O116"/>
  <c r="I116"/>
  <c r="O113"/>
  <c r="I113"/>
  <c r="O110"/>
  <c r="I110"/>
  <c r="O107"/>
  <c r="I107"/>
  <c r="I96"/>
  <c r="O103"/>
  <c r="I103"/>
  <c r="O100"/>
  <c r="I100"/>
  <c r="O97"/>
  <c r="I97"/>
  <c r="I86"/>
  <c r="O93"/>
  <c r="I93"/>
  <c r="O90"/>
  <c r="I90"/>
  <c r="O87"/>
  <c r="I87"/>
  <c r="I73"/>
  <c r="O83"/>
  <c r="I83"/>
  <c r="O80"/>
  <c r="I80"/>
  <c r="O77"/>
  <c r="I77"/>
  <c r="O74"/>
  <c r="I74"/>
  <c r="I60"/>
  <c r="O70"/>
  <c r="I70"/>
  <c r="O67"/>
  <c r="I67"/>
  <c r="O64"/>
  <c r="I64"/>
  <c r="O61"/>
  <c r="I61"/>
  <c r="I35"/>
  <c r="O57"/>
  <c r="I57"/>
  <c r="O54"/>
  <c r="I54"/>
  <c r="O51"/>
  <c r="I51"/>
  <c r="O48"/>
  <c r="I48"/>
  <c r="O45"/>
  <c r="I45"/>
  <c r="O42"/>
  <c r="I42"/>
  <c r="O39"/>
  <c r="I39"/>
  <c r="O36"/>
  <c r="I36"/>
  <c r="I13"/>
  <c r="O32"/>
  <c r="I32"/>
  <c r="O29"/>
  <c r="I29"/>
  <c r="O26"/>
  <c r="I26"/>
  <c r="O23"/>
  <c r="I23"/>
  <c r="O20"/>
  <c r="I20"/>
  <c r="O17"/>
  <c r="I17"/>
  <c r="O14"/>
  <c r="I14"/>
  <c r="I9"/>
  <c r="O10"/>
  <c r="I10"/>
  <c i="11" r="I3"/>
  <c r="I190"/>
  <c r="O228"/>
  <c r="I228"/>
  <c r="O225"/>
  <c r="I225"/>
  <c r="O223"/>
  <c r="I223"/>
  <c r="O220"/>
  <c r="I220"/>
  <c r="O217"/>
  <c r="I217"/>
  <c r="O214"/>
  <c r="I214"/>
  <c r="O211"/>
  <c r="I211"/>
  <c r="O209"/>
  <c r="I209"/>
  <c r="O206"/>
  <c r="I206"/>
  <c r="O203"/>
  <c r="I203"/>
  <c r="O200"/>
  <c r="I200"/>
  <c r="O197"/>
  <c r="I197"/>
  <c r="O194"/>
  <c r="I194"/>
  <c r="O191"/>
  <c r="I191"/>
  <c r="I180"/>
  <c r="O187"/>
  <c r="I187"/>
  <c r="O184"/>
  <c r="I184"/>
  <c r="O181"/>
  <c r="I181"/>
  <c r="I164"/>
  <c r="O177"/>
  <c r="I177"/>
  <c r="O174"/>
  <c r="I174"/>
  <c r="O171"/>
  <c r="I171"/>
  <c r="O168"/>
  <c r="I168"/>
  <c r="O165"/>
  <c r="I165"/>
  <c r="I151"/>
  <c r="O161"/>
  <c r="I161"/>
  <c r="O158"/>
  <c r="I158"/>
  <c r="O155"/>
  <c r="I155"/>
  <c r="O152"/>
  <c r="I152"/>
  <c r="I102"/>
  <c r="O148"/>
  <c r="I148"/>
  <c r="O145"/>
  <c r="I145"/>
  <c r="O142"/>
  <c r="I142"/>
  <c r="O139"/>
  <c r="I139"/>
  <c r="O136"/>
  <c r="I136"/>
  <c r="O133"/>
  <c r="I133"/>
  <c r="O130"/>
  <c r="I130"/>
  <c r="O127"/>
  <c r="I127"/>
  <c r="O124"/>
  <c r="I124"/>
  <c r="O121"/>
  <c r="I121"/>
  <c r="O118"/>
  <c r="I118"/>
  <c r="O115"/>
  <c r="I115"/>
  <c r="O112"/>
  <c r="I112"/>
  <c r="O109"/>
  <c r="I109"/>
  <c r="O106"/>
  <c r="I106"/>
  <c r="O103"/>
  <c r="I103"/>
  <c r="I80"/>
  <c r="O99"/>
  <c r="I99"/>
  <c r="O96"/>
  <c r="I96"/>
  <c r="O93"/>
  <c r="I93"/>
  <c r="O90"/>
  <c r="I90"/>
  <c r="O87"/>
  <c r="I87"/>
  <c r="O84"/>
  <c r="I84"/>
  <c r="O81"/>
  <c r="I81"/>
  <c r="I61"/>
  <c r="O77"/>
  <c r="I77"/>
  <c r="O74"/>
  <c r="I74"/>
  <c r="O71"/>
  <c r="I71"/>
  <c r="O68"/>
  <c r="I68"/>
  <c r="O65"/>
  <c r="I65"/>
  <c r="O62"/>
  <c r="I62"/>
  <c r="I27"/>
  <c r="O58"/>
  <c r="I58"/>
  <c r="O55"/>
  <c r="I55"/>
  <c r="O52"/>
  <c r="I52"/>
  <c r="O49"/>
  <c r="I49"/>
  <c r="O46"/>
  <c r="I46"/>
  <c r="O43"/>
  <c r="I43"/>
  <c r="O40"/>
  <c r="I40"/>
  <c r="O37"/>
  <c r="I37"/>
  <c r="O34"/>
  <c r="I34"/>
  <c r="O31"/>
  <c r="I31"/>
  <c r="O28"/>
  <c r="I28"/>
  <c r="I9"/>
  <c r="O25"/>
  <c r="I25"/>
  <c r="O23"/>
  <c r="I23"/>
  <c r="O21"/>
  <c r="I21"/>
  <c r="O19"/>
  <c r="I19"/>
  <c r="O16"/>
  <c r="I16"/>
  <c r="O13"/>
  <c r="I13"/>
  <c r="O10"/>
  <c r="I10"/>
  <c i="10" r="I3"/>
  <c r="I9"/>
  <c r="O37"/>
  <c r="I37"/>
  <c r="O34"/>
  <c r="I34"/>
  <c r="O31"/>
  <c r="I31"/>
  <c r="O28"/>
  <c r="I28"/>
  <c r="O25"/>
  <c r="I25"/>
  <c r="O22"/>
  <c r="I22"/>
  <c r="O19"/>
  <c r="I19"/>
  <c r="O16"/>
  <c r="I16"/>
  <c r="O13"/>
  <c r="I13"/>
  <c r="O10"/>
  <c r="I10"/>
  <c i="9" r="I3"/>
  <c r="I9"/>
  <c r="O16"/>
  <c r="I16"/>
  <c r="O13"/>
  <c r="I13"/>
  <c r="O10"/>
  <c r="I10"/>
  <c i="8" r="I3"/>
  <c r="I97"/>
  <c r="O107"/>
  <c r="I107"/>
  <c r="O104"/>
  <c r="I104"/>
  <c r="O101"/>
  <c r="I101"/>
  <c r="O98"/>
  <c r="I98"/>
  <c r="I69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I65"/>
  <c r="O66"/>
  <c r="I66"/>
  <c r="I19"/>
  <c r="O62"/>
  <c r="I62"/>
  <c r="O59"/>
  <c r="I59"/>
  <c r="O56"/>
  <c r="I56"/>
  <c r="O53"/>
  <c r="I53"/>
  <c r="O50"/>
  <c r="I50"/>
  <c r="O47"/>
  <c r="I47"/>
  <c r="O44"/>
  <c r="I44"/>
  <c r="O41"/>
  <c r="I41"/>
  <c r="O38"/>
  <c r="I38"/>
  <c r="O35"/>
  <c r="I35"/>
  <c r="O32"/>
  <c r="I32"/>
  <c r="O29"/>
  <c r="I29"/>
  <c r="O26"/>
  <c r="I26"/>
  <c r="O23"/>
  <c r="I23"/>
  <c r="O20"/>
  <c r="I20"/>
  <c r="I9"/>
  <c r="O16"/>
  <c r="I16"/>
  <c r="O13"/>
  <c r="I13"/>
  <c r="O10"/>
  <c r="I10"/>
  <c i="7" r="I3"/>
  <c r="I108"/>
  <c r="O112"/>
  <c r="I112"/>
  <c r="O109"/>
  <c r="I109"/>
  <c r="I102"/>
  <c r="O105"/>
  <c r="I105"/>
  <c r="O103"/>
  <c r="I103"/>
  <c r="I92"/>
  <c r="O99"/>
  <c r="I99"/>
  <c r="O96"/>
  <c r="I96"/>
  <c r="O93"/>
  <c r="I93"/>
  <c r="I76"/>
  <c r="O89"/>
  <c r="I89"/>
  <c r="O86"/>
  <c r="I86"/>
  <c r="O83"/>
  <c r="I83"/>
  <c r="O80"/>
  <c r="I80"/>
  <c r="O77"/>
  <c r="I77"/>
  <c r="I72"/>
  <c r="O73"/>
  <c r="I73"/>
  <c r="I62"/>
  <c r="O69"/>
  <c r="I69"/>
  <c r="O66"/>
  <c r="I66"/>
  <c r="O63"/>
  <c r="I63"/>
  <c r="I19"/>
  <c r="O59"/>
  <c r="I59"/>
  <c r="O56"/>
  <c r="I56"/>
  <c r="O53"/>
  <c r="I53"/>
  <c r="O50"/>
  <c r="I50"/>
  <c r="O47"/>
  <c r="I47"/>
  <c r="O44"/>
  <c r="I44"/>
  <c r="O41"/>
  <c r="I41"/>
  <c r="O38"/>
  <c r="I38"/>
  <c r="O35"/>
  <c r="I35"/>
  <c r="O32"/>
  <c r="I32"/>
  <c r="O29"/>
  <c r="I29"/>
  <c r="O26"/>
  <c r="I26"/>
  <c r="O23"/>
  <c r="I23"/>
  <c r="O20"/>
  <c r="I20"/>
  <c r="I9"/>
  <c r="O16"/>
  <c r="I16"/>
  <c r="O13"/>
  <c r="I13"/>
  <c r="O10"/>
  <c r="I10"/>
  <c i="6" r="I3"/>
  <c r="I153"/>
  <c r="O181"/>
  <c r="I181"/>
  <c r="O178"/>
  <c r="I178"/>
  <c r="O175"/>
  <c r="I175"/>
  <c r="O172"/>
  <c r="I172"/>
  <c r="O169"/>
  <c r="I169"/>
  <c r="O166"/>
  <c r="I166"/>
  <c r="O163"/>
  <c r="I163"/>
  <c r="O160"/>
  <c r="I160"/>
  <c r="O157"/>
  <c r="I157"/>
  <c r="O154"/>
  <c r="I154"/>
  <c r="I149"/>
  <c r="O150"/>
  <c r="I150"/>
  <c r="I118"/>
  <c r="O146"/>
  <c r="I146"/>
  <c r="O143"/>
  <c r="I143"/>
  <c r="O140"/>
  <c r="I140"/>
  <c r="O137"/>
  <c r="I137"/>
  <c r="O134"/>
  <c r="I134"/>
  <c r="O131"/>
  <c r="I131"/>
  <c r="O128"/>
  <c r="I128"/>
  <c r="O125"/>
  <c r="I125"/>
  <c r="O122"/>
  <c r="I122"/>
  <c r="O119"/>
  <c r="I119"/>
  <c r="I96"/>
  <c r="O115"/>
  <c r="I115"/>
  <c r="O112"/>
  <c r="I112"/>
  <c r="O109"/>
  <c r="I109"/>
  <c r="O106"/>
  <c r="I106"/>
  <c r="O103"/>
  <c r="I103"/>
  <c r="O100"/>
  <c r="I100"/>
  <c r="O97"/>
  <c r="I97"/>
  <c r="I86"/>
  <c r="O93"/>
  <c r="I93"/>
  <c r="O90"/>
  <c r="I90"/>
  <c r="O87"/>
  <c r="I87"/>
  <c r="I25"/>
  <c r="O83"/>
  <c r="I83"/>
  <c r="O80"/>
  <c r="I80"/>
  <c r="O77"/>
  <c r="I77"/>
  <c r="O74"/>
  <c r="I74"/>
  <c r="O71"/>
  <c r="I71"/>
  <c r="O68"/>
  <c r="I68"/>
  <c r="O65"/>
  <c r="I65"/>
  <c r="O62"/>
  <c r="I62"/>
  <c r="O59"/>
  <c r="I59"/>
  <c r="O56"/>
  <c r="I56"/>
  <c r="O53"/>
  <c r="I53"/>
  <c r="O50"/>
  <c r="I50"/>
  <c r="O47"/>
  <c r="I47"/>
  <c r="O44"/>
  <c r="I44"/>
  <c r="O41"/>
  <c r="I41"/>
  <c r="O38"/>
  <c r="I38"/>
  <c r="O35"/>
  <c r="I35"/>
  <c r="O32"/>
  <c r="I32"/>
  <c r="O29"/>
  <c r="I29"/>
  <c r="O26"/>
  <c r="I26"/>
  <c r="I9"/>
  <c r="O22"/>
  <c r="I22"/>
  <c r="O19"/>
  <c r="I19"/>
  <c r="O16"/>
  <c r="I16"/>
  <c r="O13"/>
  <c r="I13"/>
  <c r="O10"/>
  <c r="I10"/>
  <c i="5" r="I3"/>
  <c r="I66"/>
  <c r="O97"/>
  <c r="I97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O67"/>
  <c r="I67"/>
  <c r="I62"/>
  <c r="O63"/>
  <c r="I63"/>
  <c r="I31"/>
  <c r="O59"/>
  <c r="I59"/>
  <c r="O56"/>
  <c r="I56"/>
  <c r="O53"/>
  <c r="I53"/>
  <c r="O50"/>
  <c r="I50"/>
  <c r="O47"/>
  <c r="I47"/>
  <c r="O44"/>
  <c r="I44"/>
  <c r="O41"/>
  <c r="I41"/>
  <c r="O38"/>
  <c r="I38"/>
  <c r="O35"/>
  <c r="I35"/>
  <c r="O32"/>
  <c r="I32"/>
  <c r="I9"/>
  <c r="O28"/>
  <c r="I28"/>
  <c r="O25"/>
  <c r="I25"/>
  <c r="O22"/>
  <c r="I22"/>
  <c r="O19"/>
  <c r="I19"/>
  <c r="O16"/>
  <c r="I16"/>
  <c r="O13"/>
  <c r="I13"/>
  <c r="O10"/>
  <c r="I10"/>
  <c i="4" r="I3"/>
  <c r="I60"/>
  <c r="O88"/>
  <c r="I88"/>
  <c r="O85"/>
  <c r="I85"/>
  <c r="O82"/>
  <c r="I82"/>
  <c r="O79"/>
  <c r="I79"/>
  <c r="O76"/>
  <c r="I76"/>
  <c r="O73"/>
  <c r="I73"/>
  <c r="O70"/>
  <c r="I70"/>
  <c r="O67"/>
  <c r="I67"/>
  <c r="O64"/>
  <c r="I64"/>
  <c r="O61"/>
  <c r="I61"/>
  <c r="I47"/>
  <c r="O57"/>
  <c r="I57"/>
  <c r="O54"/>
  <c r="I54"/>
  <c r="O51"/>
  <c r="I51"/>
  <c r="O48"/>
  <c r="I48"/>
  <c r="I28"/>
  <c r="O44"/>
  <c r="I44"/>
  <c r="O41"/>
  <c r="I41"/>
  <c r="O38"/>
  <c r="I38"/>
  <c r="O35"/>
  <c r="I35"/>
  <c r="O32"/>
  <c r="I32"/>
  <c r="O29"/>
  <c r="I29"/>
  <c r="I9"/>
  <c r="O25"/>
  <c r="I25"/>
  <c r="O22"/>
  <c r="I22"/>
  <c r="O19"/>
  <c r="I19"/>
  <c r="O16"/>
  <c r="I16"/>
  <c r="O13"/>
  <c r="I13"/>
  <c r="O10"/>
  <c r="I10"/>
  <c i="3" r="I3"/>
  <c r="I69"/>
  <c r="O100"/>
  <c r="I100"/>
  <c r="O97"/>
  <c r="I97"/>
  <c r="O94"/>
  <c r="I94"/>
  <c r="O91"/>
  <c r="I91"/>
  <c r="O88"/>
  <c r="I88"/>
  <c r="O85"/>
  <c r="I85"/>
  <c r="O82"/>
  <c r="I82"/>
  <c r="O79"/>
  <c r="I79"/>
  <c r="O76"/>
  <c r="I76"/>
  <c r="O73"/>
  <c r="I73"/>
  <c r="O70"/>
  <c r="I70"/>
  <c r="I59"/>
  <c r="O66"/>
  <c r="I66"/>
  <c r="O63"/>
  <c r="I63"/>
  <c r="O60"/>
  <c r="I60"/>
  <c r="I34"/>
  <c r="O56"/>
  <c r="I56"/>
  <c r="O53"/>
  <c r="I53"/>
  <c r="O50"/>
  <c r="I50"/>
  <c r="O47"/>
  <c r="I47"/>
  <c r="O44"/>
  <c r="I44"/>
  <c r="O41"/>
  <c r="I41"/>
  <c r="O38"/>
  <c r="I38"/>
  <c r="O35"/>
  <c r="I35"/>
  <c r="I9"/>
  <c r="O31"/>
  <c r="I31"/>
  <c r="O28"/>
  <c r="I28"/>
  <c r="O25"/>
  <c r="I25"/>
  <c r="O22"/>
  <c r="I22"/>
  <c r="O19"/>
  <c r="I19"/>
  <c r="O16"/>
  <c r="I16"/>
  <c r="O13"/>
  <c r="I13"/>
  <c r="O10"/>
  <c r="I10"/>
  <c i="2" r="I3"/>
  <c r="I63"/>
  <c r="O73"/>
  <c r="I73"/>
  <c r="O70"/>
  <c r="I70"/>
  <c r="O67"/>
  <c r="I67"/>
  <c r="O64"/>
  <c r="I64"/>
  <c r="I9"/>
  <c r="O60"/>
  <c r="I60"/>
  <c r="O57"/>
  <c r="I57"/>
  <c r="O54"/>
  <c r="I54"/>
  <c r="O51"/>
  <c r="I51"/>
  <c r="O48"/>
  <c r="I48"/>
  <c r="O45"/>
  <c r="I45"/>
  <c r="O42"/>
  <c r="I42"/>
  <c r="O39"/>
  <c r="I39"/>
  <c r="O36"/>
  <c r="I36"/>
  <c r="O33"/>
  <c r="I33"/>
  <c r="O30"/>
  <c r="I30"/>
  <c r="O27"/>
  <c r="I27"/>
  <c r="O24"/>
  <c r="I24"/>
  <c r="O21"/>
  <c r="I21"/>
  <c r="O18"/>
  <c r="I18"/>
  <c r="O15"/>
  <c r="I15"/>
  <c r="O13"/>
  <c r="I13"/>
  <c r="O10"/>
  <c r="I10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<sst xmlns="http://schemas.openxmlformats.org/spreadsheetml/2006/main">
  <si>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</si>
  <si>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</si>
  <si>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</si>
  <si>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1603503Otava - II/145, přestavba mostů 145-006, 007, 008, Dlouhá Ves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</si>
  <si>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</si>
  <si>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</si>
  <si>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</si>
  <si>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</si>
  <si>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</si>
  <si>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</si>
  <si>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</si>
  <si>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</si>
  <si>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</si>
  <si>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001</t>
  </si>
  <si>
    <t>Demolice mostu ev.č. 145-006</t>
  </si>
  <si>
    <t>SO 002</t>
  </si>
  <si>
    <t>Demolice mostu ev.č. 145-007</t>
  </si>
  <si>
    <t>SO 003</t>
  </si>
  <si>
    <t>Demolice mostu ev.č. 145-008</t>
  </si>
  <si>
    <t>SO 101</t>
  </si>
  <si>
    <t>Komunikace</t>
  </si>
  <si>
    <t>SO 111</t>
  </si>
  <si>
    <t>Napojení lesní cesty</t>
  </si>
  <si>
    <t>SO 171</t>
  </si>
  <si>
    <t>Provizorní komunikace</t>
  </si>
  <si>
    <t>SO 180</t>
  </si>
  <si>
    <t>Provizorní dopravní značení</t>
  </si>
  <si>
    <t>SO 190</t>
  </si>
  <si>
    <t>Trvalé dopravní značení</t>
  </si>
  <si>
    <t>SO 201</t>
  </si>
  <si>
    <t>Most přes Otavu</t>
  </si>
  <si>
    <t>SO 202</t>
  </si>
  <si>
    <t>Opěrná zeď směr Hartmanice</t>
  </si>
  <si>
    <t>Soupis prací objektu</t>
  </si>
  <si>
    <t>S</t>
  </si>
  <si>
    <t>Stavba:</t>
  </si>
  <si>
    <t>1603503Otava</t>
  </si>
  <si>
    <t>II/145, přestavba mostů 145-006, 007, 008, Dlouhá Ves</t>
  </si>
  <si>
    <t>O</t>
  </si>
  <si>
    <t>Objekt: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</si>
  <si>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</si>
  <si>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</si>
  <si>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</si>
  <si>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</si>
  <si>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</si>
  <si>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</si>
  <si>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</si>
  <si>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</si>
  <si>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</si>
  <si>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</si>
  <si>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</si>
  <si>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</si>
  <si>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</si>
  <si>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</si>
  <si>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</si>
  <si>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</si>
  <si>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</si>
  <si>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00410R</t>
  </si>
  <si>
    <t/>
  </si>
  <si>
    <t>Vedlejší náklady</t>
  </si>
  <si>
    <t>KPL</t>
  </si>
  <si>
    <t>PP</t>
  </si>
  <si>
    <t>obsahují zejména náklady na:
- ztížené výrobní podmínky související s umístěním stavby ve vysoké nadmořské výšce a značně odlehlém místě, provozními nebo
dopravními omezeními
- uvedení stavbou dotčených ploch a staveništní dopravou dotčených komunikací
do původního nebo projektovaného stavu
- zajištění bezpečnosti při provádění stavby ve smyslu bezpečnosti práce a
ochrany životního prostředí
- likvidace přebytečného stavebního materiálu odpovídajícím způsobem
- péče o nepředané objekty a konstrukce stavby, jejich ošetřování
- nutný rozsah stavebního pojištění budovaného díla na předmětné stavbě a
pojištění odpovědnosti za škodu způsobenou dodavatelem třetí osobě
- zajištění bankovních garancí
- ochranu chráněných živočichů v místě stavby
- všechny další nutné náklady k řádnému a úplnému zhotovení předmětu díla
zřejmé ze zadávací dokumentace nebo místních podmínek</t>
  </si>
  <si>
    <t>VV</t>
  </si>
  <si>
    <t>1 = 1,000 [A]</t>
  </si>
  <si>
    <t>00420R</t>
  </si>
  <si>
    <t>Ostatní náklady</t>
  </si>
  <si>
    <t>obsahují zejména náklady na:
- úpravu příslušné dokumentace dle technologických postupů zhotovitele a dle při
provádění díla zjištěných skutečností
- zpracování Plánu bezpečnosti a ochrany zdraví při práci na staveništi (dle § 15,
odst. 2 zákona č. 309/2006 Sb., kterým se upravují další požadavky BOZP)
- zpracování technologických postupů a plánů kontrol
- pasportizace stavbou dotčených ploch a objektů
- všechny další nutné činnosti k řádnému a úplnému zhotovení předmětu díla
zřejmé ze zadávací dokumentace nebo místních podmínek</t>
  </si>
  <si>
    <t>02520</t>
  </si>
  <si>
    <t>ZKOUŠENÍ MATERIÁLŮ NEZÁVISLOU ZKUŠEBNOU</t>
  </si>
  <si>
    <t>OTSKP_2025 ~ 2025</t>
  </si>
  <si>
    <t>dle TKP, ZTKP</t>
  </si>
  <si>
    <t>02710R</t>
  </si>
  <si>
    <t>ZAJIŠTĚNÍ SJEZDŮ NA STAVBU ZE STÁVAJÍCÍCH KOMUNIKACÍ</t>
  </si>
  <si>
    <t>kompletní přípravy a zrušení sjezdů do prostoru stavby ze stávajících komunikací</t>
  </si>
  <si>
    <t>02730</t>
  </si>
  <si>
    <t>POMOC PRÁCE ZŘÍZ NEBO ZAJIŠŤ OCHRANU INŽENÝRSKÝCH SÍTÍ</t>
  </si>
  <si>
    <t>zajištění ochrany všech stávajících vedení sítí po dobu stavby
výčet nutno čerpat z koordinačních příloh stavby</t>
  </si>
  <si>
    <t>1 = 1,000 [A]_x000d_
 "Celkem: "A = 1,000 [B]</t>
  </si>
  <si>
    <t>02750</t>
  </si>
  <si>
    <t>A</t>
  </si>
  <si>
    <t>POMOC PRÁCE ZŘÍZ NEBO ZAJIŠŤ LEŠENÍ</t>
  </si>
  <si>
    <t>Most 145-006 náklady na provizorní podepření částečně odbouraného mostu._x000d_
Součástí je i pravidelná kontrola mostu po celou dobu stavby.</t>
  </si>
  <si>
    <t>B</t>
  </si>
  <si>
    <t>Most 145-007 náklady na zajištění dostatečné únsonosti mostu pro provoz_x000d_
staveništní dopravy._x000d_
Součástí je i pravidelná kontrola mostu po celou dobu stavby.</t>
  </si>
  <si>
    <t>C</t>
  </si>
  <si>
    <t>Most 145-008 náklady na zajištění dostatečné únsonosti mostu pro provoz_x000d_
staveništní dopravy._x000d_
Součástí je i pravidelná kontrola mostu po celou dobu stavby.</t>
  </si>
  <si>
    <t>02910</t>
  </si>
  <si>
    <t>OSTATNÍ POŽADAVKY - ZEMĚMĚŘIČSKÁ MĚŘENÍ</t>
  </si>
  <si>
    <t>vytyčení stávajících IS</t>
  </si>
  <si>
    <t>vytyčení hranice staveniště, vč.vyhotovení vytyčovacího protokolu stavby</t>
  </si>
  <si>
    <t>029113</t>
  </si>
  <si>
    <t>OSTATNÍ POŽADAVKY - GEODETICKÉ ZAMĚŘENÍ - CELKY</t>
  </si>
  <si>
    <t>KUS</t>
  </si>
  <si>
    <t>Zaměření skutečného stavu po dokončení stavby vč.zákresu do katastrální mapy a její digitalizace</t>
  </si>
  <si>
    <t>02943</t>
  </si>
  <si>
    <t>OSTATNÍ POŽADAVKY - VYPRACOVÁNÍ RDS</t>
  </si>
  <si>
    <t>RDS-Z-PDS - pro celou stavbu</t>
  </si>
  <si>
    <t>02944</t>
  </si>
  <si>
    <t>OSTAT POŽADAVKY - DOKUMENTACE SKUTEČ PROVEDENÍ V DIGIT FORMĚ</t>
  </si>
  <si>
    <t>skutečného provedení stavby</t>
  </si>
  <si>
    <t>02945</t>
  </si>
  <si>
    <t>OSTAT POŽADAVKY - GEOMETRICKÝ PLÁN</t>
  </si>
  <si>
    <t>02946</t>
  </si>
  <si>
    <t>OSTAT POŽADAVKY - FOTODOKUMENTACE</t>
  </si>
  <si>
    <t>Včetně zdokumentování stávajícího stavu během demolice a pasportizace_x000d_
přilehlých ploch, okolí a konstrukcí</t>
  </si>
  <si>
    <t>02950</t>
  </si>
  <si>
    <t>OSTATNÍ POŽADAVKY - POSUDKY, KONTROLY, REVIZNÍ ZPRÁVY</t>
  </si>
  <si>
    <t>havarijní a povodňový plán</t>
  </si>
  <si>
    <t>02991</t>
  </si>
  <si>
    <t>OSTATNÍ POŽADAVKY - INFORMAČNÍ TABULE</t>
  </si>
  <si>
    <t>Označení stavby dle směrnic investora</t>
  </si>
  <si>
    <t>2 = 2,000 [A]_x000d_
 "Celkem: "A = 2,000 [B]</t>
  </si>
  <si>
    <t>03100</t>
  </si>
  <si>
    <t>ZAŘÍZENÍ STAVENIŠTĚ - ZŘÍZENÍ, PROVOZ, DEMONTÁŽ</t>
  </si>
  <si>
    <t>vč.oplocení staveniště, proviz.zábradlí a pod.
Vč. případného nájmu pozemku, vč. provizorních komunikací a případných záborů
vč. buňkoviště, toalet a dalšího zařízení nezbytného pro provoz a řízení stavby po
celou dobu její výstavby</t>
  </si>
  <si>
    <t>1</t>
  </si>
  <si>
    <t>Zemní práce</t>
  </si>
  <si>
    <t>11120R</t>
  </si>
  <si>
    <t>MÝCENÍ ZELENĚ</t>
  </si>
  <si>
    <t>M2</t>
  </si>
  <si>
    <t>kompletní provedení</t>
  </si>
  <si>
    <t>2500,0 = 2500,000 [A]</t>
  </si>
  <si>
    <t>11211R</t>
  </si>
  <si>
    <t>KÁCENÍ STROMŮ</t>
  </si>
  <si>
    <t>kompletní provedení 
kpl = ks poražených stromů</t>
  </si>
  <si>
    <t>42 = 42,000 [A]_x000d_
 "Celkem: "A = 42,000 [B]</t>
  </si>
  <si>
    <t>11221R</t>
  </si>
  <si>
    <t>VYJMUTÍ PAŘEZŮ</t>
  </si>
  <si>
    <t>kompletní provedení 
kpl = ks pařezů</t>
  </si>
  <si>
    <t>184B11R</t>
  </si>
  <si>
    <t>NÁHRADNÍ VÝSADBA</t>
  </si>
  <si>
    <t>ovocné stromy
kpl = ks nových stromů</t>
  </si>
  <si>
    <t>3 = 3,000 [A]</t>
  </si>
  <si>
    <t>014211</t>
  </si>
  <si>
    <t>POPLATKY ZA ZEMNÍK - ORNICE</t>
  </si>
  <si>
    <t>M3</t>
  </si>
  <si>
    <t>nákup ornice vč.dovozu na stavbu</t>
  </si>
  <si>
    <t>487,32*0,15 = 73,098 [A]</t>
  </si>
  <si>
    <t>015111</t>
  </si>
  <si>
    <t xml:space="preserve">POPLATKY ZA LIKVIDACI ODPADŮ NEKONTAMINOVANÝCH - 17 05 04  VYTĚŽENÉ ZEMINY A HORNINY -  I. TŘÍDA TĚŽITELNOSTI</t>
  </si>
  <si>
    <t>T</t>
  </si>
  <si>
    <t>zemina</t>
  </si>
  <si>
    <t xml:space="preserve">"pol.131738  "46,15*2,0 = 92,300 [A]</t>
  </si>
  <si>
    <t>kamenivo</t>
  </si>
  <si>
    <t xml:space="preserve">"pol.113328  "97,464*1,9 = 185,182 [A]</t>
  </si>
  <si>
    <t>015140</t>
  </si>
  <si>
    <t xml:space="preserve">POPLATKY ZA LIKVIDACI ODPADŮ NEKONTAMINOVANÝCH - 17 01 01  BETON Z DEMOLIC OBJEKTŮ, ZÁKLADŮ TV</t>
  </si>
  <si>
    <t>beton, železobeton</t>
  </si>
  <si>
    <t xml:space="preserve">"pol.966168  "116,619*2,5 = 291,548 [A]_x000d_
 "pol.97816  "13,195*2,3 = 30,349 [B]_x000d_
 "pol.113348  "73,098*2,3 = 168,125 [C]_x000d_
 "Celkem: "A+B+C = 490,022 [D]</t>
  </si>
  <si>
    <t>015330</t>
  </si>
  <si>
    <t xml:space="preserve">POPLATKY ZA LIKVIDACI ODPADŮ NEKONTAMINOVANÝCH - 17 05 04  KAMENNÁ SUŤ</t>
  </si>
  <si>
    <t xml:space="preserve">"odhad 30% vybouraného objemu"_x000d_
 "pol.966138  "26,0*0,3*2,6 = 20,280 [A]</t>
  </si>
  <si>
    <t>015420</t>
  </si>
  <si>
    <t xml:space="preserve">POPLATKY ZA LIKVIDACI ODPADŮ NEKONTAMINOVANÝCH - 17 06 04  ZBYTKY IZOLAČNÍCH MATERIÁLŮ</t>
  </si>
  <si>
    <t xml:space="preserve">"pil.97817  "146,9*0,01*2,4 = 3,526 [A]</t>
  </si>
  <si>
    <t>015790R</t>
  </si>
  <si>
    <t>POPLATKY ZA LIKVIDACŮ ODPADŮ NEBEZPEČNÝCH - ASFALTOVÝ BETON OBSAHUJÍCÍ NEBEZPEČNÉ LÁTKY</t>
  </si>
  <si>
    <t xml:space="preserve">ZAS T4 -  likvidace nebezpečného odpadu</t>
  </si>
  <si>
    <t>"pol.113728 " 95,133*2,4 = 228,319 [A]</t>
  </si>
  <si>
    <t>03999R</t>
  </si>
  <si>
    <t>PŘÍPLATEK ZA BOURÁNÍ KONSTRUKCE PO ČÁSTECH</t>
  </si>
  <si>
    <t>Všechny související náklady na bourání konstrukce ve dvou fázích jako například vícenásobný nájezd technicky, úpravy zpřístupnění pro techniku apod.</t>
  </si>
  <si>
    <t>113328</t>
  </si>
  <si>
    <t>ODSTRANĚNÍ PODKLADŮ ZPEVNĚNÝCH PLOCH Z KAMENIVA NESTMEL, ODVOZ DO 20KM</t>
  </si>
  <si>
    <t>vč.odvozu a uložení na skládku</t>
  </si>
  <si>
    <t xml:space="preserve">"mezi mosty  "6,2*78,6*0,2 = 97,464 [A]</t>
  </si>
  <si>
    <t>113348</t>
  </si>
  <si>
    <t>ODSTRAN PODKL ZPEVNĚNÝCH PLOCH S CEM POJIVEM, ODVOZ DO 20KM</t>
  </si>
  <si>
    <t xml:space="preserve">"mezi mosty  "6,2*78,6*0,15 = 73,098 [A]</t>
  </si>
  <si>
    <t>113728</t>
  </si>
  <si>
    <t>FRÉZOVÁNÍ ZPEVNĚNÝCH PLOCH ASFALTOVÝCH, ODVOZ DO 20KM</t>
  </si>
  <si>
    <t>na skládku nebezpečného odpadu</t>
  </si>
  <si>
    <t xml:space="preserve">"odhad tl.150 mmm "_x000d_
 "na mostě  "6,5*22,6*0,15 = 22,035 [A]_x000d_
 "mezi mosty  "6,2*78,6*0,15 = 73,098 [B]_x000d_
 "Celkem: "A+B = 95,133 [C]</t>
  </si>
  <si>
    <t>131738</t>
  </si>
  <si>
    <t>HLOUBENÍ JAM ZAPAŽ I NEPAŽ TŘ. I, ODVOZ DO 20KM</t>
  </si>
  <si>
    <t>vč.odvozu na skládku</t>
  </si>
  <si>
    <t xml:space="preserve">"op.1  "7,1"m2"*6,5 = 46,150 [A]</t>
  </si>
  <si>
    <t>17120</t>
  </si>
  <si>
    <t>ULOŽENÍ SYPANINY DO NÁSYPŮ A NA SKLÁDKY BEZ ZHUTNĚNÍ</t>
  </si>
  <si>
    <t>skládka</t>
  </si>
  <si>
    <t>46,15 = 46,150 [A]</t>
  </si>
  <si>
    <t>18232</t>
  </si>
  <si>
    <t>ROZPROSTŘENÍ ORNICE V ROVINĚ V TL DO 0,15M</t>
  </si>
  <si>
    <t xml:space="preserve">"mezi mosty  "6,2*78,6 = 487,320 [A]</t>
  </si>
  <si>
    <t>18242</t>
  </si>
  <si>
    <t>ZALOŽENÍ TRÁVNÍKU HYDROOSEVEM NA ORNICI</t>
  </si>
  <si>
    <t>luční směsí lokálního původu nebo budou plochy ponechány samovolné sukcesi.</t>
  </si>
  <si>
    <t xml:space="preserve">"mezi mosty"  6,2*78,6 = 487,320 [A]</t>
  </si>
  <si>
    <t>18247</t>
  </si>
  <si>
    <t>OŠETŘOVÁNÍ TRÁVNÍKU</t>
  </si>
  <si>
    <t>4</t>
  </si>
  <si>
    <t>Vodorovné konstrukce</t>
  </si>
  <si>
    <t>451312</t>
  </si>
  <si>
    <t>PODKLADNÍ A VÝPLŇOVÉ VRSTVY Z PROSTÉHO BETONU C12/15</t>
  </si>
  <si>
    <t xml:space="preserve">"na odbourané op.1  "2,0*7,0*0,15 = 2,100 [A]</t>
  </si>
  <si>
    <t>46251</t>
  </si>
  <si>
    <t>ZÁHOZ Z LOMOVÉHO KAMENE</t>
  </si>
  <si>
    <t>použije se vybouraný materiál nebo místní kameny</t>
  </si>
  <si>
    <t xml:space="preserve">"povrch odbouraného pilíře tl.400 mm"  15,66"m2"*0,4 = 6,264 [A]</t>
  </si>
  <si>
    <t>465512</t>
  </si>
  <si>
    <t>DLAŽBY Z LOMOVÉHO KAMENE NA MC</t>
  </si>
  <si>
    <t>dlažba tl.200 mm do betonu tl.150mm</t>
  </si>
  <si>
    <t xml:space="preserve">"na odbourané op.1  "2,0*7,0*0,2 = 2,800 [A]</t>
  </si>
  <si>
    <t>9</t>
  </si>
  <si>
    <t>Ostatní konstrukce a práce</t>
  </si>
  <si>
    <t>9111B3</t>
  </si>
  <si>
    <t>ZÁBRADLÍ SILNIČNÍ SE SVISLOU VÝPLNÍ - DEMONTÁŽ S PŘESUNEM</t>
  </si>
  <si>
    <t>M</t>
  </si>
  <si>
    <t>vč.odvozu a likvidace</t>
  </si>
  <si>
    <t>2,0*4 = 8,000 [A]</t>
  </si>
  <si>
    <t>9113C3</t>
  </si>
  <si>
    <t>SVODIDLO OCEL SILNIČ JEDNOSTR, ÚROVEŇ ZADRŽ H2 - DEMONTÁŽ S PŘESUNEM</t>
  </si>
  <si>
    <t xml:space="preserve">"levá římsa  "29,0 = 29,000 [A]</t>
  </si>
  <si>
    <t>911CC3</t>
  </si>
  <si>
    <t>SVODIDLO BETON, ÚROVEŇ ZADRŽ H2 VÝŠ 0,8M - DEMONTÁŽ S PŘESUNEM</t>
  </si>
  <si>
    <t xml:space="preserve">vč.odvozu  na správcem stanovené místo (odvoz na SÚSPK středisko Sušice) pro případné znovu využití</t>
  </si>
  <si>
    <t xml:space="preserve">"dočasná beton.svodidla  "32,0+36,0 = 68,000 [A]</t>
  </si>
  <si>
    <t>914133</t>
  </si>
  <si>
    <t>DOPRAVNÍ ZNAČKY ZÁKLADNÍ VELIKOSTI OCELOVÉ FÓLIE TŘ 2 - DEMONTÁŽ</t>
  </si>
  <si>
    <t>vč.sloupku
vč.odvozu</t>
  </si>
  <si>
    <t>7+2 = 9,000 [A]</t>
  </si>
  <si>
    <t>916363</t>
  </si>
  <si>
    <t>SMĚROVACÍ DESKY Z4 OBOUSTR S FÓLIÍ TŘ 2 - DEMONTÁŽ</t>
  </si>
  <si>
    <t>vč.odvozu
vč.sloupku a podkl.desky</t>
  </si>
  <si>
    <t>1*4 = 4,000 [A]</t>
  </si>
  <si>
    <t>919148</t>
  </si>
  <si>
    <t>ŘEZÁNÍ ŽELEZOBETONOVÝCH KONSTRUKCÍ TL DO 500MM</t>
  </si>
  <si>
    <t xml:space="preserve">"odříznutí části NK pro stavbu nového mostu  "4,4 = 4,400 [A]</t>
  </si>
  <si>
    <t>966138</t>
  </si>
  <si>
    <t>BOURÁNÍ KONSTRUKCÍ Z KAMENE NA MC S ODVOZEM DO 20KM</t>
  </si>
  <si>
    <t>vč.odvozu a uložení na skládku - část možno využít na dlažbu a zához</t>
  </si>
  <si>
    <t xml:space="preserve">"opěra 1  "(2,0*(1,1+0,35)+0,75*1,2)*7,0 = 26,600 [A]_x000d_
 "opěra 3  "0 = 0,000 [B]_x000d_
 "Celkem: "A+B = 26,600 [C]</t>
  </si>
  <si>
    <t>966168</t>
  </si>
  <si>
    <t>BOURÁNÍ KONSTRUKCÍ ZE ŽELEZOBETONU S ODVOZEM DO 20KM</t>
  </si>
  <si>
    <t xml:space="preserve">"plocha NK  (0,5*5,9+0,3*0,3*2+0,35*0,69+0,35*0,45)=3,529 m2"_x000d_
 "NK  "3,529*20,2-3,24 = 68,046 [B]_x000d_
 "pilíř 2  "15,66"m2"*3,315 = 51,913 [A]_x000d_
 "odříznutá části NK pro stavbu nového mostu  "-3,34 = -3,340 [C]_x000d_
 "Celkem: "B+A+C = 116,619 [D]</t>
  </si>
  <si>
    <t>967851</t>
  </si>
  <si>
    <t>VYBOURÁNÍ MOSTNÍCH DILATAČNÍCH ZÁVĚRŮ PODPOVRCHOVÝCH</t>
  </si>
  <si>
    <t>vč.odvozu a uložení na skládku, polatku za uložení</t>
  </si>
  <si>
    <t>14,2*2 = 28,400 [A]</t>
  </si>
  <si>
    <t>97816</t>
  </si>
  <si>
    <t>ODSEKÁNÍ VRSTVY VYROVNÁVACÍHO BETONU NA MOSTECH</t>
  </si>
  <si>
    <t>6,5*20,3*0,1 = 13,195 [A]</t>
  </si>
  <si>
    <t>97817</t>
  </si>
  <si>
    <t>ODSTRANĚNÍ MOSTNÍ IZOLACE</t>
  </si>
  <si>
    <t>6,5*22,6 = 146,900 [A]</t>
  </si>
  <si>
    <t xml:space="preserve">"pol.131738  "39,53*2,0 = 79,060 [A]</t>
  </si>
  <si>
    <t xml:space="preserve">"pol.966168  "494,401*2,5 = 1236,003 [A]_x000d_
 "pol.97816  "28,138*2,3 = 64,717 [B]_x000d_
 "Celkem: "A+B = 1300,720 [C]</t>
  </si>
  <si>
    <t xml:space="preserve">"odhad 30% vybouraného objemu"_x000d_
 "pol.966138  "618,169*0,3*2,6 = 482,172 [A]</t>
  </si>
  <si>
    <t xml:space="preserve">"pil.97817  "787,5*0,01*2,4 = 18,900 [A]</t>
  </si>
  <si>
    <t>ZAS T4 - likvidace nebezpečného odpadu</t>
  </si>
  <si>
    <t>"pol.113728 " 15,0*2,4 = 36,000 [A]</t>
  </si>
  <si>
    <t>02710R1</t>
  </si>
  <si>
    <t>ÚPRAVA SJEZDU</t>
  </si>
  <si>
    <t xml:space="preserve">Zřízení a odstranění  sjezdu z komunikace na dočasně urovnaný pás podé mostu pro pojíždění techniky během demolice.</t>
  </si>
  <si>
    <t>113178</t>
  </si>
  <si>
    <t>ODSTRAN KRYTU ZPEVNĚNÝCH PLOCH Z DLAŽEB KOSTEK, ODVOZ DO 20KM</t>
  </si>
  <si>
    <t>vč.odvozu na středisko SÚS PK v Sušici</t>
  </si>
  <si>
    <t xml:space="preserve">"na mostě mimo pole 1 a 9  "5,0*(112,5-15,0*2)*0,15 = 61,875 [A]</t>
  </si>
  <si>
    <t>11329</t>
  </si>
  <si>
    <t>ODSTRANĚNÍ ZPEVNĚNÝCH PLOCH, PŘÍKOPŮ A RIGOLŮ Z LOMOVÉHO KAMENE</t>
  </si>
  <si>
    <t>odstranění dočasného vyrovnání (zpřístupnění) dna koryta místním materiálem - použije se v okolí</t>
  </si>
  <si>
    <t xml:space="preserve">4,5*0,2*115,0 = 103,500 [A]_x000d_
 "odstranění rovnaniny za pil.6 - odhad  "10,0 = 10,000 [B]_x000d_
 "Celkem: "A+B = 113,500 [C]</t>
  </si>
  <si>
    <t>113534</t>
  </si>
  <si>
    <t>ODSTRANĚNÍ CHODNÍKOVÝCH KAMENNÝCH OBRUBNÍKŮ, ODVOZ DO 5KM</t>
  </si>
  <si>
    <t>(114,5+1,1*2)*2 = 233,400 [A]</t>
  </si>
  <si>
    <t>100% na skládku nebezpečného odpadu</t>
  </si>
  <si>
    <t xml:space="preserve">"odhad tl.100 mmm "_x000d_
 "na mostě  pole 1 a 9   "5,0*15,0*2*0,1 = 15,000 [A]</t>
  </si>
  <si>
    <t xml:space="preserve">"op.1  "5,9"m2"*6,7 = 39,530 [A]</t>
  </si>
  <si>
    <t>39,53 = 39,530 [A]</t>
  </si>
  <si>
    <t xml:space="preserve">"na odbourané op.9  "2,0*6,65*0,15 = 1,995 [A]</t>
  </si>
  <si>
    <t>použije se vybouraný materiál nebo kamenitý místní materiál</t>
  </si>
  <si>
    <t xml:space="preserve">"úprava dna  tl.400 mm""v rozsahu celého mostu " 7,0*108,5*0,4 = 303,800 [A]_x000d_
 "v patě svahu op.1  "2,0*7,0*1,0 = 14,000 [B]_x000d_
 "Celkem: "A+B = 317,800 [C]</t>
  </si>
  <si>
    <t>46451</t>
  </si>
  <si>
    <t>POHOZ DNA A SVAHŮ Z LOMOVÉHO KAMENE</t>
  </si>
  <si>
    <t>Dočasné vyrovnání dna koryta místním materiálem (zpřístupnění mostu pro demolici)</t>
  </si>
  <si>
    <t>4,5*0,2*115,0 = 103,500 [A]</t>
  </si>
  <si>
    <t xml:space="preserve">"na odbourané op.9  "2,0*6,65*0,2 = 2,660 [A]</t>
  </si>
  <si>
    <t>9112A3</t>
  </si>
  <si>
    <t>ZÁBRADLÍ MOSTNÍ S VODOR MADLY - DEMONTÁŽ S PŘESUNEM</t>
  </si>
  <si>
    <t xml:space="preserve">"před mostem"  5,0+10,0 = 15,000 [A]</t>
  </si>
  <si>
    <t>9112B3</t>
  </si>
  <si>
    <t>ZÁBRADLÍ MOSTNÍ SE SVISLOU VÝPLNÍ - DEMONTÁŽ S PŘESUNEM</t>
  </si>
  <si>
    <t>vč.odvozu na správcem stanovené místo (odvoz na SÚSPK středisko Sušice) pro případné znovu využití</t>
  </si>
  <si>
    <t>114,5*2 = 229,000 [A]</t>
  </si>
  <si>
    <t>4+1 = 5,000 [A]</t>
  </si>
  <si>
    <t xml:space="preserve">"opěra 1  "4,65"m2"*7,0+0,75*3,5*2,5*2 = 45,675 [A]_x000d_
 "pilíře  "22,7"m2"*(3,5+3,59+3,71+3,67+3,57+3,63+3,55) = 572,494 [C]_x000d_
 "Celkem: "A+C = 618,169 [D]</t>
  </si>
  <si>
    <t xml:space="preserve">"plocha NK  "1,79"m2"*110,3 = 197,437 [A]_x000d_
 "příčníky  "2,1"m2"*0,2*3*8 = 10,080 [C]_x000d_
 "úl.prahy  "6,83"m2"*5,2*7+3,68"m2"*5,2*2 = 286,884 [B]_x000d_
 "Celkem: "A+C+B = 494,401 [D]</t>
  </si>
  <si>
    <t>966178R</t>
  </si>
  <si>
    <t>BOURÁNÍ KONSTRUKCÍ ZE DŘEVA S ODVOZEM DO 20KM</t>
  </si>
  <si>
    <t xml:space="preserve">"8 polí  "8 = 8,000 [A]</t>
  </si>
  <si>
    <t>966188</t>
  </si>
  <si>
    <t>DEMONTÁŽ KONSTRUKCÍ KOVOVÝCH S ODVOZEM DO 20KM</t>
  </si>
  <si>
    <t>vč.odvozu</t>
  </si>
  <si>
    <t>"I nosníky 600 - hmotnost 220 kg/m"_x000d_
 0,22*9,5*3*8 = 50,160 [A]</t>
  </si>
  <si>
    <t>96787</t>
  </si>
  <si>
    <t>VYBOURÁNÍ MOSTNÍCH ODVODŇOVAČŮ</t>
  </si>
  <si>
    <t>2*8 = 16,000 [A]</t>
  </si>
  <si>
    <t>5,0*112,55*0,05 = 28,138 [A]</t>
  </si>
  <si>
    <t>7,0*112,5 = 787,500 [A]</t>
  </si>
  <si>
    <t>395,2*0,15 = 59,280 [A]</t>
  </si>
  <si>
    <t xml:space="preserve">"pol.131738  "651,0*2,0 = 1302,000 [A]</t>
  </si>
  <si>
    <t xml:space="preserve">"pol.113328  "92,54*1,9 = 175,826 [A]</t>
  </si>
  <si>
    <t xml:space="preserve">"pol.966168  "73,688*2,5 = 184,220 [A]_x000d_
 "pol.97816  "2,0*2,3 = 4,600 [B]_x000d_
 "pol.113348  "69,405*2,3 = 159,632 [C]_x000d_
 "pol.97811 " 254,16*0,02*2,3 = 11,691 [D]_x000d_
 "Celkem: "A+B+C+D = 360,143 [E]</t>
  </si>
  <si>
    <t xml:space="preserve">"odhad 30% vybouraného objemu"_x000d_
 "pol.966138  "155,5*0,3*2,6 = 121,290 [A]</t>
  </si>
  <si>
    <t xml:space="preserve">"pil.97817  "20,0*0,01*2,4 = 0,480 [A]</t>
  </si>
  <si>
    <t>"pol.113728 A" 11,85*2,4 = 28,440 [A]</t>
  </si>
  <si>
    <t>"tl.200 mm"_x000d_
 (118,5+88,0+146,0+110,2)"m2"*0,2 = 92,540 [A]</t>
  </si>
  <si>
    <t>"tl.150 mm"_x000d_
 (118,5+88,0+146,0+110,2)"m2"*0,15 = 69,405 [A]</t>
  </si>
  <si>
    <t>35,35+38,4 = 73,750 [A]</t>
  </si>
  <si>
    <t>ZAS T4 - na skládku a likvidace nebezpečného odpadu</t>
  </si>
  <si>
    <t>"odhad tl.100 mmm (zleva - předpolí)"_x000d_
 118,5"m2"*0,1 = 11,850 [A]</t>
  </si>
  <si>
    <t>ZAS T1 - vč.odvozu na skládku objednatele v Sušici</t>
  </si>
  <si>
    <t>"odhad tl.100 mmm (zleva - na mostě a předpolí)"_x000d_
 (88,0+146,0+110,2)"m2"*0,1 = 34,420 [B]</t>
  </si>
  <si>
    <t>22,0"m2"*8,0+25,0"m2"*19,0 = 651,000 [A]</t>
  </si>
  <si>
    <t>651,0 = 651,000 [A]</t>
  </si>
  <si>
    <t>8,5*10,0+10,0*20,0+110,2"m2" = 395,200 [A]</t>
  </si>
  <si>
    <t xml:space="preserve">"v patě svahu   "1,0*(10,0+15,0)*1,0 = 25,000 [A]</t>
  </si>
  <si>
    <t xml:space="preserve">"vlevo za m""ostem"  5,0 = 5,000 [A]</t>
  </si>
  <si>
    <t>16,0+13,0 = 29,000 [A]</t>
  </si>
  <si>
    <t>8+1 = 9,000 [A]</t>
  </si>
  <si>
    <t>919111</t>
  </si>
  <si>
    <t>ŘEZÁNÍ ASFALTOVÉHO KRYTU VOZOVEK TL DO 50MM</t>
  </si>
  <si>
    <t xml:space="preserve">"napojení na stáv.vozovku  "30,0 = 30,000 [A]</t>
  </si>
  <si>
    <t xml:space="preserve">"klenba  "12,5*0,6*11,0 = 82,500 [C]_x000d_
 "křídla  "25,0*2"m2"*0,5*2 = 50,000 [A]_x000d_
 "horní část zdí  "0,5*1,0*(25,0+21,0) = 23,000 [B]_x000d_
 "Celkem: "C+A+B = 155,500 [D]</t>
  </si>
  <si>
    <t xml:space="preserve">"římsy  "0,35*1,0*(38,4+35,35) = 25,813 [A]_x000d_
 "žb.deska - rozšíření  "20,0"m2"*0,65 = 13,000 [B]_x000d_
 "opěra u rozšíření"  4,5*5,0*1,0 = 22,500 [D]_x000d_
 "křídlo u rozšíření  "4,5*5,5*0,5*1,0 = 12,375 [C]_x000d_
 "Celkem: "A+B+D+C = 73,688 [E]</t>
  </si>
  <si>
    <t>2 = 2,000 [A]</t>
  </si>
  <si>
    <t>97811</t>
  </si>
  <si>
    <t>OTLUČENÍ OMÍTKY</t>
  </si>
  <si>
    <t xml:space="preserve">"klenba  "11,8*11,2 = 132,160 [A]_x000d_
 "křídla  "(26,0+29,0)"m2"*2+12,0"m2" = 122,000 [B]_x000d_
 "Celkem: "A+B = 254,160 [C]</t>
  </si>
  <si>
    <t xml:space="preserve">"na desce  "20,0*0,1 = 2,000 [A]</t>
  </si>
  <si>
    <t xml:space="preserve">"na desce  "20,0 = 20,000 [A]</t>
  </si>
  <si>
    <t>2125,267*0,15 = 318,790 [A]</t>
  </si>
  <si>
    <t xml:space="preserve">"pol.17120   "2072,379*2,0 = 4144,758 [A]_x000d_
 "pol.11130  "3139,65*0,2*2,0 = 1255,860 [B]_x000d_
 "Celkem: "A+B = 5400,618 [C]</t>
  </si>
  <si>
    <t xml:space="preserve">"pol. 113328   "566,797*1,90 = 1076,914 [A]</t>
  </si>
  <si>
    <t>beton</t>
  </si>
  <si>
    <t xml:space="preserve">"pol. 113348  "349,921*2,30 = 804,818 [A]</t>
  </si>
  <si>
    <t>"pol.113728 A " 24,719*2,4 = 59,326 [A]</t>
  </si>
  <si>
    <t>11130</t>
  </si>
  <si>
    <t>SEJMUTÍ DRNU</t>
  </si>
  <si>
    <t>Odstranění drnu tl. 200 mm
Objem odečten z výkazu hmot pomocí planimetrie
vč.odvozu a uložení na skládku</t>
  </si>
  <si>
    <t>(33,405+511,14+83,385)/0,2 = 3139,650 [A]</t>
  </si>
  <si>
    <t>Odtěžení stávající vrstvy - ŠD</t>
  </si>
  <si>
    <t xml:space="preserve">"Objem odečten z výkazu hmot pomocí planimetrie"   25,886+381,51+123,05 = 530,446 [A]_x000d_
 "Vozovka u sjezdu 111-1"   26,05*0,25 = 6,513 [B]_x000d_
 "Vozovka u mostu 006"   119,35*0,25 = 29,838 [C]_x000d_
 "Celkem: "A+B+C = 566,797 [D]</t>
  </si>
  <si>
    <t>Odstranění stávající vrstvy - SC</t>
  </si>
  <si>
    <t xml:space="preserve">"Objem odečten z výkazu hmot pomocí planimetrie "233,85+94,26 = 328,110 [A]_x000d_
 "Vozovka u sjezdu 111-1   "26,05*0,15 = 3,908 [B]_x000d_
 "Vozovka u mostu 006   "119,35*0,15 = 17,903 [C]_x000d_
 "Celkem: "A+B+C = 349,921 [D]</t>
  </si>
  <si>
    <t>Frézování stávajícího krytu vozovky_x000d_
ZAS T4 - na skládku a likvidace nebezpečného odpadu</t>
  </si>
  <si>
    <t xml:space="preserve">"Vozovka u sjezdu 111-1   "26,05*0,17 = 4,429 [A]_x000d_
 "Vozovka u mostu 006   "119,35*0,17 = 20,290 [B]_x000d_
Celkové množství = 24,719</t>
  </si>
  <si>
    <t>Frézování stávajícího krytu vozovky
ZAS T1 - vč.odvozu na skládku objednatele v Sušici</t>
  </si>
  <si>
    <t xml:space="preserve">"Objem odečten z výkazu hmot pomocí planimetrie"   310,455+109,465 = 419,920 [A]</t>
  </si>
  <si>
    <t>113763</t>
  </si>
  <si>
    <t>FRÉZOVÁNÍ DRÁŽKY PRŮŘEZU DO 300MM2 V ASFALTOVÉ VOZOVCE</t>
  </si>
  <si>
    <t>Profrézování drážky 25x12mm
Délka odečtena digitálně ze situace</t>
  </si>
  <si>
    <t>5,7+30,38+6,56+7,52+11,04+17,17 = 78,370 [A]_x000d_
 "Celkem: "A = 78,370 [B]</t>
  </si>
  <si>
    <t>123738</t>
  </si>
  <si>
    <t>a</t>
  </si>
  <si>
    <t>ODKOP PRO SPOD STAVBU SILNIC A ŽELEZNIC TŘ. I, ODVOZ DO 20KM</t>
  </si>
  <si>
    <t>Výkop
Objem odečten z výkazu hmot pomocí planimetrie</t>
  </si>
  <si>
    <t xml:space="preserve">"Výkop  "0,223+283,08+13,015 = 296,318 [A]</t>
  </si>
  <si>
    <t>b</t>
  </si>
  <si>
    <t>Výkop AZ
Objem odečten z výkazu hmot pomocí planimetrie</t>
  </si>
  <si>
    <t xml:space="preserve">"Výkop AZ  "5,073+1213,9+168,115 = 1387,088 [A]</t>
  </si>
  <si>
    <t>126738</t>
  </si>
  <si>
    <t>ZŘÍZENÍ STUPŇŮ V PODLOŽÍ NÁSYPŮ TŘ. I, ODVOZ DO 20KM</t>
  </si>
  <si>
    <t>Výkop - zazubení svahu
Objem odečten z výkazu hmot pomocí planimetrie</t>
  </si>
  <si>
    <t>55,888+303,46 = 359,348 [A]</t>
  </si>
  <si>
    <t>132738</t>
  </si>
  <si>
    <t>HLOUBENÍ RÝH ŠÍŘ DO 2M PAŽ I NEPAŽ TŘ. I, ODVOZ DO 20KM</t>
  </si>
  <si>
    <t>Výkop trubního propustku
Hodnota odečtena digitálně z řezu TP</t>
  </si>
  <si>
    <t>2,34*11,05+1,14*2,8+0,8*0,6*1,2 = 29,625 [A]</t>
  </si>
  <si>
    <t xml:space="preserve">"pol.123738a  "296,318 = 296,318 [A]_x000d_
 "pol.123738b  "1387,088 = 1387,088 [B]_x000d_
 "pol.126738  "359,348 = 359,348 [C]_x000d_
 "pol.132738"  29,625 = 29,625 [D]_x000d_
 "Celkem: "A+B+C+D = 2072,379 [E]</t>
  </si>
  <si>
    <t>17180</t>
  </si>
  <si>
    <t>ULOŽENÍ SYPANINY DO NÁSYPŮ Z NAKUPOVANÝCH MATERIÁLŮ</t>
  </si>
  <si>
    <t>Násyp aktivní zóny tl. 500 mm
Objem odečten z výkazu hmot pomocí planimetrie</t>
  </si>
  <si>
    <t>75,728+1441,085+312,18 = 1828,993 [A]</t>
  </si>
  <si>
    <t>Násyp z materiálu vhodného do násypu dle ČSN 73 6133
Odečteno z výkazu hmot pomocí planimetrie</t>
  </si>
  <si>
    <t>115,559+1207,48+44,525 = 1367,564 [A]</t>
  </si>
  <si>
    <t>17380</t>
  </si>
  <si>
    <t>ZEMNÍ KRAJNICE A DOSYPÁVKY Z NAKUPOVANÝCH MATERIÁLŮ</t>
  </si>
  <si>
    <t>Dosyp z materiálu vhodného dle ČSN 73 6133
Objem odečten z výkazu hmot pomocí planimetrie</t>
  </si>
  <si>
    <t>1,419+92,76+10,69 = 104,869 [A]</t>
  </si>
  <si>
    <t>17481</t>
  </si>
  <si>
    <t>ZÁSYP JAM A RÝH Z NAKUPOVANÝCH MATERIÁLŮ</t>
  </si>
  <si>
    <t>Zásyp trubního propustku z materiálu vhodného do násypu dle ČSN 73 6133</t>
  </si>
  <si>
    <t>1,19*11,05 = 13,150 [A]</t>
  </si>
  <si>
    <t>18110</t>
  </si>
  <si>
    <t>ÚPRAVA PLÁNĚ SE ZHUTNĚNÍM V HORNINĚ TŘ. I</t>
  </si>
  <si>
    <t>Úprava pláně
Plocha odečtena z výkazu hmot pomocí planimetrie</t>
  </si>
  <si>
    <t>134,21+2722+887,3 = 3743,510 [A]</t>
  </si>
  <si>
    <t>18120</t>
  </si>
  <si>
    <t>ÚPRAVA PLÁNĚ SE ZHUTNĚNÍM V HORNINĚ TŘ. II</t>
  </si>
  <si>
    <t>Úprava parapláně
Plocha odečtena z výkazu hmot pomocí planimetrie</t>
  </si>
  <si>
    <t>167,21+2996,55+663 = 3826,760 [A]</t>
  </si>
  <si>
    <t>18222</t>
  </si>
  <si>
    <t>ROZPROSTŘENÍ ORNICE VE SVAHU V TL DO 0,15M</t>
  </si>
  <si>
    <t>Ohumusování tl. 150 mm
Odečteno z výkazu hmot pomocí planimetrie</t>
  </si>
  <si>
    <t>(17,21+273,08+28,5)/0,15 = 2125,267 [A]</t>
  </si>
  <si>
    <t>18241</t>
  </si>
  <si>
    <t>ZALOŽENÍ TRÁVNÍKU RUČNÍM VÝSEVEM</t>
  </si>
  <si>
    <t>Osetí
Odečteno z výkazu hmot pomocí planimetrie</t>
  </si>
  <si>
    <t>2</t>
  </si>
  <si>
    <t>Základy</t>
  </si>
  <si>
    <t>21197</t>
  </si>
  <si>
    <t>OPLÁŠTĚNÍ ODVODŇOVACÍCH ŽEBER Z GEOTEXTILIE</t>
  </si>
  <si>
    <t>Filtračně-separační geotextilie, Drenáž, CBR min. 3kN s propustností 10l/s/m2
Plocha odečtena digitálně ze situace a charakteristických řezů</t>
  </si>
  <si>
    <t>65,19*(0,75+0,4+0,75+0,5+0,2) = 169,494 [A]</t>
  </si>
  <si>
    <t>21263</t>
  </si>
  <si>
    <t xml:space="preserve">TRATIVODY KOMPLET  Z TRUB Z PLAST HM DN DO 150MM</t>
  </si>
  <si>
    <t>Drenáž z DN 150, SN8 - perforovaná po celém obvodě
výkop rýhy vč. lože z ŠP fr. 0/22, zásypu z těženého kameniva fr. 8/32
Délka odečtena digitálně ze situace</t>
  </si>
  <si>
    <t>65,19 = 65,190 [A]</t>
  </si>
  <si>
    <t>21461</t>
  </si>
  <si>
    <t>SEPARAČNÍ GEOTEXTILIE</t>
  </si>
  <si>
    <t>Separační geotextilie, Aktivní zóna
Hodnota odečtena z výkazu hmot</t>
  </si>
  <si>
    <t>45131</t>
  </si>
  <si>
    <t>PODKL A VÝPLŇ VRSTVY Z PROST BET</t>
  </si>
  <si>
    <t>Betonové lože pod podobrubníkovým žlabem tl. min. 200 mm
Hodnota odečtena digitálně ze situace a z řezů</t>
  </si>
  <si>
    <t>15,490*0,2 = 3,098 [A]</t>
  </si>
  <si>
    <t>451314</t>
  </si>
  <si>
    <t>PODKLADNÍ A VÝPLŇOVÉ VRSTVY Z PROSTÉHO BETONU C25/30</t>
  </si>
  <si>
    <t>Lože dlažby tl. 0.150 m
Vtok: 11.49m2 x 0.15m; Plocha odečtena digitálně ze situace</t>
  </si>
  <si>
    <t>11,49*0,15 = 1,724 [A]</t>
  </si>
  <si>
    <t>45157</t>
  </si>
  <si>
    <t>PODKLADNÍ A VÝPLŇOVÉ VRSTVY Z KAMENIVA TĚŽENÉHO</t>
  </si>
  <si>
    <t>Štěrkopískové lože - podsyp propustku tl. 150 mm
Hodnota odečtěna digitálně z řezu TP</t>
  </si>
  <si>
    <t>0,31*11,05 = 3,426 [A]</t>
  </si>
  <si>
    <t>Štěrkopískové lože - podsyp odláždění vtoku propustku tl. 150 mm
Hodnota odečtěna digitálně ze situace</t>
  </si>
  <si>
    <t>Těžký kamenný zához
Odečteno z výkazu hmot pomocí planimetrie</t>
  </si>
  <si>
    <t>0,3*23,5 = 7,050 [A]</t>
  </si>
  <si>
    <t>Dlažba z lomového kamene tl.300 mm do betonu
Vtok: 11.49m2 x 0.3m; Plocha odečtena digitálně ze situace</t>
  </si>
  <si>
    <t>11,49*0,3 = 3,447 [A]</t>
  </si>
  <si>
    <t>467314</t>
  </si>
  <si>
    <t>STUPNĚ A PRAHY VODNÍCH KORYT Z PROSTÉHO BETONU C25/30</t>
  </si>
  <si>
    <t>Beton C25/30 XF3
Betonový práh: 0.60 x 0.80 x 1.20m
Trubní propustek</t>
  </si>
  <si>
    <t>0,6*0,8*1,2 = 0,576 [A]</t>
  </si>
  <si>
    <t>5</t>
  </si>
  <si>
    <t>56143G</t>
  </si>
  <si>
    <t xml:space="preserve">SMĚSI Z KAMENIVA STMELENÉ CEMENTEM  SC C 8/10 TL. DO 150MM</t>
  </si>
  <si>
    <t>Vrstva ze směsi stmelené cementem SC C8/10 tl. 150 mm
Plocha odečtena z výkazu hmot</t>
  </si>
  <si>
    <t>835,7+2229,14+(0,42*(10,22+58,68+1,54+12,42+6,05+87,21+66,39+6,22+84,64+179,07))+(0,44*89,95) = 3319,643 [A]</t>
  </si>
  <si>
    <t>56330</t>
  </si>
  <si>
    <t>VOZOVKOVÉ VRSTVY ZE ŠTĚRKODRTI</t>
  </si>
  <si>
    <t>ŠDA fr. 0/63
Objem odečten z výkazu hmot pomocí planimetrie</t>
  </si>
  <si>
    <t>771,975+204,385+18,437 = 994,797 [A]</t>
  </si>
  <si>
    <t>ŠDA fr. 0/63 tl. min.150 mm
Objem odečten z výkazu hmot pomocí planimetrie</t>
  </si>
  <si>
    <t xml:space="preserve">"Konstrukce nezpevněného sjezdu"  18,437 = 18,437 [A]</t>
  </si>
  <si>
    <t>56333</t>
  </si>
  <si>
    <t>VOZOVKOVÉ VRSTVY ZE ŠTĚRKODRTI TL. DO 150MM</t>
  </si>
  <si>
    <t>ŠDA fr. 0/32 tl. 150 mm
Plocha odečtena digitálně ze situace</t>
  </si>
  <si>
    <t xml:space="preserve">"Konstrukce nezpevněného sjezdu"  93,52+(0,5*0,15*(31,41+26,08)) = 97,832 [A]</t>
  </si>
  <si>
    <t>56933</t>
  </si>
  <si>
    <t>ZPEVNĚNÍ KRAJNIC ZE ŠTĚRKODRTI TL. DO 150MM</t>
  </si>
  <si>
    <t>Nezpevněná krajnice z ŠDB fr. 0/32 tl. 150 mm
Plocha odečtena digitálně ze situace</t>
  </si>
  <si>
    <t>0,5*(10,22+58,68+1,54+6,05+87,21+66,39+31,41+26,08+84,64+269,01+36,35) = 338,790 [A]</t>
  </si>
  <si>
    <t>572214</t>
  </si>
  <si>
    <t>SPOJOVACÍ POSTŘIK Z MODIFIK EMULZE DO 0,5KG/M2</t>
  </si>
  <si>
    <t>Postřik spojovací PS-CP 0.35 kg/m2
Plocha odečtena digitálně ze situace</t>
  </si>
  <si>
    <t xml:space="preserve">835,7+2229,14+45,41+39,43+34,6+0,04*(10,22+58,68+1,54+12,42+6,05+87,21+66,39+6,22+84,64+179,07+5,81+6,19+6+6) = 3205,738 [A]_x000d_
 835,7+2229,14+22,96+26,28+30,26+(0,09*(10,22+58,68+1,54+12,42+6,05+87,21+66,39+6,22+84,64+179,07+4+4+4+4+4,12+3,87))+(0,06*(10,22+58,68+1,54+12,42+6,05+87,21+66,39+6,22+84,64+179,07+4+4+4+4+4,12+3,87)) = 3224,805 [B]_x000d_
 "Obnova krytu"  286,29+0,04*89,95 = 289,888 [C]_x000d_
 "Celkem: "A+B+C = 6720,431 [D]</t>
  </si>
  <si>
    <t>572222</t>
  </si>
  <si>
    <t>SPOJOVACÍ POSTŘIK Z MODIFIK ASFALTU DO 1,0KG/M2</t>
  </si>
  <si>
    <t>Postřik spojovací PS-CP 0.60 kg/m2
Plocha odečtena digitálně ze situace</t>
  </si>
  <si>
    <t xml:space="preserve">"Obnova krytu"  286,29+(0,09*89,95)+(0,06*89,95) = 299,783 [A]</t>
  </si>
  <si>
    <t>574B34</t>
  </si>
  <si>
    <t>ASFALTOVÝ BETON PRO OBRUSNÉ VRSTVY MODIFIK ACO 11+ TL. 40MM</t>
  </si>
  <si>
    <t>Asfaltový beton pro obrusné vrstvy ACO 11+ PmB 45/80-65 tl. 40 mm
Plocha odečtena digitálně ze situace</t>
  </si>
  <si>
    <t xml:space="preserve">835,7+2229,14+45,41+39,43+34,6+0,5*(0,04*(10,22+58,68+1,54+12,42+6,05+87,21+66,39+6,22+84,64+179,07+5,81+6,19+6+6)) = 3195,009 [A]_x000d_
 "Obnova krytu"  286,29+0,5*(0,04*89,95) = 288,089 [B]_x000d_
 "Celkem: "A+B = 3483,098 [C]</t>
  </si>
  <si>
    <t>574D56</t>
  </si>
  <si>
    <t>ASFALTOVÝ BETON PRO LOŽNÍ VRSTVY MODIFIK ACL 16+, 16S TL. 60MM</t>
  </si>
  <si>
    <t>Asfaltový beton pro ložní vrstvy ACL 16+ PmB 25/55-60 tl. 60 mm
Plocha odečtena digitálně ze situace</t>
  </si>
  <si>
    <t xml:space="preserve">835,7+2229,14+22,96+26,28+30,26+(0,09*(10,22+58,68+1,54+12,42+6,05+87,21+66,39+6,22+84,64+179,07+4+4+4+4+4,12+3,87))+0,5*(0,06*(10,22+58,68+1,54+12,42+6,05+87,21+66,39+6,22+84,64+179,07+4+4+4+4+4,12+3,87)) = 3208,712 [A]_x000d_
 "Obnova krytu"  286,29+(0,09*89,95)+0,5*(0,06*89,95) = 297,084 [B]_x000d_
 "Celkem: "A+B = 3505,796 [C]</t>
  </si>
  <si>
    <t>574E66</t>
  </si>
  <si>
    <t>ASFALTOVÝ BETON PRO PODKLADNÍ VRSTVY ACP 16+, 16S TL. 70MM</t>
  </si>
  <si>
    <t>Asfaltový beton pro podkladní vrstvy ACP 16+ 50/70 tl. 70 mm
Plocha odečtena digitálně ze situace</t>
  </si>
  <si>
    <t>835,7+2229,14+11,44+6,76+15,08+(0,2*(10,22+58,68+1,54+12,42+6,05+87,21+66,39+6,22+84,64+179,07+2+2+2+2+2,06+1,93))+0,5*(0,07*(10,22+58,68+1,54+12,42+6,05+87,21+66,39+6,22+84,64+179,07+2+2+2+2+2,06+1,93))+(0,65*89,95) = 3279,829 [A]</t>
  </si>
  <si>
    <t>8</t>
  </si>
  <si>
    <t>Potrubí</t>
  </si>
  <si>
    <t>89957A</t>
  </si>
  <si>
    <t>OBETONOVÁNÍ POTRUBÍ ZE ŽELEZOBETONU DO C20/25 VČETNĚ VÝZTUŽE</t>
  </si>
  <si>
    <t>Beton C20/25nXF3
Obetonování trub: 0.93m2 x 10.36m</t>
  </si>
  <si>
    <t xml:space="preserve">"Propustek  "0,93*11,05 = 10,277 [A]</t>
  </si>
  <si>
    <t>9113A1</t>
  </si>
  <si>
    <t>SVODIDLO OCEL SILNIČ JEDNOSTR, ÚROVEŇ ZADRŽ N1, N2 - DODÁVKA A MONTÁŽ</t>
  </si>
  <si>
    <t>Ocelové svodidlo N2
Délka odečtena digitálně ze situace</t>
  </si>
  <si>
    <t>81+39+63+36 = 219,000 [A]</t>
  </si>
  <si>
    <t>9113A3</t>
  </si>
  <si>
    <t>SVODIDLO OCEL SILNIČ JEDNOSTR, ÚROVEŇ ZADRŽ N1, N2 - DEMONTÁŽ S PŘESUNEM</t>
  </si>
  <si>
    <t>vč.odvozu
Odstranění ocelového svodidla
Délka odečtena digitálně ze situace</t>
  </si>
  <si>
    <t>82,05+179,71+109,22+12,35+16,33 = 399,660 [A]</t>
  </si>
  <si>
    <t>91228</t>
  </si>
  <si>
    <t>SMĚROVÉ SLOUPKY Z PLAST HMOT VČETNĚ ODRAZNÉHO PÁSKU</t>
  </si>
  <si>
    <t>Počet odečten digitálně ze situace</t>
  </si>
  <si>
    <t xml:space="preserve">"Směrové sloupky Z11a,b"  10 = 10,000 [A]_x000d_
 "Směrové sloupky Z11e,f"  1 = 1,000 [B]_x000d_
 "Směrové sloupky Z11g"  4 = 4,000 [C]_x000d_
 "Celkem: "A+B+C = 15,000 [D]</t>
  </si>
  <si>
    <t>91238</t>
  </si>
  <si>
    <t>SMĚROVÉ SLOUPKY Z PLAST HMOT - NÁSTAVCE NA SVODIDLA VČETNĚ ODRAZNÉHO PÁSKU</t>
  </si>
  <si>
    <t xml:space="preserve">"Směrové sloupky-nástavce Z11a,b"  19+14+4 = 37,000 [A]_x000d_
 "Směrové sloupky-nástavce Z11e,f  "13+12 = 25,000 [B]_x000d_
 "Celkem: "A+B = 62,000 [C]</t>
  </si>
  <si>
    <t>917224</t>
  </si>
  <si>
    <t>SILNIČNÍ A CHODNÍKOVÉ OBRUBY Z BETONOVÝCH OBRUBNÍKŮ ŠÍŘ 150MM</t>
  </si>
  <si>
    <t>Betonová obruba 250x150 se zkosením
Délka odečtena digitálně ze situace</t>
  </si>
  <si>
    <t>30,5 = 30,500 [A]</t>
  </si>
  <si>
    <t>9183D2</t>
  </si>
  <si>
    <t>PROPUSTY Z TRUB DN 600MM ŽELEZOBETONOVÝCH</t>
  </si>
  <si>
    <t>Železobetonová trouba DN 600
vč. seříznutí do sklonu svahu
Délka odečtena digitálně ze situace a z řezů</t>
  </si>
  <si>
    <t>11,05 = 11,050 [A]</t>
  </si>
  <si>
    <t>Řezání krytu vozovky
Délka odečtena digitálně ze situace</t>
  </si>
  <si>
    <t>5,7+36,35+6,56+7,52 = 56,130 [A]</t>
  </si>
  <si>
    <t>931323</t>
  </si>
  <si>
    <t>TĚSNĚNÍ DILATAČ SPAR ASF ZÁLIVKOU MODIFIK PRŮŘ DO 300MM2</t>
  </si>
  <si>
    <t>Asfaltová zálivka modifikovaná za horka typ N2 dle ČSN EN 14188-1 25x12mm
Délka odečtena digitálně ze situace</t>
  </si>
  <si>
    <t>"v místě napojení na stávající stav "5,7+30,38+6,56+7,52+11,04+17,17 = 78,370 [A]_x000d_
 "Celkem: "A = 78,370 [B]</t>
  </si>
  <si>
    <t>935212</t>
  </si>
  <si>
    <t>PŘÍKOPOVÉ ŽLABY Z BETON TVÁRNIC ŠÍŘ DO 600MM DO BETONU TL 100MM</t>
  </si>
  <si>
    <t>Příkopové betonové tvárnice š. 600 mm, do betonu tl. 100 mm
vč. betonového lože tl. 100 mm
Délka odečtena digitálně ze situace</t>
  </si>
  <si>
    <t>63,0 = 63,000 [A]</t>
  </si>
  <si>
    <t>935812</t>
  </si>
  <si>
    <t>ŽLABY A RIGOLY DLÁŽDĚNÉ Z KOSTEK DROBNÝCH DO BETONU TL 100MM</t>
  </si>
  <si>
    <t>dobrubníkový žlab z drobné kamenné dlažby
Plocha odečtena digitálně ze situace</t>
  </si>
  <si>
    <t>15,49 = 15,490 [A]</t>
  </si>
  <si>
    <t>170,06 = 170,060 [A]</t>
  </si>
  <si>
    <t xml:space="preserve">"pol.17120   "171,091*2,0 = 342,182 [A]_x000d_
 "pol.11130  "36,686*2,0 = 73,372 [B]_x000d_
 "Celkem: "A+B = 415,554 [C]</t>
  </si>
  <si>
    <t xml:space="preserve">"pol. 113328   "26,694*1,90 = 50,719 [A]</t>
  </si>
  <si>
    <t>36,686/0,2 = 183,430 [A]</t>
  </si>
  <si>
    <t>Odtěžení stávající vrstvy - ŠD
Objem odečten z výkazu hmot pomocí planimetrie</t>
  </si>
  <si>
    <t xml:space="preserve">91,094 = 91,094 [A]_x000d_
 "odtěžení v rámci SO171   "-64,4 = -64,400 [B]_x000d_
 "Celkem: "A+B = 26,694 [C]</t>
  </si>
  <si>
    <t xml:space="preserve">"Výkop  "77,8 = 77,800 [A]</t>
  </si>
  <si>
    <t xml:space="preserve">"Výkop AZ  "55,221 = 55,221 [A]</t>
  </si>
  <si>
    <t>3,32*8,68+0,8*0,6*1,2+0,93*1,2+6,3*1,2 = 38,070 [A]</t>
  </si>
  <si>
    <t xml:space="preserve">"pol.123738a  "77,8 = 77,800 [A]_x000d_
 "pol.123738b  "55,221 = 55,221 [B]_x000d_
 "pol.132738"  38,07 = 38,070 [D]_x000d_
 "Celkem: "A+B+D = 171,091 [E]</t>
  </si>
  <si>
    <t>137,81 = 137,810 [A]</t>
  </si>
  <si>
    <t>4,032 = 4,032 [A]</t>
  </si>
  <si>
    <t>(0,83+1,04)*8,68+1,35*4 = 21,632 [A]</t>
  </si>
  <si>
    <t>280,25 = 280,250 [A]</t>
  </si>
  <si>
    <t>287,71 = 287,710 [A]</t>
  </si>
  <si>
    <t>170,06/0,15 = 1133,733 [A]</t>
  </si>
  <si>
    <t>31,61*(0,75+0,4+0,75+0,5+0,2) = 82,186 [A]</t>
  </si>
  <si>
    <t>31,61 = 31,610 [A]</t>
  </si>
  <si>
    <t>3</t>
  </si>
  <si>
    <t>Svislé konstrukce</t>
  </si>
  <si>
    <t>327215</t>
  </si>
  <si>
    <t>PŘEZDĚNÍ ZDÍ Z KAMENNÉHO ZDIVA</t>
  </si>
  <si>
    <t>Rozebrání a znovusložení kamenné zdi v místě výtoku
Hodnota odečtena digitálně ze situace a z řezu TP</t>
  </si>
  <si>
    <t>3,175 = 3,175 [A]</t>
  </si>
  <si>
    <t>Lože dlažby tl. 0.150 m
Vtok: 16,08m2 x 0.15m; Plocha odečtena digitálně ze situace</t>
  </si>
  <si>
    <t>16,08*0,15 = 2,412 [A]</t>
  </si>
  <si>
    <t>0,15*2,2*8,87 = 2,927 [A]</t>
  </si>
  <si>
    <t>Dlažba z lomového kamene tl.300 mm do betonu
Vtok: 5,02m2 x 0.30m; Plocha odečtena digitálně ze situace</t>
  </si>
  <si>
    <t>16,08*0,30 = 4,824 [A]</t>
  </si>
  <si>
    <t>0,6*0,8*1,2+0,59*1,2 = 1,284 [A]</t>
  </si>
  <si>
    <t xml:space="preserve">"Konstrukce účelové komunikace"  (237,33+(0,5*0,15*(39,87+52,42)))*0,150 = 36,638 [A]</t>
  </si>
  <si>
    <t>ŠDA fr. 0/63 tl. min.150 mm
Plocha odečtena digitálně ze situace</t>
  </si>
  <si>
    <t xml:space="preserve">"Konstrukce účelové komunikace"   (237,33+(0,24*39,87)+(0,45*52,42)+(0,5*0,15*(39,87+52,42)))*0,150 = 41,611 [A]</t>
  </si>
  <si>
    <t>0,5*(39,87+4,23+44,83) = 44,465 [A]</t>
  </si>
  <si>
    <t>89722</t>
  </si>
  <si>
    <t>VPUSŤ KANALIZAČNÍ HORSKÁ KOMPLETNÍ Z BETON DÍLCŮ</t>
  </si>
  <si>
    <t>Prefabrikovaná horská vpusť s mříží D400 
Horská vpusť: 1.2 x 1.6 x 1.58 m, tl. 200 mm</t>
  </si>
  <si>
    <t>Beton C20/25nXF3
Obetonování trub: 0.93m2 x 8,87m</t>
  </si>
  <si>
    <t xml:space="preserve">"Propustek  "0,93*8,87 = 8,249 [A]</t>
  </si>
  <si>
    <t>Železobetonová trouba DN 600
Délka odečtena digitálně ze situace a z řezů</t>
  </si>
  <si>
    <t>8,87 = 8,870 [A]</t>
  </si>
  <si>
    <t>46,0 = 46,000 [A]</t>
  </si>
  <si>
    <t>zemina
objemová hmotnost 2000 kg/m3</t>
  </si>
  <si>
    <t xml:space="preserve">"pol. 17120   "303,287*2,0 = 606,574 [A]_x000d_
 "pol. 11130   "52,110*2,0 = 104,220 [B]_x000d_
 "Celkem: "A+B = 710,794 [C]</t>
  </si>
  <si>
    <t>beton 
objemový hmotnost 2300 kg/m3</t>
  </si>
  <si>
    <t xml:space="preserve">"pol. 113348   "4,240*2,30 = 9,752 [A]_x000d_
 "Celkem: "A = 9,752 [B]</t>
  </si>
  <si>
    <t>vozovkové vrstvy 1900 kg/m3</t>
  </si>
  <si>
    <t xml:space="preserve">"pol. 113328.a   "64,40*1,90 = 122,360 [A]_x000d_
 "pol. 113328.b   "93,181*1,90 = 177,044 [B]_x000d_
 "Celkem: "A+B = 299,404 [C]</t>
  </si>
  <si>
    <t>Odstranění drnu tl. 200 mm
Odečteno z výkazu hmot</t>
  </si>
  <si>
    <t>52,110/0,2 = 260,550 [A]_x000d_
 "Celkem: "A = 260,550 [B]</t>
  </si>
  <si>
    <t>Odtěžení stávající vrstvy - ŠD
Odečteno z výkazu hmot</t>
  </si>
  <si>
    <t>64,40 = 64,400 [A]_x000d_
 "Celkem: "A = 64,400 [B]</t>
  </si>
  <si>
    <t>Odtěžení provizorní komunikce - ŠD</t>
  </si>
  <si>
    <t xml:space="preserve">"podkladní vrstvy (pol. 56330 + pol. 56333)   "246,146*0,150+45,935 = 82,857 [A]_x000d_
 "krajnice (pol. 56933)   "38,054*0,150 = 5,708 [B]_x000d_
 "krajnice (pol. 56960)   "25,642*0,180 = 4,616 [C]_x000d_
 "Celkem: "A+B+C = 93,181 [D]</t>
  </si>
  <si>
    <t>Odstranění stávající vrstvy - SC
Odečteno z výkazu hmot</t>
  </si>
  <si>
    <t>4,240 = 4,240 [A]_x000d_
 "Celkem: "A = 4,240 [B]</t>
  </si>
  <si>
    <t>11372</t>
  </si>
  <si>
    <t>FRÉZOVÁNÍ ZPEVNĚNÝCH PLOCH ASFALTOVÝCH</t>
  </si>
  <si>
    <t>Frézování stávajícího krytu vozovky
Odečteno z výkazu hmot
povinný odkup zhotovitelem</t>
  </si>
  <si>
    <t>6,733 = 6,733 [A]_x000d_
 "Celkem: "A = 6,733 [B]</t>
  </si>
  <si>
    <t>Frézování provizorní komunikace
povinný odkup zhotovitelem</t>
  </si>
  <si>
    <t xml:space="preserve">"ACO:   "215,007*0,040 = 8,600 [A]_x000d_
 "ACP:"   216,984*0,070 = 15,189 [B]_x000d_
 "Celkem: "A+B = 23,789 [C]</t>
  </si>
  <si>
    <t>113764</t>
  </si>
  <si>
    <t>FRÉZOVÁNÍ DRÁŽKY PRŮŘEZU DO 400MM2 V ASFALTOVÉ VOZOVCE</t>
  </si>
  <si>
    <t>34,132+13,284 = 47,416 [A]_x000d_
 "Celkem: "A = 47,416 [B]</t>
  </si>
  <si>
    <t>Výkop/Výkop AZ
Odečteno z výkazu hmot</t>
  </si>
  <si>
    <t>"Výkop"_x000d_
 38,765 = 38,765 [A]_x000d_
 "Výkop AZ"_x000d_
 119,815 = 119,815 [B]_x000d_
 "Celkem: "A+B = 158,580 [C]</t>
  </si>
  <si>
    <t>Výkop provizorní komunikace - do původního stavu</t>
  </si>
  <si>
    <t xml:space="preserve">"pol. 17180.a   "135,740 = 135,740 [A]_x000d_
 "pol. 17180.b"   4,290 = 4,290 [B]_x000d_
 "pol. 17380   "4,677 = 4,677 [C]_x000d_
 "Celkem: "A+B+C = 144,707 [D]</t>
  </si>
  <si>
    <t>uložení zeminy na skládku</t>
  </si>
  <si>
    <t xml:space="preserve">"pol. 123738.a   "158,580 = 158,580 [A]_x000d_
 "pol. 123738.b "  144,707 = 144,707 [B]_x000d_
 "Celkem: "A+B = 303,287 [C]</t>
  </si>
  <si>
    <t>Násyp aktivní zóny tl. 500 mm
Odečteno z výkazu hmot</t>
  </si>
  <si>
    <t>135,740 = 135,740 [A]_x000d_
 "Celkem: "A = 135,740 [B]</t>
  </si>
  <si>
    <t>Násyp z materiálu vhodného do násypu dle ČSN 73 6133
Odečteno z výkazu hmot</t>
  </si>
  <si>
    <t>4,290 = 4,290 [A]_x000d_
 "Celkem: "A = 4,290 [B]</t>
  </si>
  <si>
    <t>Dosyp z materiálu vhodného dle ČSN 73 6133
Odečteno z výkazu hmot</t>
  </si>
  <si>
    <t>4,677 = 4,677 [A]_x000d_
 "Celkem: "A = 4,677 [B]</t>
  </si>
  <si>
    <t>273,585 = 273,585 [A]_x000d_
 "Celkem: "A = 273,585 [B]</t>
  </si>
  <si>
    <t>246,550 = 246,550 [A]_x000d_
 "Celkem: "A = 246,550 [B]</t>
  </si>
  <si>
    <t>Separační geotextilie, Aktivní zóna
Hodnota odečtena z výkazu hmot pomocí planimetrie</t>
  </si>
  <si>
    <t>45,935 = 45,935 [A]_x000d_
 "Celkem: "A = 45,935 [B]</t>
  </si>
  <si>
    <t>ŠDA fr. 0/32 tl. 150 mm
Hodnota odečtena z výkazu hmot</t>
  </si>
  <si>
    <t>213,03+(0,26*(71,613+27,24)+(0,15*0,5*(71,613+27,24))) = 246,146 [A]_x000d_
 "Celkem: "A = 246,146 [B]</t>
  </si>
  <si>
    <t>Nezpevněná krajnice z ŠDB fr. 0/32
Plocha odečtena digitálně ze situace</t>
  </si>
  <si>
    <t>38,084 = 38,084 [A]_x000d_
 "Celkem: "A = 38,084 [B]</t>
  </si>
  <si>
    <t>56960</t>
  </si>
  <si>
    <t>ZPEVNĚNÍ KRAJNIC Z RECYKLOVANÉHO MATERIÁLU</t>
  </si>
  <si>
    <t>Zpevnění krajnice z ŠDR z recyklovaného materiálu tl. 180 mm
Plocha odečtena digitálně ze situace</t>
  </si>
  <si>
    <t>25,642*0,180 = 4,616 [A]_x000d_
 "Celkem: "A = 4,616 [B]</t>
  </si>
  <si>
    <t>572123</t>
  </si>
  <si>
    <t>INFILTRAČNÍ POSTŘIK Z EMULZE DO 1,0KG/M2</t>
  </si>
  <si>
    <t>Postřik infiltrační PI-C 0.6 kg/m2
Plocha odečtena digitálně ze situace</t>
  </si>
  <si>
    <t>213,03+(0,09*(71,613+27,24)+(0,07*(71,613+27,24))) = 228,846 [A]_x000d_
 "Celkem: "A = 228,846 [B]</t>
  </si>
  <si>
    <t>572213</t>
  </si>
  <si>
    <t>SPOJOVACÍ POSTŘIK Z EMULZE DO 0,5KG/M2</t>
  </si>
  <si>
    <t>213,03+(0,04*(71,613+27,24)) = 216,984 [A]_x000d_
 "Celkem: "A = 216,984 [B]</t>
  </si>
  <si>
    <t>572421R</t>
  </si>
  <si>
    <t>JEDNOVRSTVÝ ASFALTOVÝ NÁTĚR BEZ PODRCENÍ</t>
  </si>
  <si>
    <t>25,642 = 25,642 [A]_x000d_
 "Celkem: "A = 25,642 [B]</t>
  </si>
  <si>
    <t>574A33</t>
  </si>
  <si>
    <t>ASFALTOVÝ BETON PRO OBRUSNÉ VRSTVY ACO 11 TL. 40MM</t>
  </si>
  <si>
    <t>Asfaltový beton pro obrusné vrstvy ACO 11 50/70 tl. 40 mm
Plocha odečtena digitálně ze situace</t>
  </si>
  <si>
    <t>213,03+(0,04*0,5*(71,613+27,24)) = 215,007 [A]_x000d_
 "Celkem: "A = 215,007 [B]</t>
  </si>
  <si>
    <t>213,03+(0,09*(71,613+27,24)+(0,07*0,5*(71,613+27,24))) = 225,387 [A]_x000d_
 "Celkem: "A = 225,387 [B]</t>
  </si>
  <si>
    <t>Směrové sloupky Z11a,b
Počet odečten digitálně ze situace</t>
  </si>
  <si>
    <t>8 = 8,000 [A]_x000d_
 "Celkem: "A = 8,000 [B]</t>
  </si>
  <si>
    <t>912283</t>
  </si>
  <si>
    <t>SMĚROVÉ SLOUPKY Z PLAST HMOT - DEMONTÁŽ A ODVOZ</t>
  </si>
  <si>
    <t>odstranění provizorní komunikace</t>
  </si>
  <si>
    <t>Řezání krytu vozovky
Odečteno digitálně ze situace</t>
  </si>
  <si>
    <t>931324</t>
  </si>
  <si>
    <t>TĚSNĚNÍ DILATAČ SPAR ASF ZÁLIVKOU MODIFIK PRŮŘ DO 400MM2</t>
  </si>
  <si>
    <t>02720</t>
  </si>
  <si>
    <t>POMOC PRÁCE ZŘÍZ NEBO ZAJIŠŤ REGULACI A OCHRANU DOPRAVY</t>
  </si>
  <si>
    <t>MONTÁŽ_x000d_
položka zahrnuje dopravně inženýrská opatření v průběhu celé stavby (dle_x000d_
projednání s ŘSD), zahrnuje dovoz a osazení dopravního značení. Zahrnuje_x000d_
dočasné dopravní značení, dopravní zařízení (např. zvětšené_x000d_
i základní svislé značky, vodorovné značení z fólie,_x000d_
citybloky, provizorní betonová a ocelová svodidla, ochranná zábradlí, světelné_x000d_
výstražné zařízení atd.- viz příloha TZ), oplocení</t>
  </si>
  <si>
    <t>DEMONTÁŽ
položka zahrnuje odstranění a odvoz provizorního dopravního značení, vodorovného značení z fólie,
citybloky, provizorní betonová a ocelová svodidla, ochranná zábradlí, světelné
výstražné zařízení, oplocení a všechny související práce s ukončením dočasné regulace dopravy</t>
  </si>
  <si>
    <t>c</t>
  </si>
  <si>
    <t>PROVOZ, NÁJEMNÉ
položka zahrnuje nájem provizorního dopravního značení, tj. dopravní značení, dopravní zařízení
(např. zvětšené i základní svislé značky, citybloky, provizorní betonová a ocelová svodidla, ochranná zábradlí,
světelné
výstražné zařízení, oplocení atd
Součástí položky je i údržba a péče o dopravně inženýrská opatření v
průběhu celé stavby.</t>
  </si>
  <si>
    <t>914131</t>
  </si>
  <si>
    <t>DOPRAVNÍ ZNAČKY ZÁKLADNÍ VELIKOSTI OCELOVÉ FÓLIE TŘ 2 - DODÁVKA A MONTÁŽ</t>
  </si>
  <si>
    <t>Nové dopravní značení
Základní velikost</t>
  </si>
  <si>
    <t>36 = 36,000 [A]_x000d_
 "Celkem: "A = 36,000 [B]</t>
  </si>
  <si>
    <t>Stávající dopravní značení - odstranění
Základní velikost</t>
  </si>
  <si>
    <t>41 = 41,000 [A]_x000d_
 "Celkem: "A = 41,000 [B]</t>
  </si>
  <si>
    <t>914431</t>
  </si>
  <si>
    <t>DOPRAVNÍ ZNAČKY 100X150CM OCELOVÉ FÓLIE TŘ 2 - DODÁVKA A MONTÁŽ</t>
  </si>
  <si>
    <t>Nové dopravní značení
IP16 značka 1500x1000</t>
  </si>
  <si>
    <t>914521</t>
  </si>
  <si>
    <t>DOPRAV ZNAČ VELKOPLOŠ OCEL LAMELY FÓLIE TŘ 2 - DOD A MONT</t>
  </si>
  <si>
    <t>Nové dopravní zařízení
VLKP IS9a (rozměry 3x3.225, 3x3.010, 4x2.365)</t>
  </si>
  <si>
    <t>3,0*3,225 = 9,675 [A]_x000d_
 3,0*3,010 = 9,030 [B]_x000d_
 4,0*2,365 = 9,460 [C]_x000d_
 "Celkem: "A+B+C = 28,165 [D]</t>
  </si>
  <si>
    <t>914911</t>
  </si>
  <si>
    <t>SLOUPKY A STOJKY DOPRAVNÍCH ZNAČEK Z OCEL TRUBEK SE ZABETONOVÁNÍM - DODÁVKA A MONTÁŽ</t>
  </si>
  <si>
    <t>Nový sloupek dopravního značení / zařízení
vč. výkopu pro základ, základu</t>
  </si>
  <si>
    <t xml:space="preserve">"pro pol. 914131  "17 = 17,000 [A]_x000d_
 "pro pol. 914431  "2 = 2,000 [B]_x000d_
 "Celkem: "A+B = 19,000 [C]</t>
  </si>
  <si>
    <t>914913</t>
  </si>
  <si>
    <t>SLOUPKY A STOJKY DZ Z OCEL TRUBEK ZABETON DEMONTÁŽ</t>
  </si>
  <si>
    <t>Stávající sloupek dopravního značení / zařízení - odstranění
vč. uložení na skládku</t>
  </si>
  <si>
    <t>15 = 15,000 [A]_x000d_
 "Celkem: "A = 15,000 [B]</t>
  </si>
  <si>
    <t>914981</t>
  </si>
  <si>
    <t>SLOUPKY A STOJKY DZ Z PŘÍHRAD KONSTR DOD A MONTÁŽ</t>
  </si>
  <si>
    <t>Nový sloupek dopravního značení pro VLKP
vč. výkopu pro základ, základu</t>
  </si>
  <si>
    <t>6 = 6,000 [A]</t>
  </si>
  <si>
    <t>915111</t>
  </si>
  <si>
    <t>VODOROVNÉ DOPRAVNÍ ZNAČENÍ BARVOU HLADKÉ - DODÁVKA A POKLÁDKA</t>
  </si>
  <si>
    <t xml:space="preserve">"V1a (tl. 0,125m)   "607,0*0,125 = 75,875 [A]_x000d_
 "V2b 1,5/1,5 (tl. 0,125)"   68,0*0,125 = 8,500 [B]_x000d_
 "V4 (tl. 0,125m)"   1151,0*0,125 = 143,875 [C]_x000d_
 "V13"   14,333 = 14,333 [D]_x000d_
 "V9a    "0,85*8 = 6,800 [E]_x000d_
 "Celkem: "A+B+C+D+E = 249,383 [F]</t>
  </si>
  <si>
    <t>915211</t>
  </si>
  <si>
    <t>VODOROVNÉ DOPRAVNÍ ZNAČENÍ PLASTEM HLADKÉ - DODÁVKA A POKLÁDKA</t>
  </si>
  <si>
    <t xml:space="preserve">"V13"   14,333 = 14,333 [A]_x000d_
 "V9a    "0,85*8 = 6,800 [B]_x000d_
 "Celkem: "A+B = 21,133 [C]</t>
  </si>
  <si>
    <t>915221</t>
  </si>
  <si>
    <t>VODOR DOPRAV ZNAČ PLASTEM STRUKTURÁLNÍ NEHLUČNÉ - DOD A POKLÁDKA</t>
  </si>
  <si>
    <t xml:space="preserve">"V1a (tl. 0,125m)   "607,0*0,125 = 75,875 [A]_x000d_
 "V2b 1,5/1,5 (tl. 0,125)"   68,0*0,125 = 8,500 [B]_x000d_
 "V4 (tl. 0,125m)"   1151,0*0,125 = 143,875 [C]_x000d_
 "Celkem: "A+B+C = 228,250 [D]</t>
  </si>
  <si>
    <t xml:space="preserve">"pol.17120  "3163,38*2,0 = 6326,760 [A]</t>
  </si>
  <si>
    <t xml:space="preserve">"pol.11329  "76,05*2,6 = 197,730 [A]</t>
  </si>
  <si>
    <t>02700R</t>
  </si>
  <si>
    <t>ZAJIŠTĚNÍ VÝKOPU P4 PROTI PŘÍTOKU VODY</t>
  </si>
  <si>
    <t>Zajištní výkopu dle zvyklostí zhotovitele (například obetonování stěn výkopu v úrovni pod hladinou vody)</t>
  </si>
  <si>
    <t>02940</t>
  </si>
  <si>
    <t>OSTATNÍ POŽADAVKY - VYPRACOVÁNÍ DOKUMENTACE</t>
  </si>
  <si>
    <t>plán sledování a údržby mostu</t>
  </si>
  <si>
    <t>029412</t>
  </si>
  <si>
    <t>OSTATNÍ POŽADAVKY - VYPRACOVÁNÍ MOSTNÍHO LISTU</t>
  </si>
  <si>
    <t>vč. zavedení do systému evidence mostů</t>
  </si>
  <si>
    <t>výpočet zatižitelnosti vč.vyhodnocení</t>
  </si>
  <si>
    <t>02953</t>
  </si>
  <si>
    <t>OSTATNÍ POŽADAVKY - HLAVNÍ MOSTNÍ PROHLÍDKA</t>
  </si>
  <si>
    <t>1 HMP vč.zpřístupnění</t>
  </si>
  <si>
    <t>"odstranění zpevnění""boků pracovních plošin - viz zřízení (pol.46251)"_x000d_
 76,05 = 76,050 [A]</t>
  </si>
  <si>
    <t>11510R</t>
  </si>
  <si>
    <t>ČERPÁNÍ VODY</t>
  </si>
  <si>
    <t>Čerpání vody z výkopů pro pilíře. Délka čerpání dle zhotoveitelm uvažovaného pracovního postupu</t>
  </si>
  <si>
    <t>122738</t>
  </si>
  <si>
    <t>ODKOPÁVKY A PROKOPÁVKY OBECNÉ TŘ. I, ODVOZ DO 20KM</t>
  </si>
  <si>
    <t xml:space="preserve">"platí pro pil.3 a 4"_x000d_
 "odstranění vodotěsného materiálu mezi pažením  "207,870 = 207,870 [A]_x000d_
 "odstranění pracovních plošin  "1701,67-7,2*9,2*1,5-6,2*9,2*1,2 = 1533,862 [B]_x000d_
 "Celkem: "A+B = 1741,732 [C]</t>
  </si>
  <si>
    <t xml:space="preserve">"předpoklad 55% objemu"_x000d_
 "u pil.3 4 - výkop z pracovní plošiny"_x000d_
 "op.1  "(4,5+9,5)*0,5*3,0*18,0 = 378,000 [A]_x000d_
 "pil.2  "(40,0+69,8)"m2"*0,5*3,7 = 203,130 [B]_x000d_
 "pil.3  "9,2*7,2*3,0 = 198,720 [C]_x000d_
 "pil.4  "9,2*6,2*2,5 = 142,600 [D]_x000d_
 "op.5  "19,2"m2"*26,0 = 499,200 [E]_x000d_
 "Celkem: "(A+B+C+D+E)*0,55 = 781,908 [F]</t>
  </si>
  <si>
    <t>131838</t>
  </si>
  <si>
    <t>HLOUBENÍ JAM ZAPAŽ I NEPAŽ TŘ. II, ODVOZ DO 20KM</t>
  </si>
  <si>
    <t xml:space="preserve">"předpoklad 40% objemu"_x000d_
 "u pil.3 4 - výkop z pracovní plošiny"_x000d_
 "op.1  "(4,5+9,5)*0,5*3,0*18,0 = 378,000 [A]_x000d_
 "pil.2  "(40,0+69,8)"m2"*0,5*3,7 = 203,130 [B]_x000d_
 "pil.3  "9,2*7,2*3,0 = 198,720 [C]_x000d_
 "pil.4  "9,2*6,2*2,5 = 142,600 [D]_x000d_
 "op.5  "19,2"m2"*26,0 = 499,200 [E]_x000d_
 "Celkem: "(A+B+C+D+E)*0,4 = 568,660 [F]</t>
  </si>
  <si>
    <t>131938</t>
  </si>
  <si>
    <t>HLOUBENÍ JAM ZAPAŽ I NEPAŽ TŘ. III, ODVOZ DO 20KM</t>
  </si>
  <si>
    <t xml:space="preserve">"předpoklad 5% objemu"_x000d_
 "u pil.3 4 - výkop z pracovní plošiny"_x000d_
 "op.1  "(4,5+9,5)*0,5*3,0*18,0 = 378,000 [A]_x000d_
 "pil.2  "(40,0+69,8)"m2"*0,5*3,7 = 203,130 [B]_x000d_
 "pil.3  "9,2*7,2*3,0 = 198,720 [C]_x000d_
 "pil.4  "9,2*6,2*2,5 = 142,600 [D]_x000d_
 "op.5  "19,2"m2"*26,0 = 499,200 [E]_x000d_
 "Celkem: "(A+B+C+D+E)*0,05 = 71,083 [F]</t>
  </si>
  <si>
    <t>17110</t>
  </si>
  <si>
    <t>ULOŽENÍ SYPANINY DO NÁSYPŮ SE ZHUTNĚNÍM</t>
  </si>
  <si>
    <t>pracovní plošiny</t>
  </si>
  <si>
    <t xml:space="preserve">"pracovní plošiny"_x000d_
 "pro pil.3  "276,4"m2"*1,3 = 359,320 [A]_x000d_
 "pro pil.4  "262,5"m2"*1,0 = 262,500 [B]_x000d_
 "zpřístupnění plošiny "_x000d_
 "pro pil.3  "282,3"m2"*1,0 = 282,300 [C]_x000d_
 "pro pil.4  "1063,4"m2"*1,5*0,5 = 797,550 [D]_x000d_
 "Celkem: "A+B+C+D = 1701,670 [E]</t>
  </si>
  <si>
    <t>1741,73+1421,65 = 3163,380 [A]</t>
  </si>
  <si>
    <t xml:space="preserve">"svahové kužele""a zásyp boků opěr  "_x000d_
 "op.1  "3,1416*5,0*5,0*3,5/3/2 = 45,815 [A]_x000d_
 "op.5  "3,14146*7,5*7,5*5,0/3/2 = 147,256 [B]_x000d_
 "Celkem: "A+B = 193,071 [C]</t>
  </si>
  <si>
    <t>zásyp za opěrou a zásyp základu</t>
  </si>
  <si>
    <t xml:space="preserve">"odměřeno z Cadu (3D modelu) "_x000d_
 "za op.1  "(1,9+2,15)"m2"*12,9 = 52,245 [A]_x000d_
 "za op.5  "(13,1+5,74)"m2"*24,0 = 452,160 [B]_x000d_
 "Celkem za op.: "A+B = 504,405 [C]_x000d_
 "před op.1  "0,74"m2"*14,0 = 10,360 [D]_x000d_
 "před op.5  "1,86"m2"*18,5 = 34,410 [E]_x000d_
 "Celkem ""před"": "D+E = 44,770 [F]_x000d_
 "Celkem: "C+F = 549,175 [G]</t>
  </si>
  <si>
    <t>17581</t>
  </si>
  <si>
    <t>OBSYP POTRUBÍ A OBJEKTŮ Z NAKUPOVANÝCH MATERIÁLŮ</t>
  </si>
  <si>
    <t>ochranný zásyp s drenážní funkcí</t>
  </si>
  <si>
    <t xml:space="preserve">"op.1  "0,6*0,6*12,9 = 4,644 [A]_x000d_
 "op.5  "0,6*2,0*19,4 = 23,280 [B]_x000d_
 "Celkem: "A+B = 27,924 [C]</t>
  </si>
  <si>
    <t>21331</t>
  </si>
  <si>
    <t>DRENÁŽNÍ VRSTVY Z BETONU MEZEROVITÉHO (DRENÁŽNÍHO)</t>
  </si>
  <si>
    <t>ochrana drenáže za opěrami</t>
  </si>
  <si>
    <t xml:space="preserve">"op.1  "0,3*0,3*12,9 = 1,161 [A]_x000d_
 "op.5  "0,3*0,3*19,4 = 1,746 [B]_x000d_
 "Celkem: "A+B = 2,907 [C]</t>
  </si>
  <si>
    <t>21341</t>
  </si>
  <si>
    <t>DRENÁŽNÍ VRSTVY Z PLASTBETONU (PLASTMALTY)</t>
  </si>
  <si>
    <t xml:space="preserve">"dren.proužek "0,15*0,04*(6,2+89,06)+0,1*0,04*10,4 = 0,613 [A]_x000d_
 "okolo trubiček" 0,5*0,45*0,06*15 = 0,203 [B]_x000d_
 "okolo odvodňovačů  "0,15*0,6*3*0,06*12 = 0,194 [C]_x000d_
 "Celkem: "A+B+C = 1,010 [D]</t>
  </si>
  <si>
    <t>22694R</t>
  </si>
  <si>
    <t>ZÁPOROVÉ PAŽENÍ Z KOVU DOČASNÉ - ZŘÍZENÍ A ODSTRANĚNÍ</t>
  </si>
  <si>
    <t>kompletní - VIDITELNÁ POHLEDOVÁ PLOCHA</t>
  </si>
  <si>
    <t xml:space="preserve">"op.1  "3,2*10,2+4,0*3,2*0,5*2 = 45,440 [A]_x000d_
 "pil.3  "((9,2+7,2)*2+(6,4+4,4)*2)*3,25 = 176,800 [B]_x000d_
 "pil.4  "((9,2+7,2)*2+(6,4+3,4)*2)*2,8 = 146,720 [C]_x000d_
 "Celkem: "A+B+C = 368,960 [D]</t>
  </si>
  <si>
    <t>272325</t>
  </si>
  <si>
    <t>ZÁKLADY ZE ŽELEZOBETONU DO C30/37</t>
  </si>
  <si>
    <t>C30/37 -XA1 vč.bednění, výplně a těsnění pracovních a dilatačních spar, vč.nátěru
zasypaných ploch proti zemní vlhkosti</t>
  </si>
  <si>
    <t xml:space="preserve">"odměřeno z Cadu (3D modelu) "_x000d_
 "op.5  "100,1 = 100,100 [A]_x000d_
 "pil.2  "6,0*3,0*1,0 = 18,000 [B]_x000d_
 "pil.3  "6,0*4,0*1,2 = 28,800 [C]_x000d_
 "pil.4  "6,0*3,0*1,0 = 18,000 [D]_x000d_
 "Celkem: "A+B+C+D = 164,900 [E]</t>
  </si>
  <si>
    <t>272365</t>
  </si>
  <si>
    <t>VÝZTUŽ ZÁKLADŮ Z OCELI 10505, B500B</t>
  </si>
  <si>
    <t>Odhad 160 kg/m3</t>
  </si>
  <si>
    <t>164,9*0,160 = 26,384 [A]</t>
  </si>
  <si>
    <t>28999</t>
  </si>
  <si>
    <t>OPLÁŠTĚNÍ (ZPEVNĚNÍ) Z FÓLIE</t>
  </si>
  <si>
    <t>těsnící izolační geomembrána</t>
  </si>
  <si>
    <t xml:space="preserve">"op.1  "2,7*12,9 = 34,830 [A]_x000d_
 "op.5  "5,3*19,4 = 102,820 [B]_x000d_
 "Celkem: "A+B = 137,650 [C]</t>
  </si>
  <si>
    <t>31717</t>
  </si>
  <si>
    <t>KOVOVÉ KONSTRUKCE PRO KOTVENÍ ŘÍMSY</t>
  </si>
  <si>
    <t>KG</t>
  </si>
  <si>
    <t>kompletní vč.vrtání a vlepení, po 1m na NK, vč.PKO</t>
  </si>
  <si>
    <t>"odhad 6 kg/kus"_x000d_
 90*6,0*2 = 1080,000 [A]</t>
  </si>
  <si>
    <t>317325</t>
  </si>
  <si>
    <t>ŘÍMSY ZE ŽELEZOBETONU DO C30/37 (B37)</t>
  </si>
  <si>
    <t>C30/37 XF4 vč.bednění, vč.výplně a těsnění prac.,smršť. a dilat. spar</t>
  </si>
  <si>
    <t xml:space="preserve">"odměřeno z Cadu (3D modelu) "_x000d_
 "levá (chodníková)  "60,3+202,586"m2"*0,05 = 70,429 [A]_x000d_
 "pravá  "27,1+49,143"m2"*0,05 = 29,557 [B]_x000d_
 "Celkem: "A+B = 99,986 [C]</t>
  </si>
  <si>
    <t>317365</t>
  </si>
  <si>
    <t>VÝZTUŽ ŘÍMS Z OCELI 10505, B500B</t>
  </si>
  <si>
    <t>99,986*0,160 = 15,998 [A]</t>
  </si>
  <si>
    <t>333325</t>
  </si>
  <si>
    <t>MOSTNÍ OPĚRY A KŘÍDLA ZE ŽELEZOVÉHO BETONU DO C30/37</t>
  </si>
  <si>
    <t>C30/37 -XF4 vč.bednění, výplně a těsnění pracovních a dilatačních spar, vč.nátěru
zasypaných ploch proti zemní vlhkosti, vč.odvodnění úl.prahu
na křídle - letopočet dokončení stavby vložením šablony do bednění</t>
  </si>
  <si>
    <t xml:space="preserve">"odměřeno z Cadu (3D modelu) "_x000d_
 "op.1  "91,42 = 91,420 [A]_x000d_
 "op.5  "258,49-100,1 = 158,390 [B]_x000d_
 "Celkem: "A+B = 249,810 [C]</t>
  </si>
  <si>
    <t>333365</t>
  </si>
  <si>
    <t>VÝZTUŽ MOSTNÍCH OPĚR A KŘÍDEL Z OCELI 10505, B500B</t>
  </si>
  <si>
    <t>Odhad 140 kg/m3</t>
  </si>
  <si>
    <t>249,81*0,140 = 34,973 [A]</t>
  </si>
  <si>
    <t>334326</t>
  </si>
  <si>
    <t>MOSTNÍ PILÍŘE A STATIVA ZE ŽELEZOVÉHO BETONU DO C40/50 (B50)</t>
  </si>
  <si>
    <t>C35/45 -XF3 vč.bednění, výplně a těsnění pracovních a dilatačních spar, vč.nátěru
zasypaných ploch proti zemní vlhkosti</t>
  </si>
  <si>
    <t xml:space="preserve">"pil.2  "3,1416*0,7*0,7*2,98 = 4,587 [A]_x000d_
 "pil.3  "3,1416*0,7*0,7*4,78 = 7,358 [B]_x000d_
 "pil.4  "3,1416*0,7*0,7*4,67 = 7,189 [C]_x000d_
 "Celkem: "A+B+C = 19,134 [D]</t>
  </si>
  <si>
    <t>334365</t>
  </si>
  <si>
    <t>VÝZTUŽ MOSTNÍCH PILÍŘŮ A STATIV Z OCELI 10505, B500B</t>
  </si>
  <si>
    <t>Odhad 200 kg/m3</t>
  </si>
  <si>
    <t>19,134*0,200 = 3,827 [A]</t>
  </si>
  <si>
    <t>421336</t>
  </si>
  <si>
    <t>MOSTNÍ NOSNÉ DESKOVÉ KONSTRUKCE Z PŘEDPJATÉHO BETONU C40/50</t>
  </si>
  <si>
    <t>C35/45 -XF2 vč.bednění, výplně a těsnění pracovních a dilatačních spar, vč.podpěrné konstrukce</t>
  </si>
  <si>
    <t>"odměřeno z Cadu (3D modelu) "_x000d_
 999,3 = 999,300 [A]</t>
  </si>
  <si>
    <t>421365</t>
  </si>
  <si>
    <t>VÝZTUŽ MOSTNÍ DESKOVÉ KONSTRUKCE Z OCELI 10505</t>
  </si>
  <si>
    <t>odhad 135 kg/m3</t>
  </si>
  <si>
    <t>999,3*0,135 = 134,906 [A]</t>
  </si>
  <si>
    <t>421373</t>
  </si>
  <si>
    <t>VÝZTUŽ MOST NOSNÉ DESK KONSTR PŘEDP Z LAN PRO VNITŘ PŘEDPJ</t>
  </si>
  <si>
    <t>19-ti lanové kabely z oceli Y1860 S7-15.7 (150 mm2) s velmi nízkou relaxací
odhad 25 kg/m2</t>
  </si>
  <si>
    <t>1116,3"m2"*0,025 = 27,908 [A]</t>
  </si>
  <si>
    <t>428731</t>
  </si>
  <si>
    <t>KALOTOVÉ LOŽISKO PRO ZATÍŽ. DO 5MN, VŠESMĚRNÉ</t>
  </si>
  <si>
    <t>NGa</t>
  </si>
  <si>
    <t xml:space="preserve">"op.1  "1 = 1,000 [A]_x000d_
 "op.4  "2 = 2,000 [B]_x000d_
 "Celkem: "A+B = 3,000 [C]</t>
  </si>
  <si>
    <t>428732</t>
  </si>
  <si>
    <t>KALOTOVÉ LOŽISKO PRO ZATÍŽ. DO 5MN, JEDNOSMĚRNÉ</t>
  </si>
  <si>
    <t xml:space="preserve">"op.1  "1 = 1,000 [A]_x000d_
 "op.4  "1 = 1,000 [B]_x000d_
 "Celkem: "A+B = 2,000 [C]</t>
  </si>
  <si>
    <t>428751</t>
  </si>
  <si>
    <t>KALOTOVÉ LOŽISKO PRO ZATÍŽ. DO 15MN, VŠESMĚRNÉ</t>
  </si>
  <si>
    <t xml:space="preserve">"pil.2  "1 = 1,000 [A]_x000d_
 "pil.4  "1 = 1,000 [B]_x000d_
 "Celkem: "A+B = 2,000 [C]</t>
  </si>
  <si>
    <t>Betonová plomba proti vztlaku vody u pilířů P3 a P4</t>
  </si>
  <si>
    <t>16,8 = 16,800 [A]</t>
  </si>
  <si>
    <t>C12/15 X0 - podkladní beton</t>
  </si>
  <si>
    <t xml:space="preserve">"pil.2  "8,0*5,0*0,15 = 6,000 [A]_x000d_
 "pil.3  "6,0*4,0*0,15 = 3,600 [B]_x000d_
 "pil.4  "6,0*3,0*0,15 = 2,700 [C]_x000d_
 "op.5  "7,0*23,2*0,15 = 24,360 [D]_x000d_
 "pod drenáží"_x000d_
 "op.1  "0,3*1,5*12,9 = 5,805 [E]_x000d_
 "op.5"0,3*1,0*19,4 = 5,820 [F]_x000d_
 "Celkem: "A+B+C+D+E+F = 48,285 [G]</t>
  </si>
  <si>
    <t>C25/30 XA1 - výměna podloží</t>
  </si>
  <si>
    <t xml:space="preserve">"op.1  "(4,5*15,9+2,5*4,1+2,5*1,2)*0,5 = 42,400 [A]</t>
  </si>
  <si>
    <t>45131A</t>
  </si>
  <si>
    <t>PODKLADNÍ A VÝPLŇOVÉ VRSTVY Z PROSTÉHO BETONU C20/25</t>
  </si>
  <si>
    <t>C20/25n XF3 - lože dlažeb</t>
  </si>
  <si>
    <t xml:space="preserve">"podél křídel op.1  "(8,9*0,5+7,7*1,5)*0,15 = 2,400 [A]_x000d_
 "před op.1  "62,0"m2"*0,15 = 9,300 [B]_x000d_
 "zádlažba op.1  "3,0*2,35*0,15 = 1,058 [D]_x000d_
 "op.5 - podél křídel a před op.5  "21,55*0,15 = 3,233 [C]_x000d_
 "zádlažba op.5  "(3,0*2,35+3,0*0,8)*0,15 = 1,418 [E]_x000d_
 "Celkem: "A+B+D+C+E = 17,409 [F]</t>
  </si>
  <si>
    <t>ochrana geomembrány (těsnící fólie) tl.150 mm nad i pod</t>
  </si>
  <si>
    <t xml:space="preserve">"op.1  "(0,15+0,15)*2,7*12,9 = 10,449 [A]_x000d_
 "op.5  "(0,15+0,15)*5,3*19,4 = 30,846 [B]_x000d_
 "Celkem: "A+B = 41,295 [C]</t>
  </si>
  <si>
    <t>45168</t>
  </si>
  <si>
    <t>PODKL A VÝPLŇ VRSTVY Z NEPROPUSTNÉ ZEMINY</t>
  </si>
  <si>
    <t>vodotěsný materiál</t>
  </si>
  <si>
    <t xml:space="preserve">"výplň mezi pažením u pil.3 a pil.4"_x000d_
 "pil.3  "38,08"m2"*3,05 = 116,144 [A]_x000d_
 "pil.4  "35,28"m2"*2,6 = 91,728 [B]_x000d_
 "Celkem: "A+B = 207,872 [C]</t>
  </si>
  <si>
    <t>45860</t>
  </si>
  <si>
    <t>VÝPLŇ ZA OPĚRAMI A ZDMI Z MEZEROVITÉHO BETONU</t>
  </si>
  <si>
    <t>přechodový klín</t>
  </si>
  <si>
    <t xml:space="preserve">"odměřeno z Cadu "_x000d_
 "op.1  "1,7"m2"*12,9 = 21,930 [A]_x000d_
 "op.5  "3,55"m2"*25,0 = 88,750 [B]_x000d_
 "Celkem: "A+B = 110,680 [C]</t>
  </si>
  <si>
    <t>těžký kamenný zához</t>
  </si>
  <si>
    <t xml:space="preserve">"boky pracovních plošin"_x000d_
 "pil.3  "61,0"m"*1,3*0,5 = 39,650 [A]_x000d_
 "pil.4  "56,0"m"*1,3*0,5 = 36,400 [B]_x000d_
 "Celkem: "A+B = 76,050 [C]</t>
  </si>
  <si>
    <t>46321</t>
  </si>
  <si>
    <t>ROVNANINA Z LOMOVÉHO KAMENE</t>
  </si>
  <si>
    <t xml:space="preserve">"zakončení dlažby u koryta op.1  "13,44"m2"*1,4 = 18,816 [A]</t>
  </si>
  <si>
    <t>dlažba tl.200 mm do betonu</t>
  </si>
  <si>
    <t xml:space="preserve">"podél křídel op.1  "(8,9*0,5+7,7*1,5)*0,2 = 3,200 [A]_x000d_
 "před op.1  "62,0"m2"*0,2 = 12,400 [B]_x000d_
 "zádlažba op.1  "3,0*2,35*0,2 = 1,410 [D]_x000d_
 "op.5 - podél křídel a před op.5  "21,55"m2"*0,2 = 4,310 [C]_x000d_
 "zádlažba op.5  "(3,0*2,35+3,0*0,8)*0,2 = 1,890 [E]_x000d_
 "Celkem: "A+B+D+C+E = 23,210 [F]</t>
  </si>
  <si>
    <t>PS-CP 0,35 kg/m2</t>
  </si>
  <si>
    <t>"odměřeno z Cadu (3D modelu) - na konec ZZ"_x000d_
 2*921,4"m2" = 1842,800 [A]</t>
  </si>
  <si>
    <t>ACO 11+</t>
  </si>
  <si>
    <t>"odměřeno z Cadu (3D modelu) - na konec ZZ"_x000d_
 921,4"m2" = 921,400 [A]</t>
  </si>
  <si>
    <t>574D46</t>
  </si>
  <si>
    <t>ASFALTOVÝ BETON PRO LOŽNÍ VRSTVY MODIFIK ACL 16+, 16S TL. 50MM</t>
  </si>
  <si>
    <t>ACL 16+</t>
  </si>
  <si>
    <t>"odměřeno z Cadu (3D modelu) - na konec ZZ"_x000d_
 921,4"m2" = 921,400 [B]</t>
  </si>
  <si>
    <t>575F53</t>
  </si>
  <si>
    <t>LITÝ ASFALT MA IV (OCHRANA MOSTNÍ IZOLACE) 11 TL. 40MM MODIFIK</t>
  </si>
  <si>
    <t>MA 11 IV</t>
  </si>
  <si>
    <t>7</t>
  </si>
  <si>
    <t>Přidružená stavební výroba</t>
  </si>
  <si>
    <t>711442</t>
  </si>
  <si>
    <t>IZOLACE MOSTOVEK CELOPLOŠNÁ ASFALTOVÝMI PÁSY S PEČETÍCÍ VRSTVOU</t>
  </si>
  <si>
    <t xml:space="preserve">"odměřeno z Cadu (3D modelu)"_x000d_
 "plocha NK  "1116,3"m2" = 1116,300 [A]_x000d_
 "záv.zídky  "0,95*(13,9+19,85) = 32,063 [B]_x000d_
 "rub opěr  "12,9*2,0+19,4*3,6 = 95,640 [C]_x000d_
 "Celkem: "A+B+C = 1244,003 [D]</t>
  </si>
  <si>
    <t>711502</t>
  </si>
  <si>
    <t>OCHRANA IZOLACE NA POVRCHU ASFALTOVÝMI PÁSY</t>
  </si>
  <si>
    <t>pod římsou - s vhodnou kovovou vložkou</t>
  </si>
  <si>
    <t>(2,15+0,65)*(89,0+0,95*2) = 254,520 [A]</t>
  </si>
  <si>
    <t>711509</t>
  </si>
  <si>
    <t>OCHRANA IZOLACE NA POVRCHU TEXTILIÍ</t>
  </si>
  <si>
    <t>netkaná geotextilie</t>
  </si>
  <si>
    <t xml:space="preserve">"ochrana rubu opěr  "12,9*2,0+19,4*3,6 = 95,640 [A]</t>
  </si>
  <si>
    <t>78382</t>
  </si>
  <si>
    <t>NÁTĚRY BETON KONSTR TYP S2 (OS-B)</t>
  </si>
  <si>
    <t xml:space="preserve">"čela NK " (1,15+0,3)*(14,02+19,71) = 48,909 [A]_x000d_
 "kraje NK"  (0,15+0,15)*89,1*2 = 53,460 [B]_x000d_
 "Celkem: "A+B = 102,369 [C]</t>
  </si>
  <si>
    <t>78383</t>
  </si>
  <si>
    <t>NÁTĚRY BETON KONSTR TYP S4 (OS-C)</t>
  </si>
  <si>
    <t>"kraje říms" (0,15+0,15)*(101,7+99,0) = 60,210 [A]</t>
  </si>
  <si>
    <t>87533</t>
  </si>
  <si>
    <t>POTRUBÍ DREN Z TRUB PLAST DN DO 150MM</t>
  </si>
  <si>
    <t>drenáž za opěrou - vyvedena skrz opěry nebo křídla do koryta</t>
  </si>
  <si>
    <t xml:space="preserve">"op.1  "14,06 = 14,060 [A]_x000d_
 "op.5  "19,86+2,6 = 22,460 [B]_x000d_
 "Celkem: "A+B = 36,520 [C]</t>
  </si>
  <si>
    <t>87633</t>
  </si>
  <si>
    <t>CHRÁNIČKY Z TRUB PLASTOVÝCH DN DO 150MM</t>
  </si>
  <si>
    <t>125/108 vč.zatahovacího lanka</t>
  </si>
  <si>
    <t xml:space="preserve">"v levé římse  "(101,7+3,0*2)*2 = 215,400 [A]</t>
  </si>
  <si>
    <t>87634</t>
  </si>
  <si>
    <t>CHRÁNIČKY Z TRUB PLASTOVÝCH DN DO 200MM</t>
  </si>
  <si>
    <t>prostup drenáže</t>
  </si>
  <si>
    <t xml:space="preserve">"skrz křídlo op.1  "0,6 = 0,600 [A]_x000d_
 "skrz dřík op.5"   2,5 = 2,500 [B]_x000d_
 "Celkem: "A+B = 3,100 [C]</t>
  </si>
  <si>
    <t>9112B1</t>
  </si>
  <si>
    <t>ZÁBRADLÍ MOSTNÍ SE SVISLOU VÝPLNÍ - DODÁVKA A MONTÁŽ</t>
  </si>
  <si>
    <t>Kompletní vč.kotvení do římsy, plastmalty a PKO</t>
  </si>
  <si>
    <t xml:space="preserve">"levá (chodníková) římsa  "101,7 = 101,700 [A]</t>
  </si>
  <si>
    <t>9113B1</t>
  </si>
  <si>
    <t>SVODIDLO OCEL SILNIČ JEDNOSTR, ÚROVEŇ ZADRŽ H1 -DODÁVKA A MONTÁŽ</t>
  </si>
  <si>
    <t>kompletní - vč.napojení na svodidlo v trase</t>
  </si>
  <si>
    <t xml:space="preserve">"levá (chodníková) římsa -""za mostem  "28,0 = 28,000 [A]_x000d_
 "pravá římsa - za mostem  "28,0 = 28,000 [B]_x000d_
 "Celkem: "A+B = 56,000 [C]</t>
  </si>
  <si>
    <t>9113C1</t>
  </si>
  <si>
    <t>SVODIDLO OCEL SILNIČ JEDNOSTR, ÚROVEŇ ZADRŽ H2 - DODÁVKA A MONTÁŽ</t>
  </si>
  <si>
    <t>kompletní - krátký náběh</t>
  </si>
  <si>
    <t xml:space="preserve">"levá (chodníková) římsa - před mostem  "8,0 = 8,000 [A]</t>
  </si>
  <si>
    <t>9115C1</t>
  </si>
  <si>
    <t>SVODIDLO OCEL MOSTNÍ JEDNOSTR, ÚROVEŇ ZADRŽ H2 - DODÁVKA A MONTÁŽ</t>
  </si>
  <si>
    <t xml:space="preserve">"levá (chodníková) římsa  "101,0 = 101,000 [A]</t>
  </si>
  <si>
    <t>9117C1</t>
  </si>
  <si>
    <t>SVOD OCEL ZÁBRADEL ÚROVEŇ ZADRŽ H2 - DODÁVKA A MONTÁŽ</t>
  </si>
  <si>
    <t xml:space="preserve">"pravá římsa  "99,0 = 99,000 [A]</t>
  </si>
  <si>
    <t>91345</t>
  </si>
  <si>
    <t>NIVELAČNÍ ZNAČKY KOVOVÉ</t>
  </si>
  <si>
    <t>kompletní</t>
  </si>
  <si>
    <t xml:space="preserve">"čepová - opěry  "2+2 = 4,000 [A]_x000d_
 "hřebová - římsy  "9*2 = 18,000 [B]_x000d_
 "Celkem: "A+B = 22,000 [C]</t>
  </si>
  <si>
    <t>91355</t>
  </si>
  <si>
    <t>EVIDENČNÍ ČÍSLO MOSTU</t>
  </si>
  <si>
    <t>kompletní vč.sloupku a ukotvení</t>
  </si>
  <si>
    <t>917223</t>
  </si>
  <si>
    <t>SILNIČNÍ A CHODNÍKOVÉ OBRUBY Z BETONOVÝCH OBRUBNÍKŮ ŠÍŘ 100MM</t>
  </si>
  <si>
    <t>vč.bet.lože s opěrou</t>
  </si>
  <si>
    <t xml:space="preserve">"podél dlažby mimo komunikaci  "_x000d_
 "op.1  "(2,3+3,0+16,5)+9,6 = 31,400 [A]_x000d_
 "op.5  "(0,8+3,0+8,6)+19,2+(2,3+3,0+7,5) = 44,400 [B]_x000d_
 "Celkem: "A+B = 75,800 [C]</t>
  </si>
  <si>
    <t xml:space="preserve">"podél zádlažby u komunikace"  3,0*3 = 9,000 [A]</t>
  </si>
  <si>
    <t>931325</t>
  </si>
  <si>
    <t>TĚSNĚNÍ DILATAČ SPAR ASF ZÁLIVKOU MODIFIK PRŮŘ DO 600MM2</t>
  </si>
  <si>
    <t xml:space="preserve">"podél říms a obrubníků  "101,0+99,0+3,0*3 = 209,000 [A]_x000d_
 "podél NK - spodní " 89,0*2 = 178,000 [B]_x000d_
 "Celkem: "A+B = 387,000 [C]</t>
  </si>
  <si>
    <t>93152</t>
  </si>
  <si>
    <t>MOSTNÍ ZÁVĚRY POVRCHOVÉ POSUN DO 100MM</t>
  </si>
  <si>
    <t>+-40 mm_x000d_
mostní závěry hybridní se sníženou hlučností</t>
  </si>
  <si>
    <t xml:space="preserve">"op.1  "14,76 = 14,760 [B]_x000d_
 "op.5  "20,45 = 20,450 [A]_x000d_
 "Celkem: "B+A = 35,210 [C]</t>
  </si>
  <si>
    <t>93311</t>
  </si>
  <si>
    <t>ZATĚŽOVACÍ ZKOUŠKA MOSTU STATICKÁ 1. POLE DO 300M2</t>
  </si>
  <si>
    <t>kompletní vč.všech zatěžovacích stavů</t>
  </si>
  <si>
    <t>936532</t>
  </si>
  <si>
    <t>MOSTNÍ ODVODŇOVACÍ SOUPRAVA 300/500</t>
  </si>
  <si>
    <t>11+1 = 12,000 [A]</t>
  </si>
  <si>
    <t>936541</t>
  </si>
  <si>
    <t>MOSTNÍ ODVODŇOVACÍ TRUBKA (POVRCHŮ IZOLACE) Z NEREZ OCELI</t>
  </si>
  <si>
    <t>12+1+2 = 15,000 [A]</t>
  </si>
  <si>
    <t xml:space="preserve">"pol.17120  "996,3*2,0 = 1992,600 [A]</t>
  </si>
  <si>
    <t>"předpoklad 55% objemu"_x000d_
 (2,7*3,7*95,0+1,4*4,5*0,5*15,0)*0,55 = 547,965 [A]</t>
  </si>
  <si>
    <t>"předpoklad 40% objemu"_x000d_
 (2,7*3,7*95,0+1,4*4,5*0,5*15,0)*0,4 = 398,520 [A]</t>
  </si>
  <si>
    <t>"předpoklad 5% objemu"_x000d_
 (2,7*3,7*95,0+1,4*4,5*0,5*15,0)*0,05 = 49,815 [A]</t>
  </si>
  <si>
    <t>996,3 = 996,300 [A]</t>
  </si>
  <si>
    <t xml:space="preserve">"svahový kužel  "_x000d_
 3,1416*4,0*4,0*2,7/3/4 = 11,310 [A]</t>
  </si>
  <si>
    <t>"odměřeno z Cadu "_x000d_
 (1,0+3,5)"m2"*95,0 = 427,500 [A]</t>
  </si>
  <si>
    <t>0,21"m2"*95,0 = 19,950 [A]</t>
  </si>
  <si>
    <t>0,3*0,3*95,0 = 8,550 [A]</t>
  </si>
  <si>
    <t>2,7*103,0 = 278,100 [A]</t>
  </si>
  <si>
    <t>227831</t>
  </si>
  <si>
    <t>MIKROPILOTY KOMPLET D DO 150MM NA POVRCHU</t>
  </si>
  <si>
    <t>kompletní s roznášecí hlavou</t>
  </si>
  <si>
    <t>6,5*(2*19+2*20+2*20+2*18+2*18) = 1235,000 [A]</t>
  </si>
  <si>
    <t>26175</t>
  </si>
  <si>
    <t>VRTY PRO KOTV, INJEKT, MIKROPIL NA POVR TŘ I A II D DO 300MM</t>
  </si>
  <si>
    <t>(6,0-1,0)*190 = 950,000 [A]</t>
  </si>
  <si>
    <t>26185</t>
  </si>
  <si>
    <t>VRT PRO KOTV, INJEK, MIKROPIL NA POVR TŘ III A IV D DO 300MM</t>
  </si>
  <si>
    <t>vetknutí do skalního podloží
přední řada odkloněna o 15 st.od svislice</t>
  </si>
  <si>
    <t>"odhad 1 m"_x000d_
 1,0*190 = 190,000 [A]</t>
  </si>
  <si>
    <t>(0,765*1,7+0,8*0,8)*95,0 = 184,348 [A]</t>
  </si>
  <si>
    <t>183,348*0,160 = 29,336 [A]</t>
  </si>
  <si>
    <t>2,7*95,0 = 256,500 [A]</t>
  </si>
  <si>
    <t>C30/37 XF4 vč.bednění, vč.výplně a těsnění prac.,smršť. a dilat. spar,
kotveno z dříku beton.výztuží</t>
  </si>
  <si>
    <t xml:space="preserve">0,353"m2"*95,0 = 33,535 [A]_x000d_
 "odpočet nátoky  "-0,17*0,8*0,4*20 = -1,088 [B]_x000d_
 "Celkem: "A+B = 32,447 [C]</t>
  </si>
  <si>
    <t>odhad 160 kg/m3</t>
  </si>
  <si>
    <t>32,447*0,160 = 5,192 [A]</t>
  </si>
  <si>
    <t>327325</t>
  </si>
  <si>
    <t>ZDI OPĚRNÉ, ZÁRUBNÍ, NÁBŘEŽNÍ ZE ŽELEZOVÉHO BETONU DO C30/37 (B37)</t>
  </si>
  <si>
    <t>C30/37 -XF4 vč.bednění, výplně a těsnění pracovních a dilatačních spar, vč.nátěru
zasypaných ploch proti zemní vlhkosti,
na dříku - letopočet dokončení stavby vložením šablony do bednění</t>
  </si>
  <si>
    <t>189,2"m2"*0,5 = 94,600 [A]</t>
  </si>
  <si>
    <t>327365</t>
  </si>
  <si>
    <t>VÝZTUŽ ZDÍ OPĚRNÝCH, ZÁRUBNÍCH, NÁBŘEŽNÍCH Z OCELI 10505</t>
  </si>
  <si>
    <t>odhad 170 kg/m3</t>
  </si>
  <si>
    <t>94,6*0,170 = 16,082 [A]</t>
  </si>
  <si>
    <t xml:space="preserve">"pod základem  "4,15*96,0*0,15 = 59,760 [A]_x000d_
 "pod drenáží"  0,3*1,3*95,0 = 37,050 [B]_x000d_
 "Celkem: "A+B = 96,810 [C]</t>
  </si>
  <si>
    <t>C25/30 XA1 - výplňový beton</t>
  </si>
  <si>
    <t xml:space="preserve">"před zdí  "0,65"m2"*95,0 = 61,750 [A]</t>
  </si>
  <si>
    <t>(0,15+0,15)*2,7*95,0 = 76,950 [A]</t>
  </si>
  <si>
    <t>1,0*1,0*95,0 = 95,000 [A]</t>
  </si>
  <si>
    <t>711112</t>
  </si>
  <si>
    <t>IZOLACE BĚŽNÝCH KONSTRUKCÍ PROTI ZEMNÍ VLHKOSTI ASFALTOVÝMI PÁSY</t>
  </si>
  <si>
    <t xml:space="preserve">"líc zdi  "2,0*95,0 = 190,000 [A]</t>
  </si>
  <si>
    <t xml:space="preserve">"rub zdi  "4,7*95,0 = 446,500 [A]_x000d_
 "líc zdi  "2,0*95,0 = 190,000 [B]_x000d_
 "Celkem: "A+B = 636,500 [C]</t>
  </si>
  <si>
    <t>"kraje říms" (0,15+0,15)*95,0 = 28,500 [A]</t>
  </si>
  <si>
    <t>drenáž za opěrou - vyvedena skrz dřík na terén</t>
  </si>
  <si>
    <t>95,0+6*0,8 = 99,800 [A]</t>
  </si>
  <si>
    <t>"skrz dřík " 0,5*6 = 3,000 [A]</t>
  </si>
  <si>
    <t>87659</t>
  </si>
  <si>
    <t>CHRÁNIČKY Z TRUB PLAST DN DO 700MM</t>
  </si>
  <si>
    <t>prostup propustku</t>
  </si>
  <si>
    <t xml:space="preserve">"skrz dřík"  0,5 = 0,500 [A]</t>
  </si>
  <si>
    <t>10,0 = 10,000 [A]</t>
  </si>
  <si>
    <t>95,0 = 95,000 [A]</t>
  </si>
  <si>
    <t xml:space="preserve">"hřebové  "5*2 = 10,000 [A]</t>
  </si>
  <si>
    <t>"podél římsy " 95,0 = 95,000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</si>
</sst>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3" bestFit="1" customWidth="1"/>
    <col min="2" max="2" width="129.5703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SUM(C10:C20)</f>
        <v>0</v>
      </c>
      <c r="D6" s="3"/>
      <c r="E6" s="3"/>
    </row>
    <row r="7">
      <c r="A7" s="3"/>
      <c r="B7" s="5" t="s">
        <v>5</v>
      </c>
      <c r="C7" s="6">
        <f>SUM(E10:E20)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000SO 000'!I3</f>
        <v>0</v>
      </c>
      <c r="D10" s="9">
        <f>SUMIFS('SO 000SO 000'!O:O,'SO 000SO 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001SO 001'!I3</f>
        <v>0</v>
      </c>
      <c r="D11" s="9">
        <f>SUMIFS('SO 001SO 001'!O:O,'SO 001SO 001'!A:A,"P")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002SO 002'!I3</f>
        <v>0</v>
      </c>
      <c r="D12" s="9">
        <f>SUMIFS('SO 002SO 002'!O:O,'SO 002SO 002'!A:A,"P")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003SO 003'!I3</f>
        <v>0</v>
      </c>
      <c r="D13" s="9">
        <f>SUMIFS('SO 003SO 003'!O:O,'SO 003SO 003'!A:A,"P")</f>
        <v>0</v>
      </c>
      <c r="E13" s="9">
        <f>C13+D13</f>
        <v>0</v>
      </c>
    </row>
    <row r="14">
      <c r="A14" s="8" t="s">
        <v>19</v>
      </c>
      <c r="B14" s="8" t="s">
        <v>20</v>
      </c>
      <c r="C14" s="9">
        <f>'SO 101SO 101'!I3</f>
        <v>0</v>
      </c>
      <c r="D14" s="9">
        <f>SUMIFS('SO 101SO 101'!O:O,'SO 101SO 101'!A:A,"P")</f>
        <v>0</v>
      </c>
      <c r="E14" s="9">
        <f>C14+D14</f>
        <v>0</v>
      </c>
    </row>
    <row r="15">
      <c r="A15" s="8" t="s">
        <v>21</v>
      </c>
      <c r="B15" s="8" t="s">
        <v>22</v>
      </c>
      <c r="C15" s="9">
        <f>'SO 111SO 111'!I3</f>
        <v>0</v>
      </c>
      <c r="D15" s="9">
        <f>SUMIFS('SO 111SO 111'!O:O,'SO 111SO 111'!A:A,"P")</f>
        <v>0</v>
      </c>
      <c r="E15" s="9">
        <f>C15+D15</f>
        <v>0</v>
      </c>
    </row>
    <row r="16">
      <c r="A16" s="8" t="s">
        <v>23</v>
      </c>
      <c r="B16" s="8" t="s">
        <v>24</v>
      </c>
      <c r="C16" s="9">
        <f>'SO 171SO 171'!I3</f>
        <v>0</v>
      </c>
      <c r="D16" s="9">
        <f>SUMIFS('SO 171SO 171'!O:O,'SO 171SO 171'!A:A,"P")</f>
        <v>0</v>
      </c>
      <c r="E16" s="9">
        <f>C16+D16</f>
        <v>0</v>
      </c>
    </row>
    <row r="17">
      <c r="A17" s="8" t="s">
        <v>25</v>
      </c>
      <c r="B17" s="8" t="s">
        <v>26</v>
      </c>
      <c r="C17" s="9">
        <f>'SO 180SO 180'!I3</f>
        <v>0</v>
      </c>
      <c r="D17" s="9">
        <f>SUMIFS('SO 180SO 180'!O:O,'SO 180SO 180'!A:A,"P")</f>
        <v>0</v>
      </c>
      <c r="E17" s="9">
        <f>C17+D17</f>
        <v>0</v>
      </c>
    </row>
    <row r="18">
      <c r="A18" s="8" t="s">
        <v>27</v>
      </c>
      <c r="B18" s="8" t="s">
        <v>28</v>
      </c>
      <c r="C18" s="9">
        <f>'SO 190SO 190'!I3</f>
        <v>0</v>
      </c>
      <c r="D18" s="9">
        <f>SUMIFS('SO 190SO 190'!O:O,'SO 190SO 190'!A:A,"P")</f>
        <v>0</v>
      </c>
      <c r="E18" s="9">
        <f>C18+D18</f>
        <v>0</v>
      </c>
    </row>
    <row r="19">
      <c r="A19" s="8" t="s">
        <v>29</v>
      </c>
      <c r="B19" s="8" t="s">
        <v>30</v>
      </c>
      <c r="C19" s="9">
        <f>'SO 201SO 201'!I3</f>
        <v>0</v>
      </c>
      <c r="D19" s="9">
        <f>SUMIFS('SO 201SO 201'!O:O,'SO 201SO 201'!A:A,"P")</f>
        <v>0</v>
      </c>
      <c r="E19" s="9">
        <f>C19+D19</f>
        <v>0</v>
      </c>
    </row>
    <row r="20">
      <c r="A20" s="8" t="s">
        <v>31</v>
      </c>
      <c r="B20" s="8" t="s">
        <v>32</v>
      </c>
      <c r="C20" s="9">
        <f>'SO 202SO 202'!I3</f>
        <v>0</v>
      </c>
      <c r="D20" s="9">
        <f>SUMIFS('SO 202SO 202'!O:O,'SO 202SO 202'!A:A,"P")</f>
        <v>0</v>
      </c>
      <c r="E20" s="9">
        <f>C20+D20</f>
        <v>0</v>
      </c>
    </row>
  </sheetData>
  <mergeCells count="2">
    <mergeCell ref="B2:B3"/>
    <mergeCell ref="B4:E4"/>
  </mergeCells>
  <pageSetup fitToHeight="0"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27</v>
      </c>
      <c r="I3" s="23">
        <f>SUMIFS(I9:I39,A9:A39,"SD")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27</v>
      </c>
      <c r="D4" s="20"/>
      <c r="E4" s="21" t="s">
        <v>28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27</v>
      </c>
      <c r="D5" s="20"/>
      <c r="E5" s="21" t="s">
        <v>28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204</v>
      </c>
      <c r="D9" s="32"/>
      <c r="E9" s="29" t="s">
        <v>205</v>
      </c>
      <c r="F9" s="32"/>
      <c r="G9" s="32"/>
      <c r="H9" s="32"/>
      <c r="I9" s="33">
        <f>SUMIFS(I10:I39,A10:A39,"P")</f>
        <v>0</v>
      </c>
      <c r="J9" s="34"/>
    </row>
    <row r="10" ht="30">
      <c r="A10" s="35" t="s">
        <v>56</v>
      </c>
      <c r="B10" s="35">
        <v>1</v>
      </c>
      <c r="C10" s="36" t="s">
        <v>634</v>
      </c>
      <c r="D10" s="35" t="s">
        <v>58</v>
      </c>
      <c r="E10" s="37" t="s">
        <v>635</v>
      </c>
      <c r="F10" s="38" t="s">
        <v>93</v>
      </c>
      <c r="G10" s="39">
        <v>36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 ht="30">
      <c r="A11" s="35" t="s">
        <v>61</v>
      </c>
      <c r="B11" s="42"/>
      <c r="C11" s="43"/>
      <c r="D11" s="43"/>
      <c r="E11" s="37" t="s">
        <v>636</v>
      </c>
      <c r="F11" s="43"/>
      <c r="G11" s="43"/>
      <c r="H11" s="43"/>
      <c r="I11" s="43"/>
      <c r="J11" s="44"/>
    </row>
    <row r="12" ht="30">
      <c r="A12" s="35" t="s">
        <v>63</v>
      </c>
      <c r="B12" s="42"/>
      <c r="C12" s="43"/>
      <c r="D12" s="43"/>
      <c r="E12" s="45" t="s">
        <v>637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218</v>
      </c>
      <c r="D13" s="35" t="s">
        <v>58</v>
      </c>
      <c r="E13" s="37" t="s">
        <v>219</v>
      </c>
      <c r="F13" s="38" t="s">
        <v>93</v>
      </c>
      <c r="G13" s="39">
        <v>41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 ht="30">
      <c r="A14" s="35" t="s">
        <v>61</v>
      </c>
      <c r="B14" s="42"/>
      <c r="C14" s="43"/>
      <c r="D14" s="43"/>
      <c r="E14" s="37" t="s">
        <v>638</v>
      </c>
      <c r="F14" s="43"/>
      <c r="G14" s="43"/>
      <c r="H14" s="43"/>
      <c r="I14" s="43"/>
      <c r="J14" s="44"/>
    </row>
    <row r="15" ht="30">
      <c r="A15" s="35" t="s">
        <v>63</v>
      </c>
      <c r="B15" s="42"/>
      <c r="C15" s="43"/>
      <c r="D15" s="43"/>
      <c r="E15" s="45" t="s">
        <v>639</v>
      </c>
      <c r="F15" s="43"/>
      <c r="G15" s="43"/>
      <c r="H15" s="43"/>
      <c r="I15" s="43"/>
      <c r="J15" s="44"/>
    </row>
    <row r="16" ht="30">
      <c r="A16" s="35" t="s">
        <v>56</v>
      </c>
      <c r="B16" s="35">
        <v>3</v>
      </c>
      <c r="C16" s="36" t="s">
        <v>640</v>
      </c>
      <c r="D16" s="35" t="s">
        <v>58</v>
      </c>
      <c r="E16" s="37" t="s">
        <v>641</v>
      </c>
      <c r="F16" s="38" t="s">
        <v>93</v>
      </c>
      <c r="G16" s="39">
        <v>1</v>
      </c>
      <c r="H16" s="40">
        <v>0</v>
      </c>
      <c r="I16" s="40">
        <f>ROUND(G16*H16,P4)</f>
        <v>0</v>
      </c>
      <c r="J16" s="38" t="s">
        <v>70</v>
      </c>
      <c r="O16" s="41">
        <f>I16*0.21</f>
        <v>0</v>
      </c>
      <c r="P16">
        <v>3</v>
      </c>
    </row>
    <row r="17" ht="30">
      <c r="A17" s="35" t="s">
        <v>61</v>
      </c>
      <c r="B17" s="42"/>
      <c r="C17" s="43"/>
      <c r="D17" s="43"/>
      <c r="E17" s="37" t="s">
        <v>642</v>
      </c>
      <c r="F17" s="43"/>
      <c r="G17" s="43"/>
      <c r="H17" s="43"/>
      <c r="I17" s="43"/>
      <c r="J17" s="44"/>
    </row>
    <row r="18">
      <c r="A18" s="35" t="s">
        <v>63</v>
      </c>
      <c r="B18" s="42"/>
      <c r="C18" s="43"/>
      <c r="D18" s="43"/>
      <c r="E18" s="45" t="s">
        <v>64</v>
      </c>
      <c r="F18" s="43"/>
      <c r="G18" s="43"/>
      <c r="H18" s="43"/>
      <c r="I18" s="43"/>
      <c r="J18" s="44"/>
    </row>
    <row r="19">
      <c r="A19" s="35" t="s">
        <v>56</v>
      </c>
      <c r="B19" s="35">
        <v>4</v>
      </c>
      <c r="C19" s="36" t="s">
        <v>643</v>
      </c>
      <c r="D19" s="35" t="s">
        <v>58</v>
      </c>
      <c r="E19" s="37" t="s">
        <v>644</v>
      </c>
      <c r="F19" s="38" t="s">
        <v>120</v>
      </c>
      <c r="G19" s="39">
        <v>28.164999999999999</v>
      </c>
      <c r="H19" s="40">
        <v>0</v>
      </c>
      <c r="I19" s="40">
        <f>ROUND(G19*H19,P4)</f>
        <v>0</v>
      </c>
      <c r="J19" s="38" t="s">
        <v>70</v>
      </c>
      <c r="O19" s="41">
        <f>I19*0.21</f>
        <v>0</v>
      </c>
      <c r="P19">
        <v>3</v>
      </c>
    </row>
    <row r="20" ht="30">
      <c r="A20" s="35" t="s">
        <v>61</v>
      </c>
      <c r="B20" s="42"/>
      <c r="C20" s="43"/>
      <c r="D20" s="43"/>
      <c r="E20" s="37" t="s">
        <v>645</v>
      </c>
      <c r="F20" s="43"/>
      <c r="G20" s="43"/>
      <c r="H20" s="43"/>
      <c r="I20" s="43"/>
      <c r="J20" s="44"/>
    </row>
    <row r="21" ht="60">
      <c r="A21" s="35" t="s">
        <v>63</v>
      </c>
      <c r="B21" s="42"/>
      <c r="C21" s="43"/>
      <c r="D21" s="43"/>
      <c r="E21" s="45" t="s">
        <v>646</v>
      </c>
      <c r="F21" s="43"/>
      <c r="G21" s="43"/>
      <c r="H21" s="43"/>
      <c r="I21" s="43"/>
      <c r="J21" s="44"/>
    </row>
    <row r="22" ht="30">
      <c r="A22" s="35" t="s">
        <v>56</v>
      </c>
      <c r="B22" s="35">
        <v>5</v>
      </c>
      <c r="C22" s="36" t="s">
        <v>647</v>
      </c>
      <c r="D22" s="35" t="s">
        <v>58</v>
      </c>
      <c r="E22" s="37" t="s">
        <v>648</v>
      </c>
      <c r="F22" s="38" t="s">
        <v>93</v>
      </c>
      <c r="G22" s="39">
        <v>19</v>
      </c>
      <c r="H22" s="40">
        <v>0</v>
      </c>
      <c r="I22" s="40">
        <f>ROUND(G22*H22,P4)</f>
        <v>0</v>
      </c>
      <c r="J22" s="38" t="s">
        <v>70</v>
      </c>
      <c r="O22" s="41">
        <f>I22*0.21</f>
        <v>0</v>
      </c>
      <c r="P22">
        <v>3</v>
      </c>
    </row>
    <row r="23" ht="30">
      <c r="A23" s="35" t="s">
        <v>61</v>
      </c>
      <c r="B23" s="42"/>
      <c r="C23" s="43"/>
      <c r="D23" s="43"/>
      <c r="E23" s="37" t="s">
        <v>649</v>
      </c>
      <c r="F23" s="43"/>
      <c r="G23" s="43"/>
      <c r="H23" s="43"/>
      <c r="I23" s="43"/>
      <c r="J23" s="44"/>
    </row>
    <row r="24" ht="45">
      <c r="A24" s="35" t="s">
        <v>63</v>
      </c>
      <c r="B24" s="42"/>
      <c r="C24" s="43"/>
      <c r="D24" s="43"/>
      <c r="E24" s="45" t="s">
        <v>650</v>
      </c>
      <c r="F24" s="43"/>
      <c r="G24" s="43"/>
      <c r="H24" s="43"/>
      <c r="I24" s="43"/>
      <c r="J24" s="44"/>
    </row>
    <row r="25">
      <c r="A25" s="35" t="s">
        <v>56</v>
      </c>
      <c r="B25" s="35">
        <v>6</v>
      </c>
      <c r="C25" s="36" t="s">
        <v>651</v>
      </c>
      <c r="D25" s="35" t="s">
        <v>58</v>
      </c>
      <c r="E25" s="37" t="s">
        <v>652</v>
      </c>
      <c r="F25" s="38" t="s">
        <v>93</v>
      </c>
      <c r="G25" s="39">
        <v>15</v>
      </c>
      <c r="H25" s="40">
        <v>0</v>
      </c>
      <c r="I25" s="40">
        <f>ROUND(G25*H25,P4)</f>
        <v>0</v>
      </c>
      <c r="J25" s="38" t="s">
        <v>70</v>
      </c>
      <c r="O25" s="41">
        <f>I25*0.21</f>
        <v>0</v>
      </c>
      <c r="P25">
        <v>3</v>
      </c>
    </row>
    <row r="26" ht="30">
      <c r="A26" s="35" t="s">
        <v>61</v>
      </c>
      <c r="B26" s="42"/>
      <c r="C26" s="43"/>
      <c r="D26" s="43"/>
      <c r="E26" s="37" t="s">
        <v>653</v>
      </c>
      <c r="F26" s="43"/>
      <c r="G26" s="43"/>
      <c r="H26" s="43"/>
      <c r="I26" s="43"/>
      <c r="J26" s="44"/>
    </row>
    <row r="27" ht="30">
      <c r="A27" s="35" t="s">
        <v>63</v>
      </c>
      <c r="B27" s="42"/>
      <c r="C27" s="43"/>
      <c r="D27" s="43"/>
      <c r="E27" s="45" t="s">
        <v>654</v>
      </c>
      <c r="F27" s="43"/>
      <c r="G27" s="43"/>
      <c r="H27" s="43"/>
      <c r="I27" s="43"/>
      <c r="J27" s="44"/>
    </row>
    <row r="28">
      <c r="A28" s="35" t="s">
        <v>56</v>
      </c>
      <c r="B28" s="35">
        <v>7</v>
      </c>
      <c r="C28" s="36" t="s">
        <v>655</v>
      </c>
      <c r="D28" s="35" t="s">
        <v>58</v>
      </c>
      <c r="E28" s="37" t="s">
        <v>656</v>
      </c>
      <c r="F28" s="38" t="s">
        <v>93</v>
      </c>
      <c r="G28" s="39">
        <v>6</v>
      </c>
      <c r="H28" s="40">
        <v>0</v>
      </c>
      <c r="I28" s="40">
        <f>ROUND(G28*H28,P4)</f>
        <v>0</v>
      </c>
      <c r="J28" s="38" t="s">
        <v>70</v>
      </c>
      <c r="O28" s="41">
        <f>I28*0.21</f>
        <v>0</v>
      </c>
      <c r="P28">
        <v>3</v>
      </c>
    </row>
    <row r="29" ht="30">
      <c r="A29" s="35" t="s">
        <v>61</v>
      </c>
      <c r="B29" s="42"/>
      <c r="C29" s="43"/>
      <c r="D29" s="43"/>
      <c r="E29" s="37" t="s">
        <v>657</v>
      </c>
      <c r="F29" s="43"/>
      <c r="G29" s="43"/>
      <c r="H29" s="43"/>
      <c r="I29" s="43"/>
      <c r="J29" s="44"/>
    </row>
    <row r="30">
      <c r="A30" s="35" t="s">
        <v>63</v>
      </c>
      <c r="B30" s="42"/>
      <c r="C30" s="43"/>
      <c r="D30" s="43"/>
      <c r="E30" s="45" t="s">
        <v>658</v>
      </c>
      <c r="F30" s="43"/>
      <c r="G30" s="43"/>
      <c r="H30" s="43"/>
      <c r="I30" s="43"/>
      <c r="J30" s="44"/>
    </row>
    <row r="31" ht="30">
      <c r="A31" s="35" t="s">
        <v>56</v>
      </c>
      <c r="B31" s="35">
        <v>8</v>
      </c>
      <c r="C31" s="36" t="s">
        <v>659</v>
      </c>
      <c r="D31" s="35" t="s">
        <v>58</v>
      </c>
      <c r="E31" s="37" t="s">
        <v>660</v>
      </c>
      <c r="F31" s="38" t="s">
        <v>120</v>
      </c>
      <c r="G31" s="39">
        <v>249.38300000000001</v>
      </c>
      <c r="H31" s="40">
        <v>0</v>
      </c>
      <c r="I31" s="40">
        <f>ROUND(G31*H31,P4)</f>
        <v>0</v>
      </c>
      <c r="J31" s="38" t="s">
        <v>70</v>
      </c>
      <c r="O31" s="41">
        <f>I31*0.21</f>
        <v>0</v>
      </c>
      <c r="P31">
        <v>3</v>
      </c>
    </row>
    <row r="32">
      <c r="A32" s="35" t="s">
        <v>61</v>
      </c>
      <c r="B32" s="42"/>
      <c r="C32" s="43"/>
      <c r="D32" s="43"/>
      <c r="E32" s="46" t="s">
        <v>58</v>
      </c>
      <c r="F32" s="43"/>
      <c r="G32" s="43"/>
      <c r="H32" s="43"/>
      <c r="I32" s="43"/>
      <c r="J32" s="44"/>
    </row>
    <row r="33" ht="90">
      <c r="A33" s="35" t="s">
        <v>63</v>
      </c>
      <c r="B33" s="42"/>
      <c r="C33" s="43"/>
      <c r="D33" s="43"/>
      <c r="E33" s="45" t="s">
        <v>661</v>
      </c>
      <c r="F33" s="43"/>
      <c r="G33" s="43"/>
      <c r="H33" s="43"/>
      <c r="I33" s="43"/>
      <c r="J33" s="44"/>
    </row>
    <row r="34" ht="30">
      <c r="A34" s="35" t="s">
        <v>56</v>
      </c>
      <c r="B34" s="35">
        <v>9</v>
      </c>
      <c r="C34" s="36" t="s">
        <v>662</v>
      </c>
      <c r="D34" s="35" t="s">
        <v>58</v>
      </c>
      <c r="E34" s="37" t="s">
        <v>663</v>
      </c>
      <c r="F34" s="38" t="s">
        <v>120</v>
      </c>
      <c r="G34" s="39">
        <v>21.132999999999999</v>
      </c>
      <c r="H34" s="40">
        <v>0</v>
      </c>
      <c r="I34" s="40">
        <f>ROUND(G34*H34,P4)</f>
        <v>0</v>
      </c>
      <c r="J34" s="38" t="s">
        <v>70</v>
      </c>
      <c r="O34" s="41">
        <f>I34*0.21</f>
        <v>0</v>
      </c>
      <c r="P34">
        <v>3</v>
      </c>
    </row>
    <row r="35">
      <c r="A35" s="35" t="s">
        <v>61</v>
      </c>
      <c r="B35" s="42"/>
      <c r="C35" s="43"/>
      <c r="D35" s="43"/>
      <c r="E35" s="46" t="s">
        <v>58</v>
      </c>
      <c r="F35" s="43"/>
      <c r="G35" s="43"/>
      <c r="H35" s="43"/>
      <c r="I35" s="43"/>
      <c r="J35" s="44"/>
    </row>
    <row r="36" ht="45">
      <c r="A36" s="35" t="s">
        <v>63</v>
      </c>
      <c r="B36" s="42"/>
      <c r="C36" s="43"/>
      <c r="D36" s="43"/>
      <c r="E36" s="45" t="s">
        <v>664</v>
      </c>
      <c r="F36" s="43"/>
      <c r="G36" s="43"/>
      <c r="H36" s="43"/>
      <c r="I36" s="43"/>
      <c r="J36" s="44"/>
    </row>
    <row r="37" ht="30">
      <c r="A37" s="35" t="s">
        <v>56</v>
      </c>
      <c r="B37" s="35">
        <v>10</v>
      </c>
      <c r="C37" s="36" t="s">
        <v>665</v>
      </c>
      <c r="D37" s="35" t="s">
        <v>58</v>
      </c>
      <c r="E37" s="37" t="s">
        <v>666</v>
      </c>
      <c r="F37" s="38" t="s">
        <v>120</v>
      </c>
      <c r="G37" s="39">
        <v>228.25</v>
      </c>
      <c r="H37" s="40">
        <v>0</v>
      </c>
      <c r="I37" s="40">
        <f>ROUND(G37*H37,P4)</f>
        <v>0</v>
      </c>
      <c r="J37" s="38" t="s">
        <v>70</v>
      </c>
      <c r="O37" s="41">
        <f>I37*0.21</f>
        <v>0</v>
      </c>
      <c r="P37">
        <v>3</v>
      </c>
    </row>
    <row r="38">
      <c r="A38" s="35" t="s">
        <v>61</v>
      </c>
      <c r="B38" s="42"/>
      <c r="C38" s="43"/>
      <c r="D38" s="43"/>
      <c r="E38" s="46" t="s">
        <v>58</v>
      </c>
      <c r="F38" s="43"/>
      <c r="G38" s="43"/>
      <c r="H38" s="43"/>
      <c r="I38" s="43"/>
      <c r="J38" s="44"/>
    </row>
    <row r="39" ht="60">
      <c r="A39" s="35" t="s">
        <v>63</v>
      </c>
      <c r="B39" s="47"/>
      <c r="C39" s="48"/>
      <c r="D39" s="48"/>
      <c r="E39" s="45" t="s">
        <v>667</v>
      </c>
      <c r="F39" s="48"/>
      <c r="G39" s="48"/>
      <c r="H39" s="48"/>
      <c r="I39" s="48"/>
      <c r="J39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29</v>
      </c>
      <c r="I3" s="23">
        <f>SUMIFS(I9:I230,A9:A230,"SD")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29</v>
      </c>
      <c r="D4" s="20"/>
      <c r="E4" s="21" t="s">
        <v>30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29</v>
      </c>
      <c r="D5" s="20"/>
      <c r="E5" s="21" t="s">
        <v>30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SUMIFS(I10:I26,A10:A26,"P")</f>
        <v>0</v>
      </c>
      <c r="J9" s="34"/>
    </row>
    <row r="10" ht="30">
      <c r="A10" s="35" t="s">
        <v>56</v>
      </c>
      <c r="B10" s="35">
        <v>1</v>
      </c>
      <c r="C10" s="36" t="s">
        <v>139</v>
      </c>
      <c r="D10" s="35" t="s">
        <v>58</v>
      </c>
      <c r="E10" s="37" t="s">
        <v>140</v>
      </c>
      <c r="F10" s="38" t="s">
        <v>141</v>
      </c>
      <c r="G10" s="39">
        <v>6326.7600000000002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142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668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150</v>
      </c>
      <c r="D13" s="35" t="s">
        <v>58</v>
      </c>
      <c r="E13" s="37" t="s">
        <v>151</v>
      </c>
      <c r="F13" s="38" t="s">
        <v>141</v>
      </c>
      <c r="G13" s="39">
        <v>197.72999999999999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>
      <c r="A14" s="35" t="s">
        <v>61</v>
      </c>
      <c r="B14" s="42"/>
      <c r="C14" s="43"/>
      <c r="D14" s="43"/>
      <c r="E14" s="46" t="s">
        <v>58</v>
      </c>
      <c r="F14" s="43"/>
      <c r="G14" s="43"/>
      <c r="H14" s="43"/>
      <c r="I14" s="43"/>
      <c r="J14" s="44"/>
    </row>
    <row r="15">
      <c r="A15" s="35" t="s">
        <v>63</v>
      </c>
      <c r="B15" s="42"/>
      <c r="C15" s="43"/>
      <c r="D15" s="43"/>
      <c r="E15" s="45" t="s">
        <v>669</v>
      </c>
      <c r="F15" s="43"/>
      <c r="G15" s="43"/>
      <c r="H15" s="43"/>
      <c r="I15" s="43"/>
      <c r="J15" s="44"/>
    </row>
    <row r="16">
      <c r="A16" s="35" t="s">
        <v>56</v>
      </c>
      <c r="B16" s="35">
        <v>3</v>
      </c>
      <c r="C16" s="36" t="s">
        <v>670</v>
      </c>
      <c r="D16" s="35" t="s">
        <v>58</v>
      </c>
      <c r="E16" s="37" t="s">
        <v>671</v>
      </c>
      <c r="F16" s="38" t="s">
        <v>60</v>
      </c>
      <c r="G16" s="39">
        <v>1</v>
      </c>
      <c r="H16" s="40">
        <v>0</v>
      </c>
      <c r="I16" s="40">
        <f>ROUND(G16*H16,P4)</f>
        <v>0</v>
      </c>
      <c r="J16" s="35"/>
      <c r="O16" s="41">
        <f>I16*0.21</f>
        <v>0</v>
      </c>
      <c r="P16">
        <v>3</v>
      </c>
    </row>
    <row r="17" ht="30">
      <c r="A17" s="35" t="s">
        <v>61</v>
      </c>
      <c r="B17" s="42"/>
      <c r="C17" s="43"/>
      <c r="D17" s="43"/>
      <c r="E17" s="37" t="s">
        <v>672</v>
      </c>
      <c r="F17" s="43"/>
      <c r="G17" s="43"/>
      <c r="H17" s="43"/>
      <c r="I17" s="43"/>
      <c r="J17" s="44"/>
    </row>
    <row r="18">
      <c r="A18" s="35" t="s">
        <v>63</v>
      </c>
      <c r="B18" s="42"/>
      <c r="C18" s="43"/>
      <c r="D18" s="43"/>
      <c r="E18" s="45" t="s">
        <v>64</v>
      </c>
      <c r="F18" s="43"/>
      <c r="G18" s="43"/>
      <c r="H18" s="43"/>
      <c r="I18" s="43"/>
      <c r="J18" s="44"/>
    </row>
    <row r="19">
      <c r="A19" s="35" t="s">
        <v>56</v>
      </c>
      <c r="B19" s="35">
        <v>4</v>
      </c>
      <c r="C19" s="36" t="s">
        <v>673</v>
      </c>
      <c r="D19" s="35" t="s">
        <v>58</v>
      </c>
      <c r="E19" s="37" t="s">
        <v>674</v>
      </c>
      <c r="F19" s="38" t="s">
        <v>60</v>
      </c>
      <c r="G19" s="39">
        <v>1</v>
      </c>
      <c r="H19" s="40">
        <v>0</v>
      </c>
      <c r="I19" s="40">
        <f>ROUND(G19*H19,P4)</f>
        <v>0</v>
      </c>
      <c r="J19" s="38" t="s">
        <v>70</v>
      </c>
      <c r="O19" s="41">
        <f>I19*0.21</f>
        <v>0</v>
      </c>
      <c r="P19">
        <v>3</v>
      </c>
    </row>
    <row r="20">
      <c r="A20" s="35" t="s">
        <v>61</v>
      </c>
      <c r="B20" s="42"/>
      <c r="C20" s="43"/>
      <c r="D20" s="43"/>
      <c r="E20" s="37" t="s">
        <v>675</v>
      </c>
      <c r="F20" s="43"/>
      <c r="G20" s="43"/>
      <c r="H20" s="43"/>
      <c r="I20" s="43"/>
      <c r="J20" s="44"/>
    </row>
    <row r="21">
      <c r="A21" s="35" t="s">
        <v>56</v>
      </c>
      <c r="B21" s="35">
        <v>5</v>
      </c>
      <c r="C21" s="36" t="s">
        <v>676</v>
      </c>
      <c r="D21" s="35" t="s">
        <v>58</v>
      </c>
      <c r="E21" s="37" t="s">
        <v>677</v>
      </c>
      <c r="F21" s="38" t="s">
        <v>93</v>
      </c>
      <c r="G21" s="39">
        <v>1</v>
      </c>
      <c r="H21" s="40">
        <v>0</v>
      </c>
      <c r="I21" s="40">
        <f>ROUND(G21*H21,P4)</f>
        <v>0</v>
      </c>
      <c r="J21" s="38" t="s">
        <v>70</v>
      </c>
      <c r="O21" s="41">
        <f>I21*0.21</f>
        <v>0</v>
      </c>
      <c r="P21">
        <v>3</v>
      </c>
    </row>
    <row r="22">
      <c r="A22" s="35" t="s">
        <v>61</v>
      </c>
      <c r="B22" s="42"/>
      <c r="C22" s="43"/>
      <c r="D22" s="43"/>
      <c r="E22" s="37" t="s">
        <v>678</v>
      </c>
      <c r="F22" s="43"/>
      <c r="G22" s="43"/>
      <c r="H22" s="43"/>
      <c r="I22" s="43"/>
      <c r="J22" s="44"/>
    </row>
    <row r="23">
      <c r="A23" s="35" t="s">
        <v>56</v>
      </c>
      <c r="B23" s="35">
        <v>6</v>
      </c>
      <c r="C23" s="36" t="s">
        <v>106</v>
      </c>
      <c r="D23" s="35" t="s">
        <v>58</v>
      </c>
      <c r="E23" s="37" t="s">
        <v>107</v>
      </c>
      <c r="F23" s="38" t="s">
        <v>60</v>
      </c>
      <c r="G23" s="39">
        <v>1</v>
      </c>
      <c r="H23" s="40">
        <v>0</v>
      </c>
      <c r="I23" s="40">
        <f>ROUND(G23*H23,P4)</f>
        <v>0</v>
      </c>
      <c r="J23" s="38" t="s">
        <v>70</v>
      </c>
      <c r="O23" s="41">
        <f>I23*0.21</f>
        <v>0</v>
      </c>
      <c r="P23">
        <v>3</v>
      </c>
    </row>
    <row r="24">
      <c r="A24" s="35" t="s">
        <v>61</v>
      </c>
      <c r="B24" s="42"/>
      <c r="C24" s="43"/>
      <c r="D24" s="43"/>
      <c r="E24" s="37" t="s">
        <v>679</v>
      </c>
      <c r="F24" s="43"/>
      <c r="G24" s="43"/>
      <c r="H24" s="43"/>
      <c r="I24" s="43"/>
      <c r="J24" s="44"/>
    </row>
    <row r="25">
      <c r="A25" s="35" t="s">
        <v>56</v>
      </c>
      <c r="B25" s="35">
        <v>7</v>
      </c>
      <c r="C25" s="36" t="s">
        <v>680</v>
      </c>
      <c r="D25" s="35" t="s">
        <v>58</v>
      </c>
      <c r="E25" s="37" t="s">
        <v>681</v>
      </c>
      <c r="F25" s="38" t="s">
        <v>93</v>
      </c>
      <c r="G25" s="39">
        <v>1</v>
      </c>
      <c r="H25" s="40">
        <v>0</v>
      </c>
      <c r="I25" s="40">
        <f>ROUND(G25*H25,P4)</f>
        <v>0</v>
      </c>
      <c r="J25" s="38" t="s">
        <v>70</v>
      </c>
      <c r="O25" s="41">
        <f>I25*0.21</f>
        <v>0</v>
      </c>
      <c r="P25">
        <v>3</v>
      </c>
    </row>
    <row r="26">
      <c r="A26" s="35" t="s">
        <v>61</v>
      </c>
      <c r="B26" s="42"/>
      <c r="C26" s="43"/>
      <c r="D26" s="43"/>
      <c r="E26" s="37" t="s">
        <v>682</v>
      </c>
      <c r="F26" s="43"/>
      <c r="G26" s="43"/>
      <c r="H26" s="43"/>
      <c r="I26" s="43"/>
      <c r="J26" s="44"/>
    </row>
    <row r="27">
      <c r="A27" s="29" t="s">
        <v>53</v>
      </c>
      <c r="B27" s="30"/>
      <c r="C27" s="31" t="s">
        <v>116</v>
      </c>
      <c r="D27" s="32"/>
      <c r="E27" s="29" t="s">
        <v>117</v>
      </c>
      <c r="F27" s="32"/>
      <c r="G27" s="32"/>
      <c r="H27" s="32"/>
      <c r="I27" s="33">
        <f>SUMIFS(I28:I60,A28:A60,"P")</f>
        <v>0</v>
      </c>
      <c r="J27" s="34"/>
    </row>
    <row r="28" ht="30">
      <c r="A28" s="35" t="s">
        <v>56</v>
      </c>
      <c r="B28" s="35">
        <v>8</v>
      </c>
      <c r="C28" s="36" t="s">
        <v>259</v>
      </c>
      <c r="D28" s="35" t="s">
        <v>58</v>
      </c>
      <c r="E28" s="37" t="s">
        <v>260</v>
      </c>
      <c r="F28" s="38" t="s">
        <v>136</v>
      </c>
      <c r="G28" s="39">
        <v>76.049999999999997</v>
      </c>
      <c r="H28" s="40">
        <v>0</v>
      </c>
      <c r="I28" s="40">
        <f>ROUND(G28*H28,P4)</f>
        <v>0</v>
      </c>
      <c r="J28" s="38" t="s">
        <v>70</v>
      </c>
      <c r="O28" s="41">
        <f>I28*0.21</f>
        <v>0</v>
      </c>
      <c r="P28">
        <v>3</v>
      </c>
    </row>
    <row r="29">
      <c r="A29" s="35" t="s">
        <v>61</v>
      </c>
      <c r="B29" s="42"/>
      <c r="C29" s="43"/>
      <c r="D29" s="43"/>
      <c r="E29" s="37" t="s">
        <v>165</v>
      </c>
      <c r="F29" s="43"/>
      <c r="G29" s="43"/>
      <c r="H29" s="43"/>
      <c r="I29" s="43"/>
      <c r="J29" s="44"/>
    </row>
    <row r="30" ht="30">
      <c r="A30" s="35" t="s">
        <v>63</v>
      </c>
      <c r="B30" s="42"/>
      <c r="C30" s="43"/>
      <c r="D30" s="43"/>
      <c r="E30" s="45" t="s">
        <v>683</v>
      </c>
      <c r="F30" s="43"/>
      <c r="G30" s="43"/>
      <c r="H30" s="43"/>
      <c r="I30" s="43"/>
      <c r="J30" s="44"/>
    </row>
    <row r="31">
      <c r="A31" s="35" t="s">
        <v>56</v>
      </c>
      <c r="B31" s="35">
        <v>9</v>
      </c>
      <c r="C31" s="36" t="s">
        <v>684</v>
      </c>
      <c r="D31" s="35" t="s">
        <v>58</v>
      </c>
      <c r="E31" s="37" t="s">
        <v>685</v>
      </c>
      <c r="F31" s="38" t="s">
        <v>60</v>
      </c>
      <c r="G31" s="39">
        <v>1</v>
      </c>
      <c r="H31" s="40">
        <v>0</v>
      </c>
      <c r="I31" s="40">
        <f>ROUND(G31*H31,P4)</f>
        <v>0</v>
      </c>
      <c r="J31" s="35"/>
      <c r="O31" s="41">
        <f>I31*0.21</f>
        <v>0</v>
      </c>
      <c r="P31">
        <v>3</v>
      </c>
    </row>
    <row r="32" ht="30">
      <c r="A32" s="35" t="s">
        <v>61</v>
      </c>
      <c r="B32" s="42"/>
      <c r="C32" s="43"/>
      <c r="D32" s="43"/>
      <c r="E32" s="37" t="s">
        <v>686</v>
      </c>
      <c r="F32" s="43"/>
      <c r="G32" s="43"/>
      <c r="H32" s="43"/>
      <c r="I32" s="43"/>
      <c r="J32" s="44"/>
    </row>
    <row r="33">
      <c r="A33" s="35" t="s">
        <v>63</v>
      </c>
      <c r="B33" s="42"/>
      <c r="C33" s="43"/>
      <c r="D33" s="43"/>
      <c r="E33" s="45" t="s">
        <v>64</v>
      </c>
      <c r="F33" s="43"/>
      <c r="G33" s="43"/>
      <c r="H33" s="43"/>
      <c r="I33" s="43"/>
      <c r="J33" s="44"/>
    </row>
    <row r="34">
      <c r="A34" s="35" t="s">
        <v>56</v>
      </c>
      <c r="B34" s="35">
        <v>10</v>
      </c>
      <c r="C34" s="36" t="s">
        <v>687</v>
      </c>
      <c r="D34" s="35" t="s">
        <v>58</v>
      </c>
      <c r="E34" s="37" t="s">
        <v>688</v>
      </c>
      <c r="F34" s="38" t="s">
        <v>136</v>
      </c>
      <c r="G34" s="39">
        <v>1741.732</v>
      </c>
      <c r="H34" s="40">
        <v>0</v>
      </c>
      <c r="I34" s="40">
        <f>ROUND(G34*H34,P4)</f>
        <v>0</v>
      </c>
      <c r="J34" s="38" t="s">
        <v>70</v>
      </c>
      <c r="O34" s="41">
        <f>I34*0.21</f>
        <v>0</v>
      </c>
      <c r="P34">
        <v>3</v>
      </c>
    </row>
    <row r="35">
      <c r="A35" s="35" t="s">
        <v>61</v>
      </c>
      <c r="B35" s="42"/>
      <c r="C35" s="43"/>
      <c r="D35" s="43"/>
      <c r="E35" s="37" t="s">
        <v>176</v>
      </c>
      <c r="F35" s="43"/>
      <c r="G35" s="43"/>
      <c r="H35" s="43"/>
      <c r="I35" s="43"/>
      <c r="J35" s="44"/>
    </row>
    <row r="36" ht="75">
      <c r="A36" s="35" t="s">
        <v>63</v>
      </c>
      <c r="B36" s="42"/>
      <c r="C36" s="43"/>
      <c r="D36" s="43"/>
      <c r="E36" s="45" t="s">
        <v>689</v>
      </c>
      <c r="F36" s="43"/>
      <c r="G36" s="43"/>
      <c r="H36" s="43"/>
      <c r="I36" s="43"/>
      <c r="J36" s="44"/>
    </row>
    <row r="37">
      <c r="A37" s="35" t="s">
        <v>56</v>
      </c>
      <c r="B37" s="35">
        <v>11</v>
      </c>
      <c r="C37" s="36" t="s">
        <v>174</v>
      </c>
      <c r="D37" s="35" t="s">
        <v>58</v>
      </c>
      <c r="E37" s="37" t="s">
        <v>175</v>
      </c>
      <c r="F37" s="38" t="s">
        <v>136</v>
      </c>
      <c r="G37" s="39">
        <v>781.90800000000002</v>
      </c>
      <c r="H37" s="40">
        <v>0</v>
      </c>
      <c r="I37" s="40">
        <f>ROUND(G37*H37,P4)</f>
        <v>0</v>
      </c>
      <c r="J37" s="38" t="s">
        <v>70</v>
      </c>
      <c r="O37" s="41">
        <f>I37*0.21</f>
        <v>0</v>
      </c>
      <c r="P37">
        <v>3</v>
      </c>
    </row>
    <row r="38">
      <c r="A38" s="35" t="s">
        <v>61</v>
      </c>
      <c r="B38" s="42"/>
      <c r="C38" s="43"/>
      <c r="D38" s="43"/>
      <c r="E38" s="37" t="s">
        <v>176</v>
      </c>
      <c r="F38" s="43"/>
      <c r="G38" s="43"/>
      <c r="H38" s="43"/>
      <c r="I38" s="43"/>
      <c r="J38" s="44"/>
    </row>
    <row r="39" ht="120">
      <c r="A39" s="35" t="s">
        <v>63</v>
      </c>
      <c r="B39" s="42"/>
      <c r="C39" s="43"/>
      <c r="D39" s="43"/>
      <c r="E39" s="45" t="s">
        <v>690</v>
      </c>
      <c r="F39" s="43"/>
      <c r="G39" s="43"/>
      <c r="H39" s="43"/>
      <c r="I39" s="43"/>
      <c r="J39" s="44"/>
    </row>
    <row r="40">
      <c r="A40" s="35" t="s">
        <v>56</v>
      </c>
      <c r="B40" s="35">
        <v>12</v>
      </c>
      <c r="C40" s="36" t="s">
        <v>691</v>
      </c>
      <c r="D40" s="35" t="s">
        <v>58</v>
      </c>
      <c r="E40" s="37" t="s">
        <v>692</v>
      </c>
      <c r="F40" s="38" t="s">
        <v>136</v>
      </c>
      <c r="G40" s="39">
        <v>568.65999999999997</v>
      </c>
      <c r="H40" s="40">
        <v>0</v>
      </c>
      <c r="I40" s="40">
        <f>ROUND(G40*H40,P4)</f>
        <v>0</v>
      </c>
      <c r="J40" s="38" t="s">
        <v>70</v>
      </c>
      <c r="O40" s="41">
        <f>I40*0.21</f>
        <v>0</v>
      </c>
      <c r="P40">
        <v>3</v>
      </c>
    </row>
    <row r="41">
      <c r="A41" s="35" t="s">
        <v>61</v>
      </c>
      <c r="B41" s="42"/>
      <c r="C41" s="43"/>
      <c r="D41" s="43"/>
      <c r="E41" s="37" t="s">
        <v>176</v>
      </c>
      <c r="F41" s="43"/>
      <c r="G41" s="43"/>
      <c r="H41" s="43"/>
      <c r="I41" s="43"/>
      <c r="J41" s="44"/>
    </row>
    <row r="42" ht="120">
      <c r="A42" s="35" t="s">
        <v>63</v>
      </c>
      <c r="B42" s="42"/>
      <c r="C42" s="43"/>
      <c r="D42" s="43"/>
      <c r="E42" s="45" t="s">
        <v>693</v>
      </c>
      <c r="F42" s="43"/>
      <c r="G42" s="43"/>
      <c r="H42" s="43"/>
      <c r="I42" s="43"/>
      <c r="J42" s="44"/>
    </row>
    <row r="43">
      <c r="A43" s="35" t="s">
        <v>56</v>
      </c>
      <c r="B43" s="35">
        <v>13</v>
      </c>
      <c r="C43" s="36" t="s">
        <v>694</v>
      </c>
      <c r="D43" s="35" t="s">
        <v>58</v>
      </c>
      <c r="E43" s="37" t="s">
        <v>695</v>
      </c>
      <c r="F43" s="38" t="s">
        <v>136</v>
      </c>
      <c r="G43" s="39">
        <v>71.082999999999998</v>
      </c>
      <c r="H43" s="40">
        <v>0</v>
      </c>
      <c r="I43" s="40">
        <f>ROUND(G43*H43,P4)</f>
        <v>0</v>
      </c>
      <c r="J43" s="38" t="s">
        <v>70</v>
      </c>
      <c r="O43" s="41">
        <f>I43*0.21</f>
        <v>0</v>
      </c>
      <c r="P43">
        <v>3</v>
      </c>
    </row>
    <row r="44">
      <c r="A44" s="35" t="s">
        <v>61</v>
      </c>
      <c r="B44" s="42"/>
      <c r="C44" s="43"/>
      <c r="D44" s="43"/>
      <c r="E44" s="37" t="s">
        <v>176</v>
      </c>
      <c r="F44" s="43"/>
      <c r="G44" s="43"/>
      <c r="H44" s="43"/>
      <c r="I44" s="43"/>
      <c r="J44" s="44"/>
    </row>
    <row r="45" ht="120">
      <c r="A45" s="35" t="s">
        <v>63</v>
      </c>
      <c r="B45" s="42"/>
      <c r="C45" s="43"/>
      <c r="D45" s="43"/>
      <c r="E45" s="45" t="s">
        <v>696</v>
      </c>
      <c r="F45" s="43"/>
      <c r="G45" s="43"/>
      <c r="H45" s="43"/>
      <c r="I45" s="43"/>
      <c r="J45" s="44"/>
    </row>
    <row r="46">
      <c r="A46" s="35" t="s">
        <v>56</v>
      </c>
      <c r="B46" s="35">
        <v>14</v>
      </c>
      <c r="C46" s="36" t="s">
        <v>697</v>
      </c>
      <c r="D46" s="35" t="s">
        <v>58</v>
      </c>
      <c r="E46" s="37" t="s">
        <v>698</v>
      </c>
      <c r="F46" s="38" t="s">
        <v>136</v>
      </c>
      <c r="G46" s="39">
        <v>1701.6700000000001</v>
      </c>
      <c r="H46" s="40">
        <v>0</v>
      </c>
      <c r="I46" s="40">
        <f>ROUND(G46*H46,P4)</f>
        <v>0</v>
      </c>
      <c r="J46" s="38" t="s">
        <v>70</v>
      </c>
      <c r="O46" s="41">
        <f>I46*0.21</f>
        <v>0</v>
      </c>
      <c r="P46">
        <v>3</v>
      </c>
    </row>
    <row r="47">
      <c r="A47" s="35" t="s">
        <v>61</v>
      </c>
      <c r="B47" s="42"/>
      <c r="C47" s="43"/>
      <c r="D47" s="43"/>
      <c r="E47" s="37" t="s">
        <v>699</v>
      </c>
      <c r="F47" s="43"/>
      <c r="G47" s="43"/>
      <c r="H47" s="43"/>
      <c r="I47" s="43"/>
      <c r="J47" s="44"/>
    </row>
    <row r="48" ht="105">
      <c r="A48" s="35" t="s">
        <v>63</v>
      </c>
      <c r="B48" s="42"/>
      <c r="C48" s="43"/>
      <c r="D48" s="43"/>
      <c r="E48" s="45" t="s">
        <v>700</v>
      </c>
      <c r="F48" s="43"/>
      <c r="G48" s="43"/>
      <c r="H48" s="43"/>
      <c r="I48" s="43"/>
      <c r="J48" s="44"/>
    </row>
    <row r="49">
      <c r="A49" s="35" t="s">
        <v>56</v>
      </c>
      <c r="B49" s="35">
        <v>15</v>
      </c>
      <c r="C49" s="36" t="s">
        <v>178</v>
      </c>
      <c r="D49" s="35" t="s">
        <v>58</v>
      </c>
      <c r="E49" s="37" t="s">
        <v>179</v>
      </c>
      <c r="F49" s="38" t="s">
        <v>136</v>
      </c>
      <c r="G49" s="39">
        <v>3163.3800000000001</v>
      </c>
      <c r="H49" s="40">
        <v>0</v>
      </c>
      <c r="I49" s="40">
        <f>ROUND(G49*H49,P4)</f>
        <v>0</v>
      </c>
      <c r="J49" s="38" t="s">
        <v>70</v>
      </c>
      <c r="O49" s="41">
        <f>I49*0.21</f>
        <v>0</v>
      </c>
      <c r="P49">
        <v>3</v>
      </c>
    </row>
    <row r="50">
      <c r="A50" s="35" t="s">
        <v>61</v>
      </c>
      <c r="B50" s="42"/>
      <c r="C50" s="43"/>
      <c r="D50" s="43"/>
      <c r="E50" s="37" t="s">
        <v>180</v>
      </c>
      <c r="F50" s="43"/>
      <c r="G50" s="43"/>
      <c r="H50" s="43"/>
      <c r="I50" s="43"/>
      <c r="J50" s="44"/>
    </row>
    <row r="51">
      <c r="A51" s="35" t="s">
        <v>63</v>
      </c>
      <c r="B51" s="42"/>
      <c r="C51" s="43"/>
      <c r="D51" s="43"/>
      <c r="E51" s="45" t="s">
        <v>701</v>
      </c>
      <c r="F51" s="43"/>
      <c r="G51" s="43"/>
      <c r="H51" s="43"/>
      <c r="I51" s="43"/>
      <c r="J51" s="44"/>
    </row>
    <row r="52">
      <c r="A52" s="35" t="s">
        <v>56</v>
      </c>
      <c r="B52" s="35">
        <v>16</v>
      </c>
      <c r="C52" s="36" t="s">
        <v>371</v>
      </c>
      <c r="D52" s="35" t="s">
        <v>58</v>
      </c>
      <c r="E52" s="37" t="s">
        <v>372</v>
      </c>
      <c r="F52" s="38" t="s">
        <v>136</v>
      </c>
      <c r="G52" s="39">
        <v>193.071</v>
      </c>
      <c r="H52" s="40">
        <v>0</v>
      </c>
      <c r="I52" s="40">
        <f>ROUND(G52*H52,P4)</f>
        <v>0</v>
      </c>
      <c r="J52" s="38" t="s">
        <v>70</v>
      </c>
      <c r="O52" s="41">
        <f>I52*0.21</f>
        <v>0</v>
      </c>
      <c r="P52">
        <v>3</v>
      </c>
    </row>
    <row r="53">
      <c r="A53" s="35" t="s">
        <v>61</v>
      </c>
      <c r="B53" s="42"/>
      <c r="C53" s="43"/>
      <c r="D53" s="43"/>
      <c r="E53" s="46" t="s">
        <v>58</v>
      </c>
      <c r="F53" s="43"/>
      <c r="G53" s="43"/>
      <c r="H53" s="43"/>
      <c r="I53" s="43"/>
      <c r="J53" s="44"/>
    </row>
    <row r="54" ht="60">
      <c r="A54" s="35" t="s">
        <v>63</v>
      </c>
      <c r="B54" s="42"/>
      <c r="C54" s="43"/>
      <c r="D54" s="43"/>
      <c r="E54" s="45" t="s">
        <v>702</v>
      </c>
      <c r="F54" s="43"/>
      <c r="G54" s="43"/>
      <c r="H54" s="43"/>
      <c r="I54" s="43"/>
      <c r="J54" s="44"/>
    </row>
    <row r="55">
      <c r="A55" s="35" t="s">
        <v>56</v>
      </c>
      <c r="B55" s="35">
        <v>17</v>
      </c>
      <c r="C55" s="36" t="s">
        <v>381</v>
      </c>
      <c r="D55" s="35" t="s">
        <v>58</v>
      </c>
      <c r="E55" s="37" t="s">
        <v>382</v>
      </c>
      <c r="F55" s="38" t="s">
        <v>136</v>
      </c>
      <c r="G55" s="39">
        <v>549.17499999999995</v>
      </c>
      <c r="H55" s="40">
        <v>0</v>
      </c>
      <c r="I55" s="40">
        <f>ROUND(G55*H55,P4)</f>
        <v>0</v>
      </c>
      <c r="J55" s="38" t="s">
        <v>70</v>
      </c>
      <c r="O55" s="41">
        <f>I55*0.21</f>
        <v>0</v>
      </c>
      <c r="P55">
        <v>3</v>
      </c>
    </row>
    <row r="56">
      <c r="A56" s="35" t="s">
        <v>61</v>
      </c>
      <c r="B56" s="42"/>
      <c r="C56" s="43"/>
      <c r="D56" s="43"/>
      <c r="E56" s="37" t="s">
        <v>703</v>
      </c>
      <c r="F56" s="43"/>
      <c r="G56" s="43"/>
      <c r="H56" s="43"/>
      <c r="I56" s="43"/>
      <c r="J56" s="44"/>
    </row>
    <row r="57" ht="120">
      <c r="A57" s="35" t="s">
        <v>63</v>
      </c>
      <c r="B57" s="42"/>
      <c r="C57" s="43"/>
      <c r="D57" s="43"/>
      <c r="E57" s="45" t="s">
        <v>704</v>
      </c>
      <c r="F57" s="43"/>
      <c r="G57" s="43"/>
      <c r="H57" s="43"/>
      <c r="I57" s="43"/>
      <c r="J57" s="44"/>
    </row>
    <row r="58">
      <c r="A58" s="35" t="s">
        <v>56</v>
      </c>
      <c r="B58" s="35">
        <v>18</v>
      </c>
      <c r="C58" s="36" t="s">
        <v>705</v>
      </c>
      <c r="D58" s="35" t="s">
        <v>58</v>
      </c>
      <c r="E58" s="37" t="s">
        <v>706</v>
      </c>
      <c r="F58" s="38" t="s">
        <v>136</v>
      </c>
      <c r="G58" s="39">
        <v>27.923999999999999</v>
      </c>
      <c r="H58" s="40">
        <v>0</v>
      </c>
      <c r="I58" s="40">
        <f>ROUND(G58*H58,P4)</f>
        <v>0</v>
      </c>
      <c r="J58" s="38" t="s">
        <v>70</v>
      </c>
      <c r="O58" s="41">
        <f>I58*0.21</f>
        <v>0</v>
      </c>
      <c r="P58">
        <v>3</v>
      </c>
    </row>
    <row r="59">
      <c r="A59" s="35" t="s">
        <v>61</v>
      </c>
      <c r="B59" s="42"/>
      <c r="C59" s="43"/>
      <c r="D59" s="43"/>
      <c r="E59" s="37" t="s">
        <v>707</v>
      </c>
      <c r="F59" s="43"/>
      <c r="G59" s="43"/>
      <c r="H59" s="43"/>
      <c r="I59" s="43"/>
      <c r="J59" s="44"/>
    </row>
    <row r="60" ht="45">
      <c r="A60" s="35" t="s">
        <v>63</v>
      </c>
      <c r="B60" s="42"/>
      <c r="C60" s="43"/>
      <c r="D60" s="43"/>
      <c r="E60" s="45" t="s">
        <v>708</v>
      </c>
      <c r="F60" s="43"/>
      <c r="G60" s="43"/>
      <c r="H60" s="43"/>
      <c r="I60" s="43"/>
      <c r="J60" s="44"/>
    </row>
    <row r="61">
      <c r="A61" s="29" t="s">
        <v>53</v>
      </c>
      <c r="B61" s="30"/>
      <c r="C61" s="31" t="s">
        <v>400</v>
      </c>
      <c r="D61" s="32"/>
      <c r="E61" s="29" t="s">
        <v>401</v>
      </c>
      <c r="F61" s="32"/>
      <c r="G61" s="32"/>
      <c r="H61" s="32"/>
      <c r="I61" s="33">
        <f>SUMIFS(I62:I79,A62:A79,"P")</f>
        <v>0</v>
      </c>
      <c r="J61" s="34"/>
    </row>
    <row r="62">
      <c r="A62" s="35" t="s">
        <v>56</v>
      </c>
      <c r="B62" s="35">
        <v>19</v>
      </c>
      <c r="C62" s="36" t="s">
        <v>709</v>
      </c>
      <c r="D62" s="35" t="s">
        <v>58</v>
      </c>
      <c r="E62" s="37" t="s">
        <v>710</v>
      </c>
      <c r="F62" s="38" t="s">
        <v>136</v>
      </c>
      <c r="G62" s="39">
        <v>2.907</v>
      </c>
      <c r="H62" s="40">
        <v>0</v>
      </c>
      <c r="I62" s="40">
        <f>ROUND(G62*H62,P4)</f>
        <v>0</v>
      </c>
      <c r="J62" s="38" t="s">
        <v>70</v>
      </c>
      <c r="O62" s="41">
        <f>I62*0.21</f>
        <v>0</v>
      </c>
      <c r="P62">
        <v>3</v>
      </c>
    </row>
    <row r="63">
      <c r="A63" s="35" t="s">
        <v>61</v>
      </c>
      <c r="B63" s="42"/>
      <c r="C63" s="43"/>
      <c r="D63" s="43"/>
      <c r="E63" s="37" t="s">
        <v>711</v>
      </c>
      <c r="F63" s="43"/>
      <c r="G63" s="43"/>
      <c r="H63" s="43"/>
      <c r="I63" s="43"/>
      <c r="J63" s="44"/>
    </row>
    <row r="64" ht="45">
      <c r="A64" s="35" t="s">
        <v>63</v>
      </c>
      <c r="B64" s="42"/>
      <c r="C64" s="43"/>
      <c r="D64" s="43"/>
      <c r="E64" s="45" t="s">
        <v>712</v>
      </c>
      <c r="F64" s="43"/>
      <c r="G64" s="43"/>
      <c r="H64" s="43"/>
      <c r="I64" s="43"/>
      <c r="J64" s="44"/>
    </row>
    <row r="65">
      <c r="A65" s="35" t="s">
        <v>56</v>
      </c>
      <c r="B65" s="35">
        <v>20</v>
      </c>
      <c r="C65" s="36" t="s">
        <v>713</v>
      </c>
      <c r="D65" s="35" t="s">
        <v>58</v>
      </c>
      <c r="E65" s="37" t="s">
        <v>714</v>
      </c>
      <c r="F65" s="38" t="s">
        <v>136</v>
      </c>
      <c r="G65" s="39">
        <v>1.01</v>
      </c>
      <c r="H65" s="40">
        <v>0</v>
      </c>
      <c r="I65" s="40">
        <f>ROUND(G65*H65,P4)</f>
        <v>0</v>
      </c>
      <c r="J65" s="38" t="s">
        <v>70</v>
      </c>
      <c r="O65" s="41">
        <f>I65*0.21</f>
        <v>0</v>
      </c>
      <c r="P65">
        <v>3</v>
      </c>
    </row>
    <row r="66">
      <c r="A66" s="35" t="s">
        <v>61</v>
      </c>
      <c r="B66" s="42"/>
      <c r="C66" s="43"/>
      <c r="D66" s="43"/>
      <c r="E66" s="46" t="s">
        <v>58</v>
      </c>
      <c r="F66" s="43"/>
      <c r="G66" s="43"/>
      <c r="H66" s="43"/>
      <c r="I66" s="43"/>
      <c r="J66" s="44"/>
    </row>
    <row r="67" ht="60">
      <c r="A67" s="35" t="s">
        <v>63</v>
      </c>
      <c r="B67" s="42"/>
      <c r="C67" s="43"/>
      <c r="D67" s="43"/>
      <c r="E67" s="45" t="s">
        <v>715</v>
      </c>
      <c r="F67" s="43"/>
      <c r="G67" s="43"/>
      <c r="H67" s="43"/>
      <c r="I67" s="43"/>
      <c r="J67" s="44"/>
    </row>
    <row r="68">
      <c r="A68" s="35" t="s">
        <v>56</v>
      </c>
      <c r="B68" s="35">
        <v>21</v>
      </c>
      <c r="C68" s="36" t="s">
        <v>716</v>
      </c>
      <c r="D68" s="35" t="s">
        <v>58</v>
      </c>
      <c r="E68" s="37" t="s">
        <v>717</v>
      </c>
      <c r="F68" s="38" t="s">
        <v>120</v>
      </c>
      <c r="G68" s="39">
        <v>368.95999999999998</v>
      </c>
      <c r="H68" s="40">
        <v>0</v>
      </c>
      <c r="I68" s="40">
        <f>ROUND(G68*H68,P4)</f>
        <v>0</v>
      </c>
      <c r="J68" s="35"/>
      <c r="O68" s="41">
        <f>I68*0.21</f>
        <v>0</v>
      </c>
      <c r="P68">
        <v>3</v>
      </c>
    </row>
    <row r="69">
      <c r="A69" s="35" t="s">
        <v>61</v>
      </c>
      <c r="B69" s="42"/>
      <c r="C69" s="43"/>
      <c r="D69" s="43"/>
      <c r="E69" s="37" t="s">
        <v>718</v>
      </c>
      <c r="F69" s="43"/>
      <c r="G69" s="43"/>
      <c r="H69" s="43"/>
      <c r="I69" s="43"/>
      <c r="J69" s="44"/>
    </row>
    <row r="70" ht="60">
      <c r="A70" s="35" t="s">
        <v>63</v>
      </c>
      <c r="B70" s="42"/>
      <c r="C70" s="43"/>
      <c r="D70" s="43"/>
      <c r="E70" s="45" t="s">
        <v>719</v>
      </c>
      <c r="F70" s="43"/>
      <c r="G70" s="43"/>
      <c r="H70" s="43"/>
      <c r="I70" s="43"/>
      <c r="J70" s="44"/>
    </row>
    <row r="71">
      <c r="A71" s="35" t="s">
        <v>56</v>
      </c>
      <c r="B71" s="35">
        <v>22</v>
      </c>
      <c r="C71" s="36" t="s">
        <v>720</v>
      </c>
      <c r="D71" s="35" t="s">
        <v>58</v>
      </c>
      <c r="E71" s="37" t="s">
        <v>721</v>
      </c>
      <c r="F71" s="38" t="s">
        <v>136</v>
      </c>
      <c r="G71" s="39">
        <v>164.90000000000001</v>
      </c>
      <c r="H71" s="40">
        <v>0</v>
      </c>
      <c r="I71" s="40">
        <f>ROUND(G71*H71,P4)</f>
        <v>0</v>
      </c>
      <c r="J71" s="38" t="s">
        <v>70</v>
      </c>
      <c r="O71" s="41">
        <f>I71*0.21</f>
        <v>0</v>
      </c>
      <c r="P71">
        <v>3</v>
      </c>
    </row>
    <row r="72" ht="45">
      <c r="A72" s="35" t="s">
        <v>61</v>
      </c>
      <c r="B72" s="42"/>
      <c r="C72" s="43"/>
      <c r="D72" s="43"/>
      <c r="E72" s="37" t="s">
        <v>722</v>
      </c>
      <c r="F72" s="43"/>
      <c r="G72" s="43"/>
      <c r="H72" s="43"/>
      <c r="I72" s="43"/>
      <c r="J72" s="44"/>
    </row>
    <row r="73" ht="90">
      <c r="A73" s="35" t="s">
        <v>63</v>
      </c>
      <c r="B73" s="42"/>
      <c r="C73" s="43"/>
      <c r="D73" s="43"/>
      <c r="E73" s="45" t="s">
        <v>723</v>
      </c>
      <c r="F73" s="43"/>
      <c r="G73" s="43"/>
      <c r="H73" s="43"/>
      <c r="I73" s="43"/>
      <c r="J73" s="44"/>
    </row>
    <row r="74">
      <c r="A74" s="35" t="s">
        <v>56</v>
      </c>
      <c r="B74" s="35">
        <v>23</v>
      </c>
      <c r="C74" s="36" t="s">
        <v>724</v>
      </c>
      <c r="D74" s="35" t="s">
        <v>58</v>
      </c>
      <c r="E74" s="37" t="s">
        <v>725</v>
      </c>
      <c r="F74" s="38" t="s">
        <v>141</v>
      </c>
      <c r="G74" s="39">
        <v>26.384</v>
      </c>
      <c r="H74" s="40">
        <v>0</v>
      </c>
      <c r="I74" s="40">
        <f>ROUND(G74*H74,P4)</f>
        <v>0</v>
      </c>
      <c r="J74" s="38" t="s">
        <v>70</v>
      </c>
      <c r="O74" s="41">
        <f>I74*0.21</f>
        <v>0</v>
      </c>
      <c r="P74">
        <v>3</v>
      </c>
    </row>
    <row r="75">
      <c r="A75" s="35" t="s">
        <v>61</v>
      </c>
      <c r="B75" s="42"/>
      <c r="C75" s="43"/>
      <c r="D75" s="43"/>
      <c r="E75" s="37" t="s">
        <v>726</v>
      </c>
      <c r="F75" s="43"/>
      <c r="G75" s="43"/>
      <c r="H75" s="43"/>
      <c r="I75" s="43"/>
      <c r="J75" s="44"/>
    </row>
    <row r="76">
      <c r="A76" s="35" t="s">
        <v>63</v>
      </c>
      <c r="B76" s="42"/>
      <c r="C76" s="43"/>
      <c r="D76" s="43"/>
      <c r="E76" s="45" t="s">
        <v>727</v>
      </c>
      <c r="F76" s="43"/>
      <c r="G76" s="43"/>
      <c r="H76" s="43"/>
      <c r="I76" s="43"/>
      <c r="J76" s="44"/>
    </row>
    <row r="77">
      <c r="A77" s="35" t="s">
        <v>56</v>
      </c>
      <c r="B77" s="35">
        <v>24</v>
      </c>
      <c r="C77" s="36" t="s">
        <v>728</v>
      </c>
      <c r="D77" s="35" t="s">
        <v>58</v>
      </c>
      <c r="E77" s="37" t="s">
        <v>729</v>
      </c>
      <c r="F77" s="38" t="s">
        <v>120</v>
      </c>
      <c r="G77" s="39">
        <v>137.65000000000001</v>
      </c>
      <c r="H77" s="40">
        <v>0</v>
      </c>
      <c r="I77" s="40">
        <f>ROUND(G77*H77,P4)</f>
        <v>0</v>
      </c>
      <c r="J77" s="38" t="s">
        <v>70</v>
      </c>
      <c r="O77" s="41">
        <f>I77*0.21</f>
        <v>0</v>
      </c>
      <c r="P77">
        <v>3</v>
      </c>
    </row>
    <row r="78">
      <c r="A78" s="35" t="s">
        <v>61</v>
      </c>
      <c r="B78" s="42"/>
      <c r="C78" s="43"/>
      <c r="D78" s="43"/>
      <c r="E78" s="37" t="s">
        <v>730</v>
      </c>
      <c r="F78" s="43"/>
      <c r="G78" s="43"/>
      <c r="H78" s="43"/>
      <c r="I78" s="43"/>
      <c r="J78" s="44"/>
    </row>
    <row r="79" ht="45">
      <c r="A79" s="35" t="s">
        <v>63</v>
      </c>
      <c r="B79" s="42"/>
      <c r="C79" s="43"/>
      <c r="D79" s="43"/>
      <c r="E79" s="45" t="s">
        <v>731</v>
      </c>
      <c r="F79" s="43"/>
      <c r="G79" s="43"/>
      <c r="H79" s="43"/>
      <c r="I79" s="43"/>
      <c r="J79" s="44"/>
    </row>
    <row r="80">
      <c r="A80" s="29" t="s">
        <v>53</v>
      </c>
      <c r="B80" s="30"/>
      <c r="C80" s="31" t="s">
        <v>534</v>
      </c>
      <c r="D80" s="32"/>
      <c r="E80" s="29" t="s">
        <v>535</v>
      </c>
      <c r="F80" s="32"/>
      <c r="G80" s="32"/>
      <c r="H80" s="32"/>
      <c r="I80" s="33">
        <f>SUMIFS(I81:I101,A81:A101,"P")</f>
        <v>0</v>
      </c>
      <c r="J80" s="34"/>
    </row>
    <row r="81">
      <c r="A81" s="35" t="s">
        <v>56</v>
      </c>
      <c r="B81" s="35">
        <v>25</v>
      </c>
      <c r="C81" s="36" t="s">
        <v>732</v>
      </c>
      <c r="D81" s="35" t="s">
        <v>58</v>
      </c>
      <c r="E81" s="37" t="s">
        <v>733</v>
      </c>
      <c r="F81" s="38" t="s">
        <v>734</v>
      </c>
      <c r="G81" s="39">
        <v>1080</v>
      </c>
      <c r="H81" s="40">
        <v>0</v>
      </c>
      <c r="I81" s="40">
        <f>ROUND(G81*H81,P4)</f>
        <v>0</v>
      </c>
      <c r="J81" s="38" t="s">
        <v>70</v>
      </c>
      <c r="O81" s="41">
        <f>I81*0.21</f>
        <v>0</v>
      </c>
      <c r="P81">
        <v>3</v>
      </c>
    </row>
    <row r="82">
      <c r="A82" s="35" t="s">
        <v>61</v>
      </c>
      <c r="B82" s="42"/>
      <c r="C82" s="43"/>
      <c r="D82" s="43"/>
      <c r="E82" s="37" t="s">
        <v>735</v>
      </c>
      <c r="F82" s="43"/>
      <c r="G82" s="43"/>
      <c r="H82" s="43"/>
      <c r="I82" s="43"/>
      <c r="J82" s="44"/>
    </row>
    <row r="83" ht="30">
      <c r="A83" s="35" t="s">
        <v>63</v>
      </c>
      <c r="B83" s="42"/>
      <c r="C83" s="43"/>
      <c r="D83" s="43"/>
      <c r="E83" s="45" t="s">
        <v>736</v>
      </c>
      <c r="F83" s="43"/>
      <c r="G83" s="43"/>
      <c r="H83" s="43"/>
      <c r="I83" s="43"/>
      <c r="J83" s="44"/>
    </row>
    <row r="84">
      <c r="A84" s="35" t="s">
        <v>56</v>
      </c>
      <c r="B84" s="35">
        <v>26</v>
      </c>
      <c r="C84" s="36" t="s">
        <v>737</v>
      </c>
      <c r="D84" s="35" t="s">
        <v>58</v>
      </c>
      <c r="E84" s="37" t="s">
        <v>738</v>
      </c>
      <c r="F84" s="38" t="s">
        <v>136</v>
      </c>
      <c r="G84" s="39">
        <v>99.986000000000004</v>
      </c>
      <c r="H84" s="40">
        <v>0</v>
      </c>
      <c r="I84" s="40">
        <f>ROUND(G84*H84,P4)</f>
        <v>0</v>
      </c>
      <c r="J84" s="38" t="s">
        <v>70</v>
      </c>
      <c r="O84" s="41">
        <f>I84*0.21</f>
        <v>0</v>
      </c>
      <c r="P84">
        <v>3</v>
      </c>
    </row>
    <row r="85">
      <c r="A85" s="35" t="s">
        <v>61</v>
      </c>
      <c r="B85" s="42"/>
      <c r="C85" s="43"/>
      <c r="D85" s="43"/>
      <c r="E85" s="37" t="s">
        <v>739</v>
      </c>
      <c r="F85" s="43"/>
      <c r="G85" s="43"/>
      <c r="H85" s="43"/>
      <c r="I85" s="43"/>
      <c r="J85" s="44"/>
    </row>
    <row r="86" ht="60">
      <c r="A86" s="35" t="s">
        <v>63</v>
      </c>
      <c r="B86" s="42"/>
      <c r="C86" s="43"/>
      <c r="D86" s="43"/>
      <c r="E86" s="45" t="s">
        <v>740</v>
      </c>
      <c r="F86" s="43"/>
      <c r="G86" s="43"/>
      <c r="H86" s="43"/>
      <c r="I86" s="43"/>
      <c r="J86" s="44"/>
    </row>
    <row r="87">
      <c r="A87" s="35" t="s">
        <v>56</v>
      </c>
      <c r="B87" s="35">
        <v>27</v>
      </c>
      <c r="C87" s="36" t="s">
        <v>741</v>
      </c>
      <c r="D87" s="35" t="s">
        <v>58</v>
      </c>
      <c r="E87" s="37" t="s">
        <v>742</v>
      </c>
      <c r="F87" s="38" t="s">
        <v>141</v>
      </c>
      <c r="G87" s="39">
        <v>15.997999999999999</v>
      </c>
      <c r="H87" s="40">
        <v>0</v>
      </c>
      <c r="I87" s="40">
        <f>ROUND(G87*H87,P4)</f>
        <v>0</v>
      </c>
      <c r="J87" s="38" t="s">
        <v>70</v>
      </c>
      <c r="O87" s="41">
        <f>I87*0.21</f>
        <v>0</v>
      </c>
      <c r="P87">
        <v>3</v>
      </c>
    </row>
    <row r="88">
      <c r="A88" s="35" t="s">
        <v>61</v>
      </c>
      <c r="B88" s="42"/>
      <c r="C88" s="43"/>
      <c r="D88" s="43"/>
      <c r="E88" s="37" t="s">
        <v>726</v>
      </c>
      <c r="F88" s="43"/>
      <c r="G88" s="43"/>
      <c r="H88" s="43"/>
      <c r="I88" s="43"/>
      <c r="J88" s="44"/>
    </row>
    <row r="89">
      <c r="A89" s="35" t="s">
        <v>63</v>
      </c>
      <c r="B89" s="42"/>
      <c r="C89" s="43"/>
      <c r="D89" s="43"/>
      <c r="E89" s="45" t="s">
        <v>743</v>
      </c>
      <c r="F89" s="43"/>
      <c r="G89" s="43"/>
      <c r="H89" s="43"/>
      <c r="I89" s="43"/>
      <c r="J89" s="44"/>
    </row>
    <row r="90">
      <c r="A90" s="35" t="s">
        <v>56</v>
      </c>
      <c r="B90" s="35">
        <v>28</v>
      </c>
      <c r="C90" s="36" t="s">
        <v>744</v>
      </c>
      <c r="D90" s="35" t="s">
        <v>58</v>
      </c>
      <c r="E90" s="37" t="s">
        <v>745</v>
      </c>
      <c r="F90" s="38" t="s">
        <v>136</v>
      </c>
      <c r="G90" s="39">
        <v>249.81</v>
      </c>
      <c r="H90" s="40">
        <v>0</v>
      </c>
      <c r="I90" s="40">
        <f>ROUND(G90*H90,P4)</f>
        <v>0</v>
      </c>
      <c r="J90" s="38" t="s">
        <v>70</v>
      </c>
      <c r="O90" s="41">
        <f>I90*0.21</f>
        <v>0</v>
      </c>
      <c r="P90">
        <v>3</v>
      </c>
    </row>
    <row r="91" ht="60">
      <c r="A91" s="35" t="s">
        <v>61</v>
      </c>
      <c r="B91" s="42"/>
      <c r="C91" s="43"/>
      <c r="D91" s="43"/>
      <c r="E91" s="37" t="s">
        <v>746</v>
      </c>
      <c r="F91" s="43"/>
      <c r="G91" s="43"/>
      <c r="H91" s="43"/>
      <c r="I91" s="43"/>
      <c r="J91" s="44"/>
    </row>
    <row r="92" ht="60">
      <c r="A92" s="35" t="s">
        <v>63</v>
      </c>
      <c r="B92" s="42"/>
      <c r="C92" s="43"/>
      <c r="D92" s="43"/>
      <c r="E92" s="45" t="s">
        <v>747</v>
      </c>
      <c r="F92" s="43"/>
      <c r="G92" s="43"/>
      <c r="H92" s="43"/>
      <c r="I92" s="43"/>
      <c r="J92" s="44"/>
    </row>
    <row r="93">
      <c r="A93" s="35" t="s">
        <v>56</v>
      </c>
      <c r="B93" s="35">
        <v>29</v>
      </c>
      <c r="C93" s="36" t="s">
        <v>748</v>
      </c>
      <c r="D93" s="35" t="s">
        <v>58</v>
      </c>
      <c r="E93" s="37" t="s">
        <v>749</v>
      </c>
      <c r="F93" s="38" t="s">
        <v>141</v>
      </c>
      <c r="G93" s="39">
        <v>34.972999999999999</v>
      </c>
      <c r="H93" s="40">
        <v>0</v>
      </c>
      <c r="I93" s="40">
        <f>ROUND(G93*H93,P4)</f>
        <v>0</v>
      </c>
      <c r="J93" s="38" t="s">
        <v>70</v>
      </c>
      <c r="O93" s="41">
        <f>I93*0.21</f>
        <v>0</v>
      </c>
      <c r="P93">
        <v>3</v>
      </c>
    </row>
    <row r="94">
      <c r="A94" s="35" t="s">
        <v>61</v>
      </c>
      <c r="B94" s="42"/>
      <c r="C94" s="43"/>
      <c r="D94" s="43"/>
      <c r="E94" s="37" t="s">
        <v>750</v>
      </c>
      <c r="F94" s="43"/>
      <c r="G94" s="43"/>
      <c r="H94" s="43"/>
      <c r="I94" s="43"/>
      <c r="J94" s="44"/>
    </row>
    <row r="95">
      <c r="A95" s="35" t="s">
        <v>63</v>
      </c>
      <c r="B95" s="42"/>
      <c r="C95" s="43"/>
      <c r="D95" s="43"/>
      <c r="E95" s="45" t="s">
        <v>751</v>
      </c>
      <c r="F95" s="43"/>
      <c r="G95" s="43"/>
      <c r="H95" s="43"/>
      <c r="I95" s="43"/>
      <c r="J95" s="44"/>
    </row>
    <row r="96">
      <c r="A96" s="35" t="s">
        <v>56</v>
      </c>
      <c r="B96" s="35">
        <v>30</v>
      </c>
      <c r="C96" s="36" t="s">
        <v>752</v>
      </c>
      <c r="D96" s="35" t="s">
        <v>58</v>
      </c>
      <c r="E96" s="37" t="s">
        <v>753</v>
      </c>
      <c r="F96" s="38" t="s">
        <v>136</v>
      </c>
      <c r="G96" s="39">
        <v>19.134</v>
      </c>
      <c r="H96" s="40">
        <v>0</v>
      </c>
      <c r="I96" s="40">
        <f>ROUND(G96*H96,P4)</f>
        <v>0</v>
      </c>
      <c r="J96" s="38" t="s">
        <v>70</v>
      </c>
      <c r="O96" s="41">
        <f>I96*0.21</f>
        <v>0</v>
      </c>
      <c r="P96">
        <v>3</v>
      </c>
    </row>
    <row r="97" ht="45">
      <c r="A97" s="35" t="s">
        <v>61</v>
      </c>
      <c r="B97" s="42"/>
      <c r="C97" s="43"/>
      <c r="D97" s="43"/>
      <c r="E97" s="37" t="s">
        <v>754</v>
      </c>
      <c r="F97" s="43"/>
      <c r="G97" s="43"/>
      <c r="H97" s="43"/>
      <c r="I97" s="43"/>
      <c r="J97" s="44"/>
    </row>
    <row r="98" ht="60">
      <c r="A98" s="35" t="s">
        <v>63</v>
      </c>
      <c r="B98" s="42"/>
      <c r="C98" s="43"/>
      <c r="D98" s="43"/>
      <c r="E98" s="45" t="s">
        <v>755</v>
      </c>
      <c r="F98" s="43"/>
      <c r="G98" s="43"/>
      <c r="H98" s="43"/>
      <c r="I98" s="43"/>
      <c r="J98" s="44"/>
    </row>
    <row r="99">
      <c r="A99" s="35" t="s">
        <v>56</v>
      </c>
      <c r="B99" s="35">
        <v>31</v>
      </c>
      <c r="C99" s="36" t="s">
        <v>756</v>
      </c>
      <c r="D99" s="35" t="s">
        <v>58</v>
      </c>
      <c r="E99" s="37" t="s">
        <v>757</v>
      </c>
      <c r="F99" s="38" t="s">
        <v>141</v>
      </c>
      <c r="G99" s="39">
        <v>3.827</v>
      </c>
      <c r="H99" s="40">
        <v>0</v>
      </c>
      <c r="I99" s="40">
        <f>ROUND(G99*H99,P4)</f>
        <v>0</v>
      </c>
      <c r="J99" s="38" t="s">
        <v>70</v>
      </c>
      <c r="O99" s="41">
        <f>I99*0.21</f>
        <v>0</v>
      </c>
      <c r="P99">
        <v>3</v>
      </c>
    </row>
    <row r="100">
      <c r="A100" s="35" t="s">
        <v>61</v>
      </c>
      <c r="B100" s="42"/>
      <c r="C100" s="43"/>
      <c r="D100" s="43"/>
      <c r="E100" s="37" t="s">
        <v>758</v>
      </c>
      <c r="F100" s="43"/>
      <c r="G100" s="43"/>
      <c r="H100" s="43"/>
      <c r="I100" s="43"/>
      <c r="J100" s="44"/>
    </row>
    <row r="101">
      <c r="A101" s="35" t="s">
        <v>63</v>
      </c>
      <c r="B101" s="42"/>
      <c r="C101" s="43"/>
      <c r="D101" s="43"/>
      <c r="E101" s="45" t="s">
        <v>759</v>
      </c>
      <c r="F101" s="43"/>
      <c r="G101" s="43"/>
      <c r="H101" s="43"/>
      <c r="I101" s="43"/>
      <c r="J101" s="44"/>
    </row>
    <row r="102">
      <c r="A102" s="29" t="s">
        <v>53</v>
      </c>
      <c r="B102" s="30"/>
      <c r="C102" s="31" t="s">
        <v>191</v>
      </c>
      <c r="D102" s="32"/>
      <c r="E102" s="29" t="s">
        <v>192</v>
      </c>
      <c r="F102" s="32"/>
      <c r="G102" s="32"/>
      <c r="H102" s="32"/>
      <c r="I102" s="33">
        <f>SUMIFS(I103:I150,A103:A150,"P")</f>
        <v>0</v>
      </c>
      <c r="J102" s="34"/>
    </row>
    <row r="103">
      <c r="A103" s="35" t="s">
        <v>56</v>
      </c>
      <c r="B103" s="35">
        <v>32</v>
      </c>
      <c r="C103" s="36" t="s">
        <v>760</v>
      </c>
      <c r="D103" s="35" t="s">
        <v>58</v>
      </c>
      <c r="E103" s="37" t="s">
        <v>761</v>
      </c>
      <c r="F103" s="38" t="s">
        <v>136</v>
      </c>
      <c r="G103" s="39">
        <v>999.29999999999995</v>
      </c>
      <c r="H103" s="40">
        <v>0</v>
      </c>
      <c r="I103" s="40">
        <f>ROUND(G103*H103,P4)</f>
        <v>0</v>
      </c>
      <c r="J103" s="38" t="s">
        <v>70</v>
      </c>
      <c r="O103" s="41">
        <f>I103*0.21</f>
        <v>0</v>
      </c>
      <c r="P103">
        <v>3</v>
      </c>
    </row>
    <row r="104" ht="30">
      <c r="A104" s="35" t="s">
        <v>61</v>
      </c>
      <c r="B104" s="42"/>
      <c r="C104" s="43"/>
      <c r="D104" s="43"/>
      <c r="E104" s="37" t="s">
        <v>762</v>
      </c>
      <c r="F104" s="43"/>
      <c r="G104" s="43"/>
      <c r="H104" s="43"/>
      <c r="I104" s="43"/>
      <c r="J104" s="44"/>
    </row>
    <row r="105" ht="30">
      <c r="A105" s="35" t="s">
        <v>63</v>
      </c>
      <c r="B105" s="42"/>
      <c r="C105" s="43"/>
      <c r="D105" s="43"/>
      <c r="E105" s="45" t="s">
        <v>763</v>
      </c>
      <c r="F105" s="43"/>
      <c r="G105" s="43"/>
      <c r="H105" s="43"/>
      <c r="I105" s="43"/>
      <c r="J105" s="44"/>
    </row>
    <row r="106">
      <c r="A106" s="35" t="s">
        <v>56</v>
      </c>
      <c r="B106" s="35">
        <v>33</v>
      </c>
      <c r="C106" s="36" t="s">
        <v>764</v>
      </c>
      <c r="D106" s="35" t="s">
        <v>58</v>
      </c>
      <c r="E106" s="37" t="s">
        <v>765</v>
      </c>
      <c r="F106" s="38" t="s">
        <v>141</v>
      </c>
      <c r="G106" s="39">
        <v>134.90600000000001</v>
      </c>
      <c r="H106" s="40">
        <v>0</v>
      </c>
      <c r="I106" s="40">
        <f>ROUND(G106*H106,P4)</f>
        <v>0</v>
      </c>
      <c r="J106" s="38" t="s">
        <v>70</v>
      </c>
      <c r="O106" s="41">
        <f>I106*0.21</f>
        <v>0</v>
      </c>
      <c r="P106">
        <v>3</v>
      </c>
    </row>
    <row r="107">
      <c r="A107" s="35" t="s">
        <v>61</v>
      </c>
      <c r="B107" s="42"/>
      <c r="C107" s="43"/>
      <c r="D107" s="43"/>
      <c r="E107" s="37" t="s">
        <v>766</v>
      </c>
      <c r="F107" s="43"/>
      <c r="G107" s="43"/>
      <c r="H107" s="43"/>
      <c r="I107" s="43"/>
      <c r="J107" s="44"/>
    </row>
    <row r="108">
      <c r="A108" s="35" t="s">
        <v>63</v>
      </c>
      <c r="B108" s="42"/>
      <c r="C108" s="43"/>
      <c r="D108" s="43"/>
      <c r="E108" s="45" t="s">
        <v>767</v>
      </c>
      <c r="F108" s="43"/>
      <c r="G108" s="43"/>
      <c r="H108" s="43"/>
      <c r="I108" s="43"/>
      <c r="J108" s="44"/>
    </row>
    <row r="109">
      <c r="A109" s="35" t="s">
        <v>56</v>
      </c>
      <c r="B109" s="35">
        <v>34</v>
      </c>
      <c r="C109" s="36" t="s">
        <v>768</v>
      </c>
      <c r="D109" s="35" t="s">
        <v>58</v>
      </c>
      <c r="E109" s="37" t="s">
        <v>769</v>
      </c>
      <c r="F109" s="38" t="s">
        <v>141</v>
      </c>
      <c r="G109" s="39">
        <v>27.908000000000001</v>
      </c>
      <c r="H109" s="40">
        <v>0</v>
      </c>
      <c r="I109" s="40">
        <f>ROUND(G109*H109,P4)</f>
        <v>0</v>
      </c>
      <c r="J109" s="38" t="s">
        <v>70</v>
      </c>
      <c r="O109" s="41">
        <f>I109*0.21</f>
        <v>0</v>
      </c>
      <c r="P109">
        <v>3</v>
      </c>
    </row>
    <row r="110" ht="45">
      <c r="A110" s="35" t="s">
        <v>61</v>
      </c>
      <c r="B110" s="42"/>
      <c r="C110" s="43"/>
      <c r="D110" s="43"/>
      <c r="E110" s="37" t="s">
        <v>770</v>
      </c>
      <c r="F110" s="43"/>
      <c r="G110" s="43"/>
      <c r="H110" s="43"/>
      <c r="I110" s="43"/>
      <c r="J110" s="44"/>
    </row>
    <row r="111">
      <c r="A111" s="35" t="s">
        <v>63</v>
      </c>
      <c r="B111" s="42"/>
      <c r="C111" s="43"/>
      <c r="D111" s="43"/>
      <c r="E111" s="45" t="s">
        <v>771</v>
      </c>
      <c r="F111" s="43"/>
      <c r="G111" s="43"/>
      <c r="H111" s="43"/>
      <c r="I111" s="43"/>
      <c r="J111" s="44"/>
    </row>
    <row r="112">
      <c r="A112" s="35" t="s">
        <v>56</v>
      </c>
      <c r="B112" s="35">
        <v>35</v>
      </c>
      <c r="C112" s="36" t="s">
        <v>772</v>
      </c>
      <c r="D112" s="35" t="s">
        <v>58</v>
      </c>
      <c r="E112" s="37" t="s">
        <v>773</v>
      </c>
      <c r="F112" s="38" t="s">
        <v>93</v>
      </c>
      <c r="G112" s="39">
        <v>3</v>
      </c>
      <c r="H112" s="40">
        <v>0</v>
      </c>
      <c r="I112" s="40">
        <f>ROUND(G112*H112,P4)</f>
        <v>0</v>
      </c>
      <c r="J112" s="38" t="s">
        <v>70</v>
      </c>
      <c r="O112" s="41">
        <f>I112*0.21</f>
        <v>0</v>
      </c>
      <c r="P112">
        <v>3</v>
      </c>
    </row>
    <row r="113">
      <c r="A113" s="35" t="s">
        <v>61</v>
      </c>
      <c r="B113" s="42"/>
      <c r="C113" s="43"/>
      <c r="D113" s="43"/>
      <c r="E113" s="37" t="s">
        <v>774</v>
      </c>
      <c r="F113" s="43"/>
      <c r="G113" s="43"/>
      <c r="H113" s="43"/>
      <c r="I113" s="43"/>
      <c r="J113" s="44"/>
    </row>
    <row r="114" ht="45">
      <c r="A114" s="35" t="s">
        <v>63</v>
      </c>
      <c r="B114" s="42"/>
      <c r="C114" s="43"/>
      <c r="D114" s="43"/>
      <c r="E114" s="45" t="s">
        <v>775</v>
      </c>
      <c r="F114" s="43"/>
      <c r="G114" s="43"/>
      <c r="H114" s="43"/>
      <c r="I114" s="43"/>
      <c r="J114" s="44"/>
    </row>
    <row r="115">
      <c r="A115" s="35" t="s">
        <v>56</v>
      </c>
      <c r="B115" s="35">
        <v>36</v>
      </c>
      <c r="C115" s="36" t="s">
        <v>776</v>
      </c>
      <c r="D115" s="35" t="s">
        <v>58</v>
      </c>
      <c r="E115" s="37" t="s">
        <v>777</v>
      </c>
      <c r="F115" s="38" t="s">
        <v>93</v>
      </c>
      <c r="G115" s="39">
        <v>2</v>
      </c>
      <c r="H115" s="40">
        <v>0</v>
      </c>
      <c r="I115" s="40">
        <f>ROUND(G115*H115,P4)</f>
        <v>0</v>
      </c>
      <c r="J115" s="38" t="s">
        <v>70</v>
      </c>
      <c r="O115" s="41">
        <f>I115*0.21</f>
        <v>0</v>
      </c>
      <c r="P115">
        <v>3</v>
      </c>
    </row>
    <row r="116">
      <c r="A116" s="35" t="s">
        <v>61</v>
      </c>
      <c r="B116" s="42"/>
      <c r="C116" s="43"/>
      <c r="D116" s="43"/>
      <c r="E116" s="46" t="s">
        <v>58</v>
      </c>
      <c r="F116" s="43"/>
      <c r="G116" s="43"/>
      <c r="H116" s="43"/>
      <c r="I116" s="43"/>
      <c r="J116" s="44"/>
    </row>
    <row r="117" ht="45">
      <c r="A117" s="35" t="s">
        <v>63</v>
      </c>
      <c r="B117" s="42"/>
      <c r="C117" s="43"/>
      <c r="D117" s="43"/>
      <c r="E117" s="45" t="s">
        <v>778</v>
      </c>
      <c r="F117" s="43"/>
      <c r="G117" s="43"/>
      <c r="H117" s="43"/>
      <c r="I117" s="43"/>
      <c r="J117" s="44"/>
    </row>
    <row r="118">
      <c r="A118" s="35" t="s">
        <v>56</v>
      </c>
      <c r="B118" s="35">
        <v>37</v>
      </c>
      <c r="C118" s="36" t="s">
        <v>779</v>
      </c>
      <c r="D118" s="35" t="s">
        <v>58</v>
      </c>
      <c r="E118" s="37" t="s">
        <v>780</v>
      </c>
      <c r="F118" s="38" t="s">
        <v>93</v>
      </c>
      <c r="G118" s="39">
        <v>2</v>
      </c>
      <c r="H118" s="40">
        <v>0</v>
      </c>
      <c r="I118" s="40">
        <f>ROUND(G118*H118,P4)</f>
        <v>0</v>
      </c>
      <c r="J118" s="38" t="s">
        <v>70</v>
      </c>
      <c r="O118" s="41">
        <f>I118*0.21</f>
        <v>0</v>
      </c>
      <c r="P118">
        <v>3</v>
      </c>
    </row>
    <row r="119">
      <c r="A119" s="35" t="s">
        <v>61</v>
      </c>
      <c r="B119" s="42"/>
      <c r="C119" s="43"/>
      <c r="D119" s="43"/>
      <c r="E119" s="46" t="s">
        <v>58</v>
      </c>
      <c r="F119" s="43"/>
      <c r="G119" s="43"/>
      <c r="H119" s="43"/>
      <c r="I119" s="43"/>
      <c r="J119" s="44"/>
    </row>
    <row r="120" ht="45">
      <c r="A120" s="35" t="s">
        <v>63</v>
      </c>
      <c r="B120" s="42"/>
      <c r="C120" s="43"/>
      <c r="D120" s="43"/>
      <c r="E120" s="45" t="s">
        <v>781</v>
      </c>
      <c r="F120" s="43"/>
      <c r="G120" s="43"/>
      <c r="H120" s="43"/>
      <c r="I120" s="43"/>
      <c r="J120" s="44"/>
    </row>
    <row r="121">
      <c r="A121" s="35" t="s">
        <v>56</v>
      </c>
      <c r="B121" s="35">
        <v>38</v>
      </c>
      <c r="C121" s="36" t="s">
        <v>413</v>
      </c>
      <c r="D121" s="35" t="s">
        <v>58</v>
      </c>
      <c r="E121" s="37" t="s">
        <v>414</v>
      </c>
      <c r="F121" s="38" t="s">
        <v>136</v>
      </c>
      <c r="G121" s="39">
        <v>16.800000000000001</v>
      </c>
      <c r="H121" s="40">
        <v>0</v>
      </c>
      <c r="I121" s="40">
        <f>ROUND(G121*H121,P4)</f>
        <v>0</v>
      </c>
      <c r="J121" s="38" t="s">
        <v>70</v>
      </c>
      <c r="O121" s="41">
        <f>I121*0.21</f>
        <v>0</v>
      </c>
      <c r="P121">
        <v>3</v>
      </c>
    </row>
    <row r="122">
      <c r="A122" s="35" t="s">
        <v>61</v>
      </c>
      <c r="B122" s="42"/>
      <c r="C122" s="43"/>
      <c r="D122" s="43"/>
      <c r="E122" s="37" t="s">
        <v>782</v>
      </c>
      <c r="F122" s="43"/>
      <c r="G122" s="43"/>
      <c r="H122" s="43"/>
      <c r="I122" s="43"/>
      <c r="J122" s="44"/>
    </row>
    <row r="123">
      <c r="A123" s="35" t="s">
        <v>63</v>
      </c>
      <c r="B123" s="42"/>
      <c r="C123" s="43"/>
      <c r="D123" s="43"/>
      <c r="E123" s="45" t="s">
        <v>783</v>
      </c>
      <c r="F123" s="43"/>
      <c r="G123" s="43"/>
      <c r="H123" s="43"/>
      <c r="I123" s="43"/>
      <c r="J123" s="44"/>
    </row>
    <row r="124">
      <c r="A124" s="35" t="s">
        <v>56</v>
      </c>
      <c r="B124" s="35">
        <v>39</v>
      </c>
      <c r="C124" s="36" t="s">
        <v>193</v>
      </c>
      <c r="D124" s="35" t="s">
        <v>58</v>
      </c>
      <c r="E124" s="37" t="s">
        <v>194</v>
      </c>
      <c r="F124" s="38" t="s">
        <v>136</v>
      </c>
      <c r="G124" s="39">
        <v>48.284999999999997</v>
      </c>
      <c r="H124" s="40">
        <v>0</v>
      </c>
      <c r="I124" s="40">
        <f>ROUND(G124*H124,P4)</f>
        <v>0</v>
      </c>
      <c r="J124" s="38" t="s">
        <v>70</v>
      </c>
      <c r="O124" s="41">
        <f>I124*0.21</f>
        <v>0</v>
      </c>
      <c r="P124">
        <v>3</v>
      </c>
    </row>
    <row r="125">
      <c r="A125" s="35" t="s">
        <v>61</v>
      </c>
      <c r="B125" s="42"/>
      <c r="C125" s="43"/>
      <c r="D125" s="43"/>
      <c r="E125" s="37" t="s">
        <v>784</v>
      </c>
      <c r="F125" s="43"/>
      <c r="G125" s="43"/>
      <c r="H125" s="43"/>
      <c r="I125" s="43"/>
      <c r="J125" s="44"/>
    </row>
    <row r="126" ht="120">
      <c r="A126" s="35" t="s">
        <v>63</v>
      </c>
      <c r="B126" s="42"/>
      <c r="C126" s="43"/>
      <c r="D126" s="43"/>
      <c r="E126" s="45" t="s">
        <v>785</v>
      </c>
      <c r="F126" s="43"/>
      <c r="G126" s="43"/>
      <c r="H126" s="43"/>
      <c r="I126" s="43"/>
      <c r="J126" s="44"/>
    </row>
    <row r="127">
      <c r="A127" s="35" t="s">
        <v>56</v>
      </c>
      <c r="B127" s="35">
        <v>40</v>
      </c>
      <c r="C127" s="36" t="s">
        <v>417</v>
      </c>
      <c r="D127" s="35" t="s">
        <v>58</v>
      </c>
      <c r="E127" s="37" t="s">
        <v>418</v>
      </c>
      <c r="F127" s="38" t="s">
        <v>136</v>
      </c>
      <c r="G127" s="39">
        <v>42.399999999999999</v>
      </c>
      <c r="H127" s="40">
        <v>0</v>
      </c>
      <c r="I127" s="40">
        <f>ROUND(G127*H127,P4)</f>
        <v>0</v>
      </c>
      <c r="J127" s="38" t="s">
        <v>70</v>
      </c>
      <c r="O127" s="41">
        <f>I127*0.21</f>
        <v>0</v>
      </c>
      <c r="P127">
        <v>3</v>
      </c>
    </row>
    <row r="128">
      <c r="A128" s="35" t="s">
        <v>61</v>
      </c>
      <c r="B128" s="42"/>
      <c r="C128" s="43"/>
      <c r="D128" s="43"/>
      <c r="E128" s="37" t="s">
        <v>786</v>
      </c>
      <c r="F128" s="43"/>
      <c r="G128" s="43"/>
      <c r="H128" s="43"/>
      <c r="I128" s="43"/>
      <c r="J128" s="44"/>
    </row>
    <row r="129">
      <c r="A129" s="35" t="s">
        <v>63</v>
      </c>
      <c r="B129" s="42"/>
      <c r="C129" s="43"/>
      <c r="D129" s="43"/>
      <c r="E129" s="45" t="s">
        <v>787</v>
      </c>
      <c r="F129" s="43"/>
      <c r="G129" s="43"/>
      <c r="H129" s="43"/>
      <c r="I129" s="43"/>
      <c r="J129" s="44"/>
    </row>
    <row r="130">
      <c r="A130" s="35" t="s">
        <v>56</v>
      </c>
      <c r="B130" s="35">
        <v>41</v>
      </c>
      <c r="C130" s="36" t="s">
        <v>788</v>
      </c>
      <c r="D130" s="35" t="s">
        <v>58</v>
      </c>
      <c r="E130" s="37" t="s">
        <v>789</v>
      </c>
      <c r="F130" s="38" t="s">
        <v>136</v>
      </c>
      <c r="G130" s="39">
        <v>17.408999999999999</v>
      </c>
      <c r="H130" s="40">
        <v>0</v>
      </c>
      <c r="I130" s="40">
        <f>ROUND(G130*H130,P4)</f>
        <v>0</v>
      </c>
      <c r="J130" s="38" t="s">
        <v>70</v>
      </c>
      <c r="O130" s="41">
        <f>I130*0.21</f>
        <v>0</v>
      </c>
      <c r="P130">
        <v>3</v>
      </c>
    </row>
    <row r="131">
      <c r="A131" s="35" t="s">
        <v>61</v>
      </c>
      <c r="B131" s="42"/>
      <c r="C131" s="43"/>
      <c r="D131" s="43"/>
      <c r="E131" s="37" t="s">
        <v>790</v>
      </c>
      <c r="F131" s="43"/>
      <c r="G131" s="43"/>
      <c r="H131" s="43"/>
      <c r="I131" s="43"/>
      <c r="J131" s="44"/>
    </row>
    <row r="132" ht="90">
      <c r="A132" s="35" t="s">
        <v>63</v>
      </c>
      <c r="B132" s="42"/>
      <c r="C132" s="43"/>
      <c r="D132" s="43"/>
      <c r="E132" s="45" t="s">
        <v>791</v>
      </c>
      <c r="F132" s="43"/>
      <c r="G132" s="43"/>
      <c r="H132" s="43"/>
      <c r="I132" s="43"/>
      <c r="J132" s="44"/>
    </row>
    <row r="133">
      <c r="A133" s="35" t="s">
        <v>56</v>
      </c>
      <c r="B133" s="35">
        <v>42</v>
      </c>
      <c r="C133" s="36" t="s">
        <v>421</v>
      </c>
      <c r="D133" s="35" t="s">
        <v>58</v>
      </c>
      <c r="E133" s="37" t="s">
        <v>422</v>
      </c>
      <c r="F133" s="38" t="s">
        <v>136</v>
      </c>
      <c r="G133" s="39">
        <v>41.295000000000002</v>
      </c>
      <c r="H133" s="40">
        <v>0</v>
      </c>
      <c r="I133" s="40">
        <f>ROUND(G133*H133,P4)</f>
        <v>0</v>
      </c>
      <c r="J133" s="38" t="s">
        <v>70</v>
      </c>
      <c r="O133" s="41">
        <f>I133*0.21</f>
        <v>0</v>
      </c>
      <c r="P133">
        <v>3</v>
      </c>
    </row>
    <row r="134">
      <c r="A134" s="35" t="s">
        <v>61</v>
      </c>
      <c r="B134" s="42"/>
      <c r="C134" s="43"/>
      <c r="D134" s="43"/>
      <c r="E134" s="37" t="s">
        <v>792</v>
      </c>
      <c r="F134" s="43"/>
      <c r="G134" s="43"/>
      <c r="H134" s="43"/>
      <c r="I134" s="43"/>
      <c r="J134" s="44"/>
    </row>
    <row r="135" ht="45">
      <c r="A135" s="35" t="s">
        <v>63</v>
      </c>
      <c r="B135" s="42"/>
      <c r="C135" s="43"/>
      <c r="D135" s="43"/>
      <c r="E135" s="45" t="s">
        <v>793</v>
      </c>
      <c r="F135" s="43"/>
      <c r="G135" s="43"/>
      <c r="H135" s="43"/>
      <c r="I135" s="43"/>
      <c r="J135" s="44"/>
    </row>
    <row r="136">
      <c r="A136" s="35" t="s">
        <v>56</v>
      </c>
      <c r="B136" s="35">
        <v>43</v>
      </c>
      <c r="C136" s="36" t="s">
        <v>794</v>
      </c>
      <c r="D136" s="35" t="s">
        <v>58</v>
      </c>
      <c r="E136" s="37" t="s">
        <v>795</v>
      </c>
      <c r="F136" s="38" t="s">
        <v>136</v>
      </c>
      <c r="G136" s="39">
        <v>207.87200000000001</v>
      </c>
      <c r="H136" s="40">
        <v>0</v>
      </c>
      <c r="I136" s="40">
        <f>ROUND(G136*H136,P4)</f>
        <v>0</v>
      </c>
      <c r="J136" s="38" t="s">
        <v>70</v>
      </c>
      <c r="O136" s="41">
        <f>I136*0.21</f>
        <v>0</v>
      </c>
      <c r="P136">
        <v>3</v>
      </c>
    </row>
    <row r="137">
      <c r="A137" s="35" t="s">
        <v>61</v>
      </c>
      <c r="B137" s="42"/>
      <c r="C137" s="43"/>
      <c r="D137" s="43"/>
      <c r="E137" s="37" t="s">
        <v>796</v>
      </c>
      <c r="F137" s="43"/>
      <c r="G137" s="43"/>
      <c r="H137" s="43"/>
      <c r="I137" s="43"/>
      <c r="J137" s="44"/>
    </row>
    <row r="138" ht="60">
      <c r="A138" s="35" t="s">
        <v>63</v>
      </c>
      <c r="B138" s="42"/>
      <c r="C138" s="43"/>
      <c r="D138" s="43"/>
      <c r="E138" s="45" t="s">
        <v>797</v>
      </c>
      <c r="F138" s="43"/>
      <c r="G138" s="43"/>
      <c r="H138" s="43"/>
      <c r="I138" s="43"/>
      <c r="J138" s="44"/>
    </row>
    <row r="139">
      <c r="A139" s="35" t="s">
        <v>56</v>
      </c>
      <c r="B139" s="35">
        <v>44</v>
      </c>
      <c r="C139" s="36" t="s">
        <v>798</v>
      </c>
      <c r="D139" s="35" t="s">
        <v>58</v>
      </c>
      <c r="E139" s="37" t="s">
        <v>799</v>
      </c>
      <c r="F139" s="38" t="s">
        <v>136</v>
      </c>
      <c r="G139" s="39">
        <v>110.68000000000001</v>
      </c>
      <c r="H139" s="40">
        <v>0</v>
      </c>
      <c r="I139" s="40">
        <f>ROUND(G139*H139,P4)</f>
        <v>0</v>
      </c>
      <c r="J139" s="38" t="s">
        <v>70</v>
      </c>
      <c r="O139" s="41">
        <f>I139*0.21</f>
        <v>0</v>
      </c>
      <c r="P139">
        <v>3</v>
      </c>
    </row>
    <row r="140">
      <c r="A140" s="35" t="s">
        <v>61</v>
      </c>
      <c r="B140" s="42"/>
      <c r="C140" s="43"/>
      <c r="D140" s="43"/>
      <c r="E140" s="37" t="s">
        <v>800</v>
      </c>
      <c r="F140" s="43"/>
      <c r="G140" s="43"/>
      <c r="H140" s="43"/>
      <c r="I140" s="43"/>
      <c r="J140" s="44"/>
    </row>
    <row r="141" ht="60">
      <c r="A141" s="35" t="s">
        <v>63</v>
      </c>
      <c r="B141" s="42"/>
      <c r="C141" s="43"/>
      <c r="D141" s="43"/>
      <c r="E141" s="45" t="s">
        <v>801</v>
      </c>
      <c r="F141" s="43"/>
      <c r="G141" s="43"/>
      <c r="H141" s="43"/>
      <c r="I141" s="43"/>
      <c r="J141" s="44"/>
    </row>
    <row r="142">
      <c r="A142" s="35" t="s">
        <v>56</v>
      </c>
      <c r="B142" s="35">
        <v>45</v>
      </c>
      <c r="C142" s="36" t="s">
        <v>196</v>
      </c>
      <c r="D142" s="35" t="s">
        <v>58</v>
      </c>
      <c r="E142" s="37" t="s">
        <v>197</v>
      </c>
      <c r="F142" s="38" t="s">
        <v>136</v>
      </c>
      <c r="G142" s="39">
        <v>76.049999999999997</v>
      </c>
      <c r="H142" s="40">
        <v>0</v>
      </c>
      <c r="I142" s="40">
        <f>ROUND(G142*H142,P4)</f>
        <v>0</v>
      </c>
      <c r="J142" s="38" t="s">
        <v>70</v>
      </c>
      <c r="O142" s="41">
        <f>I142*0.21</f>
        <v>0</v>
      </c>
      <c r="P142">
        <v>3</v>
      </c>
    </row>
    <row r="143">
      <c r="A143" s="35" t="s">
        <v>61</v>
      </c>
      <c r="B143" s="42"/>
      <c r="C143" s="43"/>
      <c r="D143" s="43"/>
      <c r="E143" s="37" t="s">
        <v>802</v>
      </c>
      <c r="F143" s="43"/>
      <c r="G143" s="43"/>
      <c r="H143" s="43"/>
      <c r="I143" s="43"/>
      <c r="J143" s="44"/>
    </row>
    <row r="144" ht="60">
      <c r="A144" s="35" t="s">
        <v>63</v>
      </c>
      <c r="B144" s="42"/>
      <c r="C144" s="43"/>
      <c r="D144" s="43"/>
      <c r="E144" s="45" t="s">
        <v>803</v>
      </c>
      <c r="F144" s="43"/>
      <c r="G144" s="43"/>
      <c r="H144" s="43"/>
      <c r="I144" s="43"/>
      <c r="J144" s="44"/>
    </row>
    <row r="145">
      <c r="A145" s="35" t="s">
        <v>56</v>
      </c>
      <c r="B145" s="35">
        <v>46</v>
      </c>
      <c r="C145" s="36" t="s">
        <v>804</v>
      </c>
      <c r="D145" s="35" t="s">
        <v>58</v>
      </c>
      <c r="E145" s="37" t="s">
        <v>805</v>
      </c>
      <c r="F145" s="38" t="s">
        <v>136</v>
      </c>
      <c r="G145" s="39">
        <v>18.815999999999999</v>
      </c>
      <c r="H145" s="40">
        <v>0</v>
      </c>
      <c r="I145" s="40">
        <f>ROUND(G145*H145,P4)</f>
        <v>0</v>
      </c>
      <c r="J145" s="38" t="s">
        <v>70</v>
      </c>
      <c r="O145" s="41">
        <f>I145*0.21</f>
        <v>0</v>
      </c>
      <c r="P145">
        <v>3</v>
      </c>
    </row>
    <row r="146">
      <c r="A146" s="35" t="s">
        <v>61</v>
      </c>
      <c r="B146" s="42"/>
      <c r="C146" s="43"/>
      <c r="D146" s="43"/>
      <c r="E146" s="46" t="s">
        <v>58</v>
      </c>
      <c r="F146" s="43"/>
      <c r="G146" s="43"/>
      <c r="H146" s="43"/>
      <c r="I146" s="43"/>
      <c r="J146" s="44"/>
    </row>
    <row r="147">
      <c r="A147" s="35" t="s">
        <v>63</v>
      </c>
      <c r="B147" s="42"/>
      <c r="C147" s="43"/>
      <c r="D147" s="43"/>
      <c r="E147" s="45" t="s">
        <v>806</v>
      </c>
      <c r="F147" s="43"/>
      <c r="G147" s="43"/>
      <c r="H147" s="43"/>
      <c r="I147" s="43"/>
      <c r="J147" s="44"/>
    </row>
    <row r="148">
      <c r="A148" s="35" t="s">
        <v>56</v>
      </c>
      <c r="B148" s="35">
        <v>47</v>
      </c>
      <c r="C148" s="36" t="s">
        <v>200</v>
      </c>
      <c r="D148" s="35" t="s">
        <v>58</v>
      </c>
      <c r="E148" s="37" t="s">
        <v>201</v>
      </c>
      <c r="F148" s="38" t="s">
        <v>136</v>
      </c>
      <c r="G148" s="39">
        <v>23.210000000000001</v>
      </c>
      <c r="H148" s="40">
        <v>0</v>
      </c>
      <c r="I148" s="40">
        <f>ROUND(G148*H148,P4)</f>
        <v>0</v>
      </c>
      <c r="J148" s="38" t="s">
        <v>70</v>
      </c>
      <c r="O148" s="41">
        <f>I148*0.21</f>
        <v>0</v>
      </c>
      <c r="P148">
        <v>3</v>
      </c>
    </row>
    <row r="149">
      <c r="A149" s="35" t="s">
        <v>61</v>
      </c>
      <c r="B149" s="42"/>
      <c r="C149" s="43"/>
      <c r="D149" s="43"/>
      <c r="E149" s="37" t="s">
        <v>807</v>
      </c>
      <c r="F149" s="43"/>
      <c r="G149" s="43"/>
      <c r="H149" s="43"/>
      <c r="I149" s="43"/>
      <c r="J149" s="44"/>
    </row>
    <row r="150" ht="90">
      <c r="A150" s="35" t="s">
        <v>63</v>
      </c>
      <c r="B150" s="42"/>
      <c r="C150" s="43"/>
      <c r="D150" s="43"/>
      <c r="E150" s="45" t="s">
        <v>808</v>
      </c>
      <c r="F150" s="43"/>
      <c r="G150" s="43"/>
      <c r="H150" s="43"/>
      <c r="I150" s="43"/>
      <c r="J150" s="44"/>
    </row>
    <row r="151">
      <c r="A151" s="29" t="s">
        <v>53</v>
      </c>
      <c r="B151" s="30"/>
      <c r="C151" s="31" t="s">
        <v>434</v>
      </c>
      <c r="D151" s="32"/>
      <c r="E151" s="29" t="s">
        <v>20</v>
      </c>
      <c r="F151" s="32"/>
      <c r="G151" s="32"/>
      <c r="H151" s="32"/>
      <c r="I151" s="33">
        <f>SUMIFS(I152:I163,A152:A163,"P")</f>
        <v>0</v>
      </c>
      <c r="J151" s="34"/>
    </row>
    <row r="152">
      <c r="A152" s="35" t="s">
        <v>56</v>
      </c>
      <c r="B152" s="35">
        <v>48</v>
      </c>
      <c r="C152" s="36" t="s">
        <v>453</v>
      </c>
      <c r="D152" s="35" t="s">
        <v>58</v>
      </c>
      <c r="E152" s="37" t="s">
        <v>454</v>
      </c>
      <c r="F152" s="38" t="s">
        <v>120</v>
      </c>
      <c r="G152" s="39">
        <v>1842.8</v>
      </c>
      <c r="H152" s="40">
        <v>0</v>
      </c>
      <c r="I152" s="40">
        <f>ROUND(G152*H152,P4)</f>
        <v>0</v>
      </c>
      <c r="J152" s="38" t="s">
        <v>70</v>
      </c>
      <c r="O152" s="41">
        <f>I152*0.21</f>
        <v>0</v>
      </c>
      <c r="P152">
        <v>3</v>
      </c>
    </row>
    <row r="153">
      <c r="A153" s="35" t="s">
        <v>61</v>
      </c>
      <c r="B153" s="42"/>
      <c r="C153" s="43"/>
      <c r="D153" s="43"/>
      <c r="E153" s="37" t="s">
        <v>809</v>
      </c>
      <c r="F153" s="43"/>
      <c r="G153" s="43"/>
      <c r="H153" s="43"/>
      <c r="I153" s="43"/>
      <c r="J153" s="44"/>
    </row>
    <row r="154" ht="30">
      <c r="A154" s="35" t="s">
        <v>63</v>
      </c>
      <c r="B154" s="42"/>
      <c r="C154" s="43"/>
      <c r="D154" s="43"/>
      <c r="E154" s="45" t="s">
        <v>810</v>
      </c>
      <c r="F154" s="43"/>
      <c r="G154" s="43"/>
      <c r="H154" s="43"/>
      <c r="I154" s="43"/>
      <c r="J154" s="44"/>
    </row>
    <row r="155">
      <c r="A155" s="35" t="s">
        <v>56</v>
      </c>
      <c r="B155" s="35">
        <v>49</v>
      </c>
      <c r="C155" s="36" t="s">
        <v>461</v>
      </c>
      <c r="D155" s="35" t="s">
        <v>58</v>
      </c>
      <c r="E155" s="37" t="s">
        <v>462</v>
      </c>
      <c r="F155" s="38" t="s">
        <v>120</v>
      </c>
      <c r="G155" s="39">
        <v>921.39999999999998</v>
      </c>
      <c r="H155" s="40">
        <v>0</v>
      </c>
      <c r="I155" s="40">
        <f>ROUND(G155*H155,P4)</f>
        <v>0</v>
      </c>
      <c r="J155" s="38" t="s">
        <v>70</v>
      </c>
      <c r="O155" s="41">
        <f>I155*0.21</f>
        <v>0</v>
      </c>
      <c r="P155">
        <v>3</v>
      </c>
    </row>
    <row r="156">
      <c r="A156" s="35" t="s">
        <v>61</v>
      </c>
      <c r="B156" s="42"/>
      <c r="C156" s="43"/>
      <c r="D156" s="43"/>
      <c r="E156" s="37" t="s">
        <v>811</v>
      </c>
      <c r="F156" s="43"/>
      <c r="G156" s="43"/>
      <c r="H156" s="43"/>
      <c r="I156" s="43"/>
      <c r="J156" s="44"/>
    </row>
    <row r="157" ht="30">
      <c r="A157" s="35" t="s">
        <v>63</v>
      </c>
      <c r="B157" s="42"/>
      <c r="C157" s="43"/>
      <c r="D157" s="43"/>
      <c r="E157" s="45" t="s">
        <v>812</v>
      </c>
      <c r="F157" s="43"/>
      <c r="G157" s="43"/>
      <c r="H157" s="43"/>
      <c r="I157" s="43"/>
      <c r="J157" s="44"/>
    </row>
    <row r="158">
      <c r="A158" s="35" t="s">
        <v>56</v>
      </c>
      <c r="B158" s="35">
        <v>50</v>
      </c>
      <c r="C158" s="36" t="s">
        <v>813</v>
      </c>
      <c r="D158" s="35" t="s">
        <v>58</v>
      </c>
      <c r="E158" s="37" t="s">
        <v>814</v>
      </c>
      <c r="F158" s="38" t="s">
        <v>120</v>
      </c>
      <c r="G158" s="39">
        <v>921.39999999999998</v>
      </c>
      <c r="H158" s="40">
        <v>0</v>
      </c>
      <c r="I158" s="40">
        <f>ROUND(G158*H158,P4)</f>
        <v>0</v>
      </c>
      <c r="J158" s="38" t="s">
        <v>70</v>
      </c>
      <c r="O158" s="41">
        <f>I158*0.21</f>
        <v>0</v>
      </c>
      <c r="P158">
        <v>3</v>
      </c>
    </row>
    <row r="159">
      <c r="A159" s="35" t="s">
        <v>61</v>
      </c>
      <c r="B159" s="42"/>
      <c r="C159" s="43"/>
      <c r="D159" s="43"/>
      <c r="E159" s="37" t="s">
        <v>815</v>
      </c>
      <c r="F159" s="43"/>
      <c r="G159" s="43"/>
      <c r="H159" s="43"/>
      <c r="I159" s="43"/>
      <c r="J159" s="44"/>
    </row>
    <row r="160" ht="30">
      <c r="A160" s="35" t="s">
        <v>63</v>
      </c>
      <c r="B160" s="42"/>
      <c r="C160" s="43"/>
      <c r="D160" s="43"/>
      <c r="E160" s="45" t="s">
        <v>816</v>
      </c>
      <c r="F160" s="43"/>
      <c r="G160" s="43"/>
      <c r="H160" s="43"/>
      <c r="I160" s="43"/>
      <c r="J160" s="44"/>
    </row>
    <row r="161">
      <c r="A161" s="35" t="s">
        <v>56</v>
      </c>
      <c r="B161" s="35">
        <v>51</v>
      </c>
      <c r="C161" s="36" t="s">
        <v>817</v>
      </c>
      <c r="D161" s="35" t="s">
        <v>58</v>
      </c>
      <c r="E161" s="37" t="s">
        <v>818</v>
      </c>
      <c r="F161" s="38" t="s">
        <v>120</v>
      </c>
      <c r="G161" s="39">
        <v>921.39999999999998</v>
      </c>
      <c r="H161" s="40">
        <v>0</v>
      </c>
      <c r="I161" s="40">
        <f>ROUND(G161*H161,P4)</f>
        <v>0</v>
      </c>
      <c r="J161" s="38" t="s">
        <v>70</v>
      </c>
      <c r="O161" s="41">
        <f>I161*0.21</f>
        <v>0</v>
      </c>
      <c r="P161">
        <v>3</v>
      </c>
    </row>
    <row r="162">
      <c r="A162" s="35" t="s">
        <v>61</v>
      </c>
      <c r="B162" s="42"/>
      <c r="C162" s="43"/>
      <c r="D162" s="43"/>
      <c r="E162" s="37" t="s">
        <v>819</v>
      </c>
      <c r="F162" s="43"/>
      <c r="G162" s="43"/>
      <c r="H162" s="43"/>
      <c r="I162" s="43"/>
      <c r="J162" s="44"/>
    </row>
    <row r="163" ht="30">
      <c r="A163" s="35" t="s">
        <v>63</v>
      </c>
      <c r="B163" s="42"/>
      <c r="C163" s="43"/>
      <c r="D163" s="43"/>
      <c r="E163" s="45" t="s">
        <v>812</v>
      </c>
      <c r="F163" s="43"/>
      <c r="G163" s="43"/>
      <c r="H163" s="43"/>
      <c r="I163" s="43"/>
      <c r="J163" s="44"/>
    </row>
    <row r="164">
      <c r="A164" s="29" t="s">
        <v>53</v>
      </c>
      <c r="B164" s="30"/>
      <c r="C164" s="31" t="s">
        <v>820</v>
      </c>
      <c r="D164" s="32"/>
      <c r="E164" s="29" t="s">
        <v>821</v>
      </c>
      <c r="F164" s="32"/>
      <c r="G164" s="32"/>
      <c r="H164" s="32"/>
      <c r="I164" s="33">
        <f>SUMIFS(I165:I179,A165:A179,"P")</f>
        <v>0</v>
      </c>
      <c r="J164" s="34"/>
    </row>
    <row r="165" ht="30">
      <c r="A165" s="35" t="s">
        <v>56</v>
      </c>
      <c r="B165" s="35">
        <v>52</v>
      </c>
      <c r="C165" s="36" t="s">
        <v>822</v>
      </c>
      <c r="D165" s="35" t="s">
        <v>58</v>
      </c>
      <c r="E165" s="37" t="s">
        <v>823</v>
      </c>
      <c r="F165" s="38" t="s">
        <v>120</v>
      </c>
      <c r="G165" s="39">
        <v>1244.0029999999999</v>
      </c>
      <c r="H165" s="40">
        <v>0</v>
      </c>
      <c r="I165" s="40">
        <f>ROUND(G165*H165,P4)</f>
        <v>0</v>
      </c>
      <c r="J165" s="38" t="s">
        <v>70</v>
      </c>
      <c r="O165" s="41">
        <f>I165*0.21</f>
        <v>0</v>
      </c>
      <c r="P165">
        <v>3</v>
      </c>
    </row>
    <row r="166">
      <c r="A166" s="35" t="s">
        <v>61</v>
      </c>
      <c r="B166" s="42"/>
      <c r="C166" s="43"/>
      <c r="D166" s="43"/>
      <c r="E166" s="46" t="s">
        <v>58</v>
      </c>
      <c r="F166" s="43"/>
      <c r="G166" s="43"/>
      <c r="H166" s="43"/>
      <c r="I166" s="43"/>
      <c r="J166" s="44"/>
    </row>
    <row r="167" ht="75">
      <c r="A167" s="35" t="s">
        <v>63</v>
      </c>
      <c r="B167" s="42"/>
      <c r="C167" s="43"/>
      <c r="D167" s="43"/>
      <c r="E167" s="45" t="s">
        <v>824</v>
      </c>
      <c r="F167" s="43"/>
      <c r="G167" s="43"/>
      <c r="H167" s="43"/>
      <c r="I167" s="43"/>
      <c r="J167" s="44"/>
    </row>
    <row r="168">
      <c r="A168" s="35" t="s">
        <v>56</v>
      </c>
      <c r="B168" s="35">
        <v>53</v>
      </c>
      <c r="C168" s="36" t="s">
        <v>825</v>
      </c>
      <c r="D168" s="35" t="s">
        <v>58</v>
      </c>
      <c r="E168" s="37" t="s">
        <v>826</v>
      </c>
      <c r="F168" s="38" t="s">
        <v>120</v>
      </c>
      <c r="G168" s="39">
        <v>254.52000000000001</v>
      </c>
      <c r="H168" s="40">
        <v>0</v>
      </c>
      <c r="I168" s="40">
        <f>ROUND(G168*H168,P4)</f>
        <v>0</v>
      </c>
      <c r="J168" s="38" t="s">
        <v>70</v>
      </c>
      <c r="O168" s="41">
        <f>I168*0.21</f>
        <v>0</v>
      </c>
      <c r="P168">
        <v>3</v>
      </c>
    </row>
    <row r="169">
      <c r="A169" s="35" t="s">
        <v>61</v>
      </c>
      <c r="B169" s="42"/>
      <c r="C169" s="43"/>
      <c r="D169" s="43"/>
      <c r="E169" s="37" t="s">
        <v>827</v>
      </c>
      <c r="F169" s="43"/>
      <c r="G169" s="43"/>
      <c r="H169" s="43"/>
      <c r="I169" s="43"/>
      <c r="J169" s="44"/>
    </row>
    <row r="170">
      <c r="A170" s="35" t="s">
        <v>63</v>
      </c>
      <c r="B170" s="42"/>
      <c r="C170" s="43"/>
      <c r="D170" s="43"/>
      <c r="E170" s="45" t="s">
        <v>828</v>
      </c>
      <c r="F170" s="43"/>
      <c r="G170" s="43"/>
      <c r="H170" s="43"/>
      <c r="I170" s="43"/>
      <c r="J170" s="44"/>
    </row>
    <row r="171">
      <c r="A171" s="35" t="s">
        <v>56</v>
      </c>
      <c r="B171" s="35">
        <v>54</v>
      </c>
      <c r="C171" s="36" t="s">
        <v>829</v>
      </c>
      <c r="D171" s="35" t="s">
        <v>58</v>
      </c>
      <c r="E171" s="37" t="s">
        <v>830</v>
      </c>
      <c r="F171" s="38" t="s">
        <v>120</v>
      </c>
      <c r="G171" s="39">
        <v>95.640000000000001</v>
      </c>
      <c r="H171" s="40">
        <v>0</v>
      </c>
      <c r="I171" s="40">
        <f>ROUND(G171*H171,P4)</f>
        <v>0</v>
      </c>
      <c r="J171" s="38" t="s">
        <v>70</v>
      </c>
      <c r="O171" s="41">
        <f>I171*0.21</f>
        <v>0</v>
      </c>
      <c r="P171">
        <v>3</v>
      </c>
    </row>
    <row r="172">
      <c r="A172" s="35" t="s">
        <v>61</v>
      </c>
      <c r="B172" s="42"/>
      <c r="C172" s="43"/>
      <c r="D172" s="43"/>
      <c r="E172" s="37" t="s">
        <v>831</v>
      </c>
      <c r="F172" s="43"/>
      <c r="G172" s="43"/>
      <c r="H172" s="43"/>
      <c r="I172" s="43"/>
      <c r="J172" s="44"/>
    </row>
    <row r="173">
      <c r="A173" s="35" t="s">
        <v>63</v>
      </c>
      <c r="B173" s="42"/>
      <c r="C173" s="43"/>
      <c r="D173" s="43"/>
      <c r="E173" s="45" t="s">
        <v>832</v>
      </c>
      <c r="F173" s="43"/>
      <c r="G173" s="43"/>
      <c r="H173" s="43"/>
      <c r="I173" s="43"/>
      <c r="J173" s="44"/>
    </row>
    <row r="174">
      <c r="A174" s="35" t="s">
        <v>56</v>
      </c>
      <c r="B174" s="35">
        <v>55</v>
      </c>
      <c r="C174" s="36" t="s">
        <v>833</v>
      </c>
      <c r="D174" s="35" t="s">
        <v>58</v>
      </c>
      <c r="E174" s="37" t="s">
        <v>834</v>
      </c>
      <c r="F174" s="38" t="s">
        <v>120</v>
      </c>
      <c r="G174" s="39">
        <v>102.369</v>
      </c>
      <c r="H174" s="40">
        <v>0</v>
      </c>
      <c r="I174" s="40">
        <f>ROUND(G174*H174,P4)</f>
        <v>0</v>
      </c>
      <c r="J174" s="38" t="s">
        <v>70</v>
      </c>
      <c r="O174" s="41">
        <f>I174*0.21</f>
        <v>0</v>
      </c>
      <c r="P174">
        <v>3</v>
      </c>
    </row>
    <row r="175">
      <c r="A175" s="35" t="s">
        <v>61</v>
      </c>
      <c r="B175" s="42"/>
      <c r="C175" s="43"/>
      <c r="D175" s="43"/>
      <c r="E175" s="46" t="s">
        <v>58</v>
      </c>
      <c r="F175" s="43"/>
      <c r="G175" s="43"/>
      <c r="H175" s="43"/>
      <c r="I175" s="43"/>
      <c r="J175" s="44"/>
    </row>
    <row r="176" ht="45">
      <c r="A176" s="35" t="s">
        <v>63</v>
      </c>
      <c r="B176" s="42"/>
      <c r="C176" s="43"/>
      <c r="D176" s="43"/>
      <c r="E176" s="45" t="s">
        <v>835</v>
      </c>
      <c r="F176" s="43"/>
      <c r="G176" s="43"/>
      <c r="H176" s="43"/>
      <c r="I176" s="43"/>
      <c r="J176" s="44"/>
    </row>
    <row r="177">
      <c r="A177" s="35" t="s">
        <v>56</v>
      </c>
      <c r="B177" s="35">
        <v>56</v>
      </c>
      <c r="C177" s="36" t="s">
        <v>836</v>
      </c>
      <c r="D177" s="35" t="s">
        <v>58</v>
      </c>
      <c r="E177" s="37" t="s">
        <v>837</v>
      </c>
      <c r="F177" s="38" t="s">
        <v>120</v>
      </c>
      <c r="G177" s="39">
        <v>60.210000000000001</v>
      </c>
      <c r="H177" s="40">
        <v>0</v>
      </c>
      <c r="I177" s="40">
        <f>ROUND(G177*H177,P4)</f>
        <v>0</v>
      </c>
      <c r="J177" s="38" t="s">
        <v>70</v>
      </c>
      <c r="O177" s="41">
        <f>I177*0.21</f>
        <v>0</v>
      </c>
      <c r="P177">
        <v>3</v>
      </c>
    </row>
    <row r="178">
      <c r="A178" s="35" t="s">
        <v>61</v>
      </c>
      <c r="B178" s="42"/>
      <c r="C178" s="43"/>
      <c r="D178" s="43"/>
      <c r="E178" s="46" t="s">
        <v>58</v>
      </c>
      <c r="F178" s="43"/>
      <c r="G178" s="43"/>
      <c r="H178" s="43"/>
      <c r="I178" s="43"/>
      <c r="J178" s="44"/>
    </row>
    <row r="179">
      <c r="A179" s="35" t="s">
        <v>63</v>
      </c>
      <c r="B179" s="42"/>
      <c r="C179" s="43"/>
      <c r="D179" s="43"/>
      <c r="E179" s="45" t="s">
        <v>838</v>
      </c>
      <c r="F179" s="43"/>
      <c r="G179" s="43"/>
      <c r="H179" s="43"/>
      <c r="I179" s="43"/>
      <c r="J179" s="44"/>
    </row>
    <row r="180">
      <c r="A180" s="29" t="s">
        <v>53</v>
      </c>
      <c r="B180" s="30"/>
      <c r="C180" s="31" t="s">
        <v>473</v>
      </c>
      <c r="D180" s="32"/>
      <c r="E180" s="29" t="s">
        <v>474</v>
      </c>
      <c r="F180" s="32"/>
      <c r="G180" s="32"/>
      <c r="H180" s="32"/>
      <c r="I180" s="33">
        <f>SUMIFS(I181:I189,A181:A189,"P")</f>
        <v>0</v>
      </c>
      <c r="J180" s="34"/>
    </row>
    <row r="181">
      <c r="A181" s="35" t="s">
        <v>56</v>
      </c>
      <c r="B181" s="35">
        <v>57</v>
      </c>
      <c r="C181" s="36" t="s">
        <v>839</v>
      </c>
      <c r="D181" s="35" t="s">
        <v>58</v>
      </c>
      <c r="E181" s="37" t="s">
        <v>840</v>
      </c>
      <c r="F181" s="38" t="s">
        <v>208</v>
      </c>
      <c r="G181" s="39">
        <v>36.520000000000003</v>
      </c>
      <c r="H181" s="40">
        <v>0</v>
      </c>
      <c r="I181" s="40">
        <f>ROUND(G181*H181,P4)</f>
        <v>0</v>
      </c>
      <c r="J181" s="38" t="s">
        <v>70</v>
      </c>
      <c r="O181" s="41">
        <f>I181*0.21</f>
        <v>0</v>
      </c>
      <c r="P181">
        <v>3</v>
      </c>
    </row>
    <row r="182">
      <c r="A182" s="35" t="s">
        <v>61</v>
      </c>
      <c r="B182" s="42"/>
      <c r="C182" s="43"/>
      <c r="D182" s="43"/>
      <c r="E182" s="37" t="s">
        <v>841</v>
      </c>
      <c r="F182" s="43"/>
      <c r="G182" s="43"/>
      <c r="H182" s="43"/>
      <c r="I182" s="43"/>
      <c r="J182" s="44"/>
    </row>
    <row r="183" ht="45">
      <c r="A183" s="35" t="s">
        <v>63</v>
      </c>
      <c r="B183" s="42"/>
      <c r="C183" s="43"/>
      <c r="D183" s="43"/>
      <c r="E183" s="45" t="s">
        <v>842</v>
      </c>
      <c r="F183" s="43"/>
      <c r="G183" s="43"/>
      <c r="H183" s="43"/>
      <c r="I183" s="43"/>
      <c r="J183" s="44"/>
    </row>
    <row r="184">
      <c r="A184" s="35" t="s">
        <v>56</v>
      </c>
      <c r="B184" s="35">
        <v>58</v>
      </c>
      <c r="C184" s="36" t="s">
        <v>843</v>
      </c>
      <c r="D184" s="35" t="s">
        <v>58</v>
      </c>
      <c r="E184" s="37" t="s">
        <v>844</v>
      </c>
      <c r="F184" s="38" t="s">
        <v>208</v>
      </c>
      <c r="G184" s="39">
        <v>215.40000000000001</v>
      </c>
      <c r="H184" s="40">
        <v>0</v>
      </c>
      <c r="I184" s="40">
        <f>ROUND(G184*H184,P4)</f>
        <v>0</v>
      </c>
      <c r="J184" s="38" t="s">
        <v>70</v>
      </c>
      <c r="O184" s="41">
        <f>I184*0.21</f>
        <v>0</v>
      </c>
      <c r="P184">
        <v>3</v>
      </c>
    </row>
    <row r="185">
      <c r="A185" s="35" t="s">
        <v>61</v>
      </c>
      <c r="B185" s="42"/>
      <c r="C185" s="43"/>
      <c r="D185" s="43"/>
      <c r="E185" s="37" t="s">
        <v>845</v>
      </c>
      <c r="F185" s="43"/>
      <c r="G185" s="43"/>
      <c r="H185" s="43"/>
      <c r="I185" s="43"/>
      <c r="J185" s="44"/>
    </row>
    <row r="186">
      <c r="A186" s="35" t="s">
        <v>63</v>
      </c>
      <c r="B186" s="42"/>
      <c r="C186" s="43"/>
      <c r="D186" s="43"/>
      <c r="E186" s="45" t="s">
        <v>846</v>
      </c>
      <c r="F186" s="43"/>
      <c r="G186" s="43"/>
      <c r="H186" s="43"/>
      <c r="I186" s="43"/>
      <c r="J186" s="44"/>
    </row>
    <row r="187">
      <c r="A187" s="35" t="s">
        <v>56</v>
      </c>
      <c r="B187" s="35">
        <v>59</v>
      </c>
      <c r="C187" s="36" t="s">
        <v>847</v>
      </c>
      <c r="D187" s="35" t="s">
        <v>58</v>
      </c>
      <c r="E187" s="37" t="s">
        <v>848</v>
      </c>
      <c r="F187" s="38" t="s">
        <v>208</v>
      </c>
      <c r="G187" s="39">
        <v>3.1000000000000001</v>
      </c>
      <c r="H187" s="40">
        <v>0</v>
      </c>
      <c r="I187" s="40">
        <f>ROUND(G187*H187,P4)</f>
        <v>0</v>
      </c>
      <c r="J187" s="38" t="s">
        <v>70</v>
      </c>
      <c r="O187" s="41">
        <f>I187*0.21</f>
        <v>0</v>
      </c>
      <c r="P187">
        <v>3</v>
      </c>
    </row>
    <row r="188">
      <c r="A188" s="35" t="s">
        <v>61</v>
      </c>
      <c r="B188" s="42"/>
      <c r="C188" s="43"/>
      <c r="D188" s="43"/>
      <c r="E188" s="37" t="s">
        <v>849</v>
      </c>
      <c r="F188" s="43"/>
      <c r="G188" s="43"/>
      <c r="H188" s="43"/>
      <c r="I188" s="43"/>
      <c r="J188" s="44"/>
    </row>
    <row r="189" ht="45">
      <c r="A189" s="35" t="s">
        <v>63</v>
      </c>
      <c r="B189" s="42"/>
      <c r="C189" s="43"/>
      <c r="D189" s="43"/>
      <c r="E189" s="45" t="s">
        <v>850</v>
      </c>
      <c r="F189" s="43"/>
      <c r="G189" s="43"/>
      <c r="H189" s="43"/>
      <c r="I189" s="43"/>
      <c r="J189" s="44"/>
    </row>
    <row r="190">
      <c r="A190" s="29" t="s">
        <v>53</v>
      </c>
      <c r="B190" s="30"/>
      <c r="C190" s="31" t="s">
        <v>204</v>
      </c>
      <c r="D190" s="32"/>
      <c r="E190" s="29" t="s">
        <v>205</v>
      </c>
      <c r="F190" s="32"/>
      <c r="G190" s="32"/>
      <c r="H190" s="32"/>
      <c r="I190" s="33">
        <f>SUMIFS(I191:I230,A191:A230,"P")</f>
        <v>0</v>
      </c>
      <c r="J190" s="34"/>
    </row>
    <row r="191">
      <c r="A191" s="35" t="s">
        <v>56</v>
      </c>
      <c r="B191" s="35">
        <v>60</v>
      </c>
      <c r="C191" s="36" t="s">
        <v>851</v>
      </c>
      <c r="D191" s="35" t="s">
        <v>58</v>
      </c>
      <c r="E191" s="37" t="s">
        <v>852</v>
      </c>
      <c r="F191" s="38" t="s">
        <v>208</v>
      </c>
      <c r="G191" s="39">
        <v>101.7</v>
      </c>
      <c r="H191" s="40">
        <v>0</v>
      </c>
      <c r="I191" s="40">
        <f>ROUND(G191*H191,P4)</f>
        <v>0</v>
      </c>
      <c r="J191" s="38" t="s">
        <v>70</v>
      </c>
      <c r="O191" s="41">
        <f>I191*0.21</f>
        <v>0</v>
      </c>
      <c r="P191">
        <v>3</v>
      </c>
    </row>
    <row r="192">
      <c r="A192" s="35" t="s">
        <v>61</v>
      </c>
      <c r="B192" s="42"/>
      <c r="C192" s="43"/>
      <c r="D192" s="43"/>
      <c r="E192" s="37" t="s">
        <v>853</v>
      </c>
      <c r="F192" s="43"/>
      <c r="G192" s="43"/>
      <c r="H192" s="43"/>
      <c r="I192" s="43"/>
      <c r="J192" s="44"/>
    </row>
    <row r="193">
      <c r="A193" s="35" t="s">
        <v>63</v>
      </c>
      <c r="B193" s="42"/>
      <c r="C193" s="43"/>
      <c r="D193" s="43"/>
      <c r="E193" s="45" t="s">
        <v>854</v>
      </c>
      <c r="F193" s="43"/>
      <c r="G193" s="43"/>
      <c r="H193" s="43"/>
      <c r="I193" s="43"/>
      <c r="J193" s="44"/>
    </row>
    <row r="194" ht="30">
      <c r="A194" s="35" t="s">
        <v>56</v>
      </c>
      <c r="B194" s="35">
        <v>61</v>
      </c>
      <c r="C194" s="36" t="s">
        <v>855</v>
      </c>
      <c r="D194" s="35" t="s">
        <v>58</v>
      </c>
      <c r="E194" s="37" t="s">
        <v>856</v>
      </c>
      <c r="F194" s="38" t="s">
        <v>208</v>
      </c>
      <c r="G194" s="39">
        <v>56</v>
      </c>
      <c r="H194" s="40">
        <v>0</v>
      </c>
      <c r="I194" s="40">
        <f>ROUND(G194*H194,P4)</f>
        <v>0</v>
      </c>
      <c r="J194" s="38" t="s">
        <v>70</v>
      </c>
      <c r="O194" s="41">
        <f>I194*0.21</f>
        <v>0</v>
      </c>
      <c r="P194">
        <v>3</v>
      </c>
    </row>
    <row r="195">
      <c r="A195" s="35" t="s">
        <v>61</v>
      </c>
      <c r="B195" s="42"/>
      <c r="C195" s="43"/>
      <c r="D195" s="43"/>
      <c r="E195" s="37" t="s">
        <v>857</v>
      </c>
      <c r="F195" s="43"/>
      <c r="G195" s="43"/>
      <c r="H195" s="43"/>
      <c r="I195" s="43"/>
      <c r="J195" s="44"/>
    </row>
    <row r="196" ht="45">
      <c r="A196" s="35" t="s">
        <v>63</v>
      </c>
      <c r="B196" s="42"/>
      <c r="C196" s="43"/>
      <c r="D196" s="43"/>
      <c r="E196" s="45" t="s">
        <v>858</v>
      </c>
      <c r="F196" s="43"/>
      <c r="G196" s="43"/>
      <c r="H196" s="43"/>
      <c r="I196" s="43"/>
      <c r="J196" s="44"/>
    </row>
    <row r="197" ht="30">
      <c r="A197" s="35" t="s">
        <v>56</v>
      </c>
      <c r="B197" s="35">
        <v>62</v>
      </c>
      <c r="C197" s="36" t="s">
        <v>859</v>
      </c>
      <c r="D197" s="35" t="s">
        <v>58</v>
      </c>
      <c r="E197" s="37" t="s">
        <v>860</v>
      </c>
      <c r="F197" s="38" t="s">
        <v>208</v>
      </c>
      <c r="G197" s="39">
        <v>8</v>
      </c>
      <c r="H197" s="40">
        <v>0</v>
      </c>
      <c r="I197" s="40">
        <f>ROUND(G197*H197,P4)</f>
        <v>0</v>
      </c>
      <c r="J197" s="38" t="s">
        <v>70</v>
      </c>
      <c r="O197" s="41">
        <f>I197*0.21</f>
        <v>0</v>
      </c>
      <c r="P197">
        <v>3</v>
      </c>
    </row>
    <row r="198">
      <c r="A198" s="35" t="s">
        <v>61</v>
      </c>
      <c r="B198" s="42"/>
      <c r="C198" s="43"/>
      <c r="D198" s="43"/>
      <c r="E198" s="37" t="s">
        <v>861</v>
      </c>
      <c r="F198" s="43"/>
      <c r="G198" s="43"/>
      <c r="H198" s="43"/>
      <c r="I198" s="43"/>
      <c r="J198" s="44"/>
    </row>
    <row r="199">
      <c r="A199" s="35" t="s">
        <v>63</v>
      </c>
      <c r="B199" s="42"/>
      <c r="C199" s="43"/>
      <c r="D199" s="43"/>
      <c r="E199" s="45" t="s">
        <v>862</v>
      </c>
      <c r="F199" s="43"/>
      <c r="G199" s="43"/>
      <c r="H199" s="43"/>
      <c r="I199" s="43"/>
      <c r="J199" s="44"/>
    </row>
    <row r="200" ht="30">
      <c r="A200" s="35" t="s">
        <v>56</v>
      </c>
      <c r="B200" s="35">
        <v>63</v>
      </c>
      <c r="C200" s="36" t="s">
        <v>863</v>
      </c>
      <c r="D200" s="35" t="s">
        <v>58</v>
      </c>
      <c r="E200" s="37" t="s">
        <v>864</v>
      </c>
      <c r="F200" s="38" t="s">
        <v>208</v>
      </c>
      <c r="G200" s="39">
        <v>101</v>
      </c>
      <c r="H200" s="40">
        <v>0</v>
      </c>
      <c r="I200" s="40">
        <f>ROUND(G200*H200,P4)</f>
        <v>0</v>
      </c>
      <c r="J200" s="38" t="s">
        <v>70</v>
      </c>
      <c r="O200" s="41">
        <f>I200*0.21</f>
        <v>0</v>
      </c>
      <c r="P200">
        <v>3</v>
      </c>
    </row>
    <row r="201">
      <c r="A201" s="35" t="s">
        <v>61</v>
      </c>
      <c r="B201" s="42"/>
      <c r="C201" s="43"/>
      <c r="D201" s="43"/>
      <c r="E201" s="37" t="s">
        <v>853</v>
      </c>
      <c r="F201" s="43"/>
      <c r="G201" s="43"/>
      <c r="H201" s="43"/>
      <c r="I201" s="43"/>
      <c r="J201" s="44"/>
    </row>
    <row r="202">
      <c r="A202" s="35" t="s">
        <v>63</v>
      </c>
      <c r="B202" s="42"/>
      <c r="C202" s="43"/>
      <c r="D202" s="43"/>
      <c r="E202" s="45" t="s">
        <v>865</v>
      </c>
      <c r="F202" s="43"/>
      <c r="G202" s="43"/>
      <c r="H202" s="43"/>
      <c r="I202" s="43"/>
      <c r="J202" s="44"/>
    </row>
    <row r="203">
      <c r="A203" s="35" t="s">
        <v>56</v>
      </c>
      <c r="B203" s="35">
        <v>64</v>
      </c>
      <c r="C203" s="36" t="s">
        <v>866</v>
      </c>
      <c r="D203" s="35" t="s">
        <v>58</v>
      </c>
      <c r="E203" s="37" t="s">
        <v>867</v>
      </c>
      <c r="F203" s="38" t="s">
        <v>208</v>
      </c>
      <c r="G203" s="39">
        <v>99</v>
      </c>
      <c r="H203" s="40">
        <v>0</v>
      </c>
      <c r="I203" s="40">
        <f>ROUND(G203*H203,P4)</f>
        <v>0</v>
      </c>
      <c r="J203" s="38" t="s">
        <v>70</v>
      </c>
      <c r="O203" s="41">
        <f>I203*0.21</f>
        <v>0</v>
      </c>
      <c r="P203">
        <v>3</v>
      </c>
    </row>
    <row r="204">
      <c r="A204" s="35" t="s">
        <v>61</v>
      </c>
      <c r="B204" s="42"/>
      <c r="C204" s="43"/>
      <c r="D204" s="43"/>
      <c r="E204" s="37" t="s">
        <v>853</v>
      </c>
      <c r="F204" s="43"/>
      <c r="G204" s="43"/>
      <c r="H204" s="43"/>
      <c r="I204" s="43"/>
      <c r="J204" s="44"/>
    </row>
    <row r="205">
      <c r="A205" s="35" t="s">
        <v>63</v>
      </c>
      <c r="B205" s="42"/>
      <c r="C205" s="43"/>
      <c r="D205" s="43"/>
      <c r="E205" s="45" t="s">
        <v>868</v>
      </c>
      <c r="F205" s="43"/>
      <c r="G205" s="43"/>
      <c r="H205" s="43"/>
      <c r="I205" s="43"/>
      <c r="J205" s="44"/>
    </row>
    <row r="206">
      <c r="A206" s="35" t="s">
        <v>56</v>
      </c>
      <c r="B206" s="35">
        <v>65</v>
      </c>
      <c r="C206" s="36" t="s">
        <v>869</v>
      </c>
      <c r="D206" s="35" t="s">
        <v>58</v>
      </c>
      <c r="E206" s="37" t="s">
        <v>870</v>
      </c>
      <c r="F206" s="38" t="s">
        <v>93</v>
      </c>
      <c r="G206" s="39">
        <v>22</v>
      </c>
      <c r="H206" s="40">
        <v>0</v>
      </c>
      <c r="I206" s="40">
        <f>ROUND(G206*H206,P4)</f>
        <v>0</v>
      </c>
      <c r="J206" s="38" t="s">
        <v>70</v>
      </c>
      <c r="O206" s="41">
        <f>I206*0.21</f>
        <v>0</v>
      </c>
      <c r="P206">
        <v>3</v>
      </c>
    </row>
    <row r="207">
      <c r="A207" s="35" t="s">
        <v>61</v>
      </c>
      <c r="B207" s="42"/>
      <c r="C207" s="43"/>
      <c r="D207" s="43"/>
      <c r="E207" s="37" t="s">
        <v>871</v>
      </c>
      <c r="F207" s="43"/>
      <c r="G207" s="43"/>
      <c r="H207" s="43"/>
      <c r="I207" s="43"/>
      <c r="J207" s="44"/>
    </row>
    <row r="208" ht="45">
      <c r="A208" s="35" t="s">
        <v>63</v>
      </c>
      <c r="B208" s="42"/>
      <c r="C208" s="43"/>
      <c r="D208" s="43"/>
      <c r="E208" s="45" t="s">
        <v>872</v>
      </c>
      <c r="F208" s="43"/>
      <c r="G208" s="43"/>
      <c r="H208" s="43"/>
      <c r="I208" s="43"/>
      <c r="J208" s="44"/>
    </row>
    <row r="209">
      <c r="A209" s="35" t="s">
        <v>56</v>
      </c>
      <c r="B209" s="35">
        <v>66</v>
      </c>
      <c r="C209" s="36" t="s">
        <v>873</v>
      </c>
      <c r="D209" s="35" t="s">
        <v>58</v>
      </c>
      <c r="E209" s="37" t="s">
        <v>874</v>
      </c>
      <c r="F209" s="38" t="s">
        <v>93</v>
      </c>
      <c r="G209" s="39">
        <v>2</v>
      </c>
      <c r="H209" s="40">
        <v>0</v>
      </c>
      <c r="I209" s="40">
        <f>ROUND(G209*H209,P4)</f>
        <v>0</v>
      </c>
      <c r="J209" s="38" t="s">
        <v>70</v>
      </c>
      <c r="O209" s="41">
        <f>I209*0.21</f>
        <v>0</v>
      </c>
      <c r="P209">
        <v>3</v>
      </c>
    </row>
    <row r="210">
      <c r="A210" s="35" t="s">
        <v>61</v>
      </c>
      <c r="B210" s="42"/>
      <c r="C210" s="43"/>
      <c r="D210" s="43"/>
      <c r="E210" s="37" t="s">
        <v>875</v>
      </c>
      <c r="F210" s="43"/>
      <c r="G210" s="43"/>
      <c r="H210" s="43"/>
      <c r="I210" s="43"/>
      <c r="J210" s="44"/>
    </row>
    <row r="211" ht="30">
      <c r="A211" s="35" t="s">
        <v>56</v>
      </c>
      <c r="B211" s="35">
        <v>67</v>
      </c>
      <c r="C211" s="36" t="s">
        <v>876</v>
      </c>
      <c r="D211" s="35" t="s">
        <v>58</v>
      </c>
      <c r="E211" s="37" t="s">
        <v>877</v>
      </c>
      <c r="F211" s="38" t="s">
        <v>208</v>
      </c>
      <c r="G211" s="39">
        <v>75.799999999999997</v>
      </c>
      <c r="H211" s="40">
        <v>0</v>
      </c>
      <c r="I211" s="40">
        <f>ROUND(G211*H211,P4)</f>
        <v>0</v>
      </c>
      <c r="J211" s="38" t="s">
        <v>70</v>
      </c>
      <c r="O211" s="41">
        <f>I211*0.21</f>
        <v>0</v>
      </c>
      <c r="P211">
        <v>3</v>
      </c>
    </row>
    <row r="212">
      <c r="A212" s="35" t="s">
        <v>61</v>
      </c>
      <c r="B212" s="42"/>
      <c r="C212" s="43"/>
      <c r="D212" s="43"/>
      <c r="E212" s="37" t="s">
        <v>878</v>
      </c>
      <c r="F212" s="43"/>
      <c r="G212" s="43"/>
      <c r="H212" s="43"/>
      <c r="I212" s="43"/>
      <c r="J212" s="44"/>
    </row>
    <row r="213" ht="60">
      <c r="A213" s="35" t="s">
        <v>63</v>
      </c>
      <c r="B213" s="42"/>
      <c r="C213" s="43"/>
      <c r="D213" s="43"/>
      <c r="E213" s="45" t="s">
        <v>879</v>
      </c>
      <c r="F213" s="43"/>
      <c r="G213" s="43"/>
      <c r="H213" s="43"/>
      <c r="I213" s="43"/>
      <c r="J213" s="44"/>
    </row>
    <row r="214" ht="30">
      <c r="A214" s="35" t="s">
        <v>56</v>
      </c>
      <c r="B214" s="35">
        <v>68</v>
      </c>
      <c r="C214" s="36" t="s">
        <v>494</v>
      </c>
      <c r="D214" s="35" t="s">
        <v>58</v>
      </c>
      <c r="E214" s="37" t="s">
        <v>495</v>
      </c>
      <c r="F214" s="38" t="s">
        <v>208</v>
      </c>
      <c r="G214" s="39">
        <v>9</v>
      </c>
      <c r="H214" s="40">
        <v>0</v>
      </c>
      <c r="I214" s="40">
        <f>ROUND(G214*H214,P4)</f>
        <v>0</v>
      </c>
      <c r="J214" s="38" t="s">
        <v>70</v>
      </c>
      <c r="O214" s="41">
        <f>I214*0.21</f>
        <v>0</v>
      </c>
      <c r="P214">
        <v>3</v>
      </c>
    </row>
    <row r="215">
      <c r="A215" s="35" t="s">
        <v>61</v>
      </c>
      <c r="B215" s="42"/>
      <c r="C215" s="43"/>
      <c r="D215" s="43"/>
      <c r="E215" s="37" t="s">
        <v>878</v>
      </c>
      <c r="F215" s="43"/>
      <c r="G215" s="43"/>
      <c r="H215" s="43"/>
      <c r="I215" s="43"/>
      <c r="J215" s="44"/>
    </row>
    <row r="216">
      <c r="A216" s="35" t="s">
        <v>63</v>
      </c>
      <c r="B216" s="42"/>
      <c r="C216" s="43"/>
      <c r="D216" s="43"/>
      <c r="E216" s="45" t="s">
        <v>880</v>
      </c>
      <c r="F216" s="43"/>
      <c r="G216" s="43"/>
      <c r="H216" s="43"/>
      <c r="I216" s="43"/>
      <c r="J216" s="44"/>
    </row>
    <row r="217">
      <c r="A217" s="35" t="s">
        <v>56</v>
      </c>
      <c r="B217" s="35">
        <v>69</v>
      </c>
      <c r="C217" s="36" t="s">
        <v>881</v>
      </c>
      <c r="D217" s="35" t="s">
        <v>58</v>
      </c>
      <c r="E217" s="37" t="s">
        <v>882</v>
      </c>
      <c r="F217" s="38" t="s">
        <v>208</v>
      </c>
      <c r="G217" s="39">
        <v>387</v>
      </c>
      <c r="H217" s="40">
        <v>0</v>
      </c>
      <c r="I217" s="40">
        <f>ROUND(G217*H217,P4)</f>
        <v>0</v>
      </c>
      <c r="J217" s="38" t="s">
        <v>70</v>
      </c>
      <c r="O217" s="41">
        <f>I217*0.21</f>
        <v>0</v>
      </c>
      <c r="P217">
        <v>3</v>
      </c>
    </row>
    <row r="218">
      <c r="A218" s="35" t="s">
        <v>61</v>
      </c>
      <c r="B218" s="42"/>
      <c r="C218" s="43"/>
      <c r="D218" s="43"/>
      <c r="E218" s="46" t="s">
        <v>58</v>
      </c>
      <c r="F218" s="43"/>
      <c r="G218" s="43"/>
      <c r="H218" s="43"/>
      <c r="I218" s="43"/>
      <c r="J218" s="44"/>
    </row>
    <row r="219" ht="45">
      <c r="A219" s="35" t="s">
        <v>63</v>
      </c>
      <c r="B219" s="42"/>
      <c r="C219" s="43"/>
      <c r="D219" s="43"/>
      <c r="E219" s="45" t="s">
        <v>883</v>
      </c>
      <c r="F219" s="43"/>
      <c r="G219" s="43"/>
      <c r="H219" s="43"/>
      <c r="I219" s="43"/>
      <c r="J219" s="44"/>
    </row>
    <row r="220">
      <c r="A220" s="35" t="s">
        <v>56</v>
      </c>
      <c r="B220" s="35">
        <v>70</v>
      </c>
      <c r="C220" s="36" t="s">
        <v>884</v>
      </c>
      <c r="D220" s="35" t="s">
        <v>58</v>
      </c>
      <c r="E220" s="37" t="s">
        <v>885</v>
      </c>
      <c r="F220" s="38" t="s">
        <v>208</v>
      </c>
      <c r="G220" s="39">
        <v>35.210000000000001</v>
      </c>
      <c r="H220" s="40">
        <v>0</v>
      </c>
      <c r="I220" s="40">
        <f>ROUND(G220*H220,P4)</f>
        <v>0</v>
      </c>
      <c r="J220" s="38" t="s">
        <v>70</v>
      </c>
      <c r="O220" s="41">
        <f>I220*0.21</f>
        <v>0</v>
      </c>
      <c r="P220">
        <v>3</v>
      </c>
    </row>
    <row r="221" ht="30">
      <c r="A221" s="35" t="s">
        <v>61</v>
      </c>
      <c r="B221" s="42"/>
      <c r="C221" s="43"/>
      <c r="D221" s="43"/>
      <c r="E221" s="37" t="s">
        <v>886</v>
      </c>
      <c r="F221" s="43"/>
      <c r="G221" s="43"/>
      <c r="H221" s="43"/>
      <c r="I221" s="43"/>
      <c r="J221" s="44"/>
    </row>
    <row r="222" ht="45">
      <c r="A222" s="35" t="s">
        <v>63</v>
      </c>
      <c r="B222" s="42"/>
      <c r="C222" s="43"/>
      <c r="D222" s="43"/>
      <c r="E222" s="45" t="s">
        <v>887</v>
      </c>
      <c r="F222" s="43"/>
      <c r="G222" s="43"/>
      <c r="H222" s="43"/>
      <c r="I222" s="43"/>
      <c r="J222" s="44"/>
    </row>
    <row r="223">
      <c r="A223" s="35" t="s">
        <v>56</v>
      </c>
      <c r="B223" s="35">
        <v>71</v>
      </c>
      <c r="C223" s="36" t="s">
        <v>888</v>
      </c>
      <c r="D223" s="35" t="s">
        <v>58</v>
      </c>
      <c r="E223" s="37" t="s">
        <v>889</v>
      </c>
      <c r="F223" s="38" t="s">
        <v>93</v>
      </c>
      <c r="G223" s="39">
        <v>1</v>
      </c>
      <c r="H223" s="40">
        <v>0</v>
      </c>
      <c r="I223" s="40">
        <f>ROUND(G223*H223,P4)</f>
        <v>0</v>
      </c>
      <c r="J223" s="38" t="s">
        <v>70</v>
      </c>
      <c r="O223" s="41">
        <f>I223*0.21</f>
        <v>0</v>
      </c>
      <c r="P223">
        <v>3</v>
      </c>
    </row>
    <row r="224">
      <c r="A224" s="35" t="s">
        <v>61</v>
      </c>
      <c r="B224" s="42"/>
      <c r="C224" s="43"/>
      <c r="D224" s="43"/>
      <c r="E224" s="37" t="s">
        <v>890</v>
      </c>
      <c r="F224" s="43"/>
      <c r="G224" s="43"/>
      <c r="H224" s="43"/>
      <c r="I224" s="43"/>
      <c r="J224" s="44"/>
    </row>
    <row r="225">
      <c r="A225" s="35" t="s">
        <v>56</v>
      </c>
      <c r="B225" s="35">
        <v>72</v>
      </c>
      <c r="C225" s="36" t="s">
        <v>891</v>
      </c>
      <c r="D225" s="35" t="s">
        <v>58</v>
      </c>
      <c r="E225" s="37" t="s">
        <v>892</v>
      </c>
      <c r="F225" s="38" t="s">
        <v>93</v>
      </c>
      <c r="G225" s="39">
        <v>12</v>
      </c>
      <c r="H225" s="40">
        <v>0</v>
      </c>
      <c r="I225" s="40">
        <f>ROUND(G225*H225,P4)</f>
        <v>0</v>
      </c>
      <c r="J225" s="38" t="s">
        <v>70</v>
      </c>
      <c r="O225" s="41">
        <f>I225*0.21</f>
        <v>0</v>
      </c>
      <c r="P225">
        <v>3</v>
      </c>
    </row>
    <row r="226">
      <c r="A226" s="35" t="s">
        <v>61</v>
      </c>
      <c r="B226" s="42"/>
      <c r="C226" s="43"/>
      <c r="D226" s="43"/>
      <c r="E226" s="37" t="s">
        <v>871</v>
      </c>
      <c r="F226" s="43"/>
      <c r="G226" s="43"/>
      <c r="H226" s="43"/>
      <c r="I226" s="43"/>
      <c r="J226" s="44"/>
    </row>
    <row r="227">
      <c r="A227" s="35" t="s">
        <v>63</v>
      </c>
      <c r="B227" s="42"/>
      <c r="C227" s="43"/>
      <c r="D227" s="43"/>
      <c r="E227" s="45" t="s">
        <v>893</v>
      </c>
      <c r="F227" s="43"/>
      <c r="G227" s="43"/>
      <c r="H227" s="43"/>
      <c r="I227" s="43"/>
      <c r="J227" s="44"/>
    </row>
    <row r="228">
      <c r="A228" s="35" t="s">
        <v>56</v>
      </c>
      <c r="B228" s="35">
        <v>73</v>
      </c>
      <c r="C228" s="36" t="s">
        <v>894</v>
      </c>
      <c r="D228" s="35" t="s">
        <v>58</v>
      </c>
      <c r="E228" s="37" t="s">
        <v>895</v>
      </c>
      <c r="F228" s="38" t="s">
        <v>93</v>
      </c>
      <c r="G228" s="39">
        <v>15</v>
      </c>
      <c r="H228" s="40">
        <v>0</v>
      </c>
      <c r="I228" s="40">
        <f>ROUND(G228*H228,P4)</f>
        <v>0</v>
      </c>
      <c r="J228" s="38" t="s">
        <v>70</v>
      </c>
      <c r="O228" s="41">
        <f>I228*0.21</f>
        <v>0</v>
      </c>
      <c r="P228">
        <v>3</v>
      </c>
    </row>
    <row r="229">
      <c r="A229" s="35" t="s">
        <v>61</v>
      </c>
      <c r="B229" s="42"/>
      <c r="C229" s="43"/>
      <c r="D229" s="43"/>
      <c r="E229" s="37" t="s">
        <v>871</v>
      </c>
      <c r="F229" s="43"/>
      <c r="G229" s="43"/>
      <c r="H229" s="43"/>
      <c r="I229" s="43"/>
      <c r="J229" s="44"/>
    </row>
    <row r="230">
      <c r="A230" s="35" t="s">
        <v>63</v>
      </c>
      <c r="B230" s="47"/>
      <c r="C230" s="48"/>
      <c r="D230" s="48"/>
      <c r="E230" s="45" t="s">
        <v>896</v>
      </c>
      <c r="F230" s="48"/>
      <c r="G230" s="48"/>
      <c r="H230" s="48"/>
      <c r="I230" s="48"/>
      <c r="J230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31</v>
      </c>
      <c r="I3" s="23">
        <f>SUMIFS(I9:I118,A9:A118,"SD")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31</v>
      </c>
      <c r="D4" s="20"/>
      <c r="E4" s="21" t="s">
        <v>32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31</v>
      </c>
      <c r="D5" s="20"/>
      <c r="E5" s="21" t="s">
        <v>32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SUMIFS(I10:I12,A10:A12,"P")</f>
        <v>0</v>
      </c>
      <c r="J9" s="34"/>
    </row>
    <row r="10" ht="30">
      <c r="A10" s="35" t="s">
        <v>56</v>
      </c>
      <c r="B10" s="35">
        <v>1</v>
      </c>
      <c r="C10" s="36" t="s">
        <v>139</v>
      </c>
      <c r="D10" s="35" t="s">
        <v>58</v>
      </c>
      <c r="E10" s="37" t="s">
        <v>140</v>
      </c>
      <c r="F10" s="38" t="s">
        <v>141</v>
      </c>
      <c r="G10" s="39">
        <v>1992.5999999999999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46" t="s">
        <v>58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897</v>
      </c>
      <c r="F12" s="43"/>
      <c r="G12" s="43"/>
      <c r="H12" s="43"/>
      <c r="I12" s="43"/>
      <c r="J12" s="44"/>
    </row>
    <row r="13">
      <c r="A13" s="29" t="s">
        <v>53</v>
      </c>
      <c r="B13" s="30"/>
      <c r="C13" s="31" t="s">
        <v>116</v>
      </c>
      <c r="D13" s="32"/>
      <c r="E13" s="29" t="s">
        <v>117</v>
      </c>
      <c r="F13" s="32"/>
      <c r="G13" s="32"/>
      <c r="H13" s="32"/>
      <c r="I13" s="33">
        <f>SUMIFS(I14:I34,A14:A34,"P")</f>
        <v>0</v>
      </c>
      <c r="J13" s="34"/>
    </row>
    <row r="14">
      <c r="A14" s="35" t="s">
        <v>56</v>
      </c>
      <c r="B14" s="35">
        <v>2</v>
      </c>
      <c r="C14" s="36" t="s">
        <v>174</v>
      </c>
      <c r="D14" s="35" t="s">
        <v>58</v>
      </c>
      <c r="E14" s="37" t="s">
        <v>175</v>
      </c>
      <c r="F14" s="38" t="s">
        <v>136</v>
      </c>
      <c r="G14" s="39">
        <v>547.96500000000003</v>
      </c>
      <c r="H14" s="40">
        <v>0</v>
      </c>
      <c r="I14" s="40">
        <f>ROUND(G14*H14,P4)</f>
        <v>0</v>
      </c>
      <c r="J14" s="38" t="s">
        <v>70</v>
      </c>
      <c r="O14" s="41">
        <f>I14*0.21</f>
        <v>0</v>
      </c>
      <c r="P14">
        <v>3</v>
      </c>
    </row>
    <row r="15">
      <c r="A15" s="35" t="s">
        <v>61</v>
      </c>
      <c r="B15" s="42"/>
      <c r="C15" s="43"/>
      <c r="D15" s="43"/>
      <c r="E15" s="37" t="s">
        <v>176</v>
      </c>
      <c r="F15" s="43"/>
      <c r="G15" s="43"/>
      <c r="H15" s="43"/>
      <c r="I15" s="43"/>
      <c r="J15" s="44"/>
    </row>
    <row r="16" ht="30">
      <c r="A16" s="35" t="s">
        <v>63</v>
      </c>
      <c r="B16" s="42"/>
      <c r="C16" s="43"/>
      <c r="D16" s="43"/>
      <c r="E16" s="45" t="s">
        <v>898</v>
      </c>
      <c r="F16" s="43"/>
      <c r="G16" s="43"/>
      <c r="H16" s="43"/>
      <c r="I16" s="43"/>
      <c r="J16" s="44"/>
    </row>
    <row r="17">
      <c r="A17" s="35" t="s">
        <v>56</v>
      </c>
      <c r="B17" s="35">
        <v>3</v>
      </c>
      <c r="C17" s="36" t="s">
        <v>691</v>
      </c>
      <c r="D17" s="35" t="s">
        <v>58</v>
      </c>
      <c r="E17" s="37" t="s">
        <v>692</v>
      </c>
      <c r="F17" s="38" t="s">
        <v>136</v>
      </c>
      <c r="G17" s="39">
        <v>398.51999999999998</v>
      </c>
      <c r="H17" s="40">
        <v>0</v>
      </c>
      <c r="I17" s="40">
        <f>ROUND(G17*H17,P4)</f>
        <v>0</v>
      </c>
      <c r="J17" s="38" t="s">
        <v>70</v>
      </c>
      <c r="O17" s="41">
        <f>I17*0.21</f>
        <v>0</v>
      </c>
      <c r="P17">
        <v>3</v>
      </c>
    </row>
    <row r="18">
      <c r="A18" s="35" t="s">
        <v>61</v>
      </c>
      <c r="B18" s="42"/>
      <c r="C18" s="43"/>
      <c r="D18" s="43"/>
      <c r="E18" s="37" t="s">
        <v>176</v>
      </c>
      <c r="F18" s="43"/>
      <c r="G18" s="43"/>
      <c r="H18" s="43"/>
      <c r="I18" s="43"/>
      <c r="J18" s="44"/>
    </row>
    <row r="19" ht="30">
      <c r="A19" s="35" t="s">
        <v>63</v>
      </c>
      <c r="B19" s="42"/>
      <c r="C19" s="43"/>
      <c r="D19" s="43"/>
      <c r="E19" s="45" t="s">
        <v>899</v>
      </c>
      <c r="F19" s="43"/>
      <c r="G19" s="43"/>
      <c r="H19" s="43"/>
      <c r="I19" s="43"/>
      <c r="J19" s="44"/>
    </row>
    <row r="20">
      <c r="A20" s="35" t="s">
        <v>56</v>
      </c>
      <c r="B20" s="35">
        <v>4</v>
      </c>
      <c r="C20" s="36" t="s">
        <v>694</v>
      </c>
      <c r="D20" s="35" t="s">
        <v>58</v>
      </c>
      <c r="E20" s="37" t="s">
        <v>695</v>
      </c>
      <c r="F20" s="38" t="s">
        <v>136</v>
      </c>
      <c r="G20" s="39">
        <v>49.814999999999998</v>
      </c>
      <c r="H20" s="40">
        <v>0</v>
      </c>
      <c r="I20" s="40">
        <f>ROUND(G20*H20,P4)</f>
        <v>0</v>
      </c>
      <c r="J20" s="38" t="s">
        <v>70</v>
      </c>
      <c r="O20" s="41">
        <f>I20*0.21</f>
        <v>0</v>
      </c>
      <c r="P20">
        <v>3</v>
      </c>
    </row>
    <row r="21">
      <c r="A21" s="35" t="s">
        <v>61</v>
      </c>
      <c r="B21" s="42"/>
      <c r="C21" s="43"/>
      <c r="D21" s="43"/>
      <c r="E21" s="37" t="s">
        <v>176</v>
      </c>
      <c r="F21" s="43"/>
      <c r="G21" s="43"/>
      <c r="H21" s="43"/>
      <c r="I21" s="43"/>
      <c r="J21" s="44"/>
    </row>
    <row r="22" ht="30">
      <c r="A22" s="35" t="s">
        <v>63</v>
      </c>
      <c r="B22" s="42"/>
      <c r="C22" s="43"/>
      <c r="D22" s="43"/>
      <c r="E22" s="45" t="s">
        <v>900</v>
      </c>
      <c r="F22" s="43"/>
      <c r="G22" s="43"/>
      <c r="H22" s="43"/>
      <c r="I22" s="43"/>
      <c r="J22" s="44"/>
    </row>
    <row r="23">
      <c r="A23" s="35" t="s">
        <v>56</v>
      </c>
      <c r="B23" s="35">
        <v>5</v>
      </c>
      <c r="C23" s="36" t="s">
        <v>178</v>
      </c>
      <c r="D23" s="35" t="s">
        <v>58</v>
      </c>
      <c r="E23" s="37" t="s">
        <v>179</v>
      </c>
      <c r="F23" s="38" t="s">
        <v>136</v>
      </c>
      <c r="G23" s="39">
        <v>996.29999999999995</v>
      </c>
      <c r="H23" s="40">
        <v>0</v>
      </c>
      <c r="I23" s="40">
        <f>ROUND(G23*H23,P4)</f>
        <v>0</v>
      </c>
      <c r="J23" s="38" t="s">
        <v>70</v>
      </c>
      <c r="O23" s="41">
        <f>I23*0.21</f>
        <v>0</v>
      </c>
      <c r="P23">
        <v>3</v>
      </c>
    </row>
    <row r="24">
      <c r="A24" s="35" t="s">
        <v>61</v>
      </c>
      <c r="B24" s="42"/>
      <c r="C24" s="43"/>
      <c r="D24" s="43"/>
      <c r="E24" s="37" t="s">
        <v>180</v>
      </c>
      <c r="F24" s="43"/>
      <c r="G24" s="43"/>
      <c r="H24" s="43"/>
      <c r="I24" s="43"/>
      <c r="J24" s="44"/>
    </row>
    <row r="25">
      <c r="A25" s="35" t="s">
        <v>63</v>
      </c>
      <c r="B25" s="42"/>
      <c r="C25" s="43"/>
      <c r="D25" s="43"/>
      <c r="E25" s="45" t="s">
        <v>901</v>
      </c>
      <c r="F25" s="43"/>
      <c r="G25" s="43"/>
      <c r="H25" s="43"/>
      <c r="I25" s="43"/>
      <c r="J25" s="44"/>
    </row>
    <row r="26">
      <c r="A26" s="35" t="s">
        <v>56</v>
      </c>
      <c r="B26" s="35">
        <v>6</v>
      </c>
      <c r="C26" s="36" t="s">
        <v>371</v>
      </c>
      <c r="D26" s="35" t="s">
        <v>58</v>
      </c>
      <c r="E26" s="37" t="s">
        <v>372</v>
      </c>
      <c r="F26" s="38" t="s">
        <v>136</v>
      </c>
      <c r="G26" s="39">
        <v>11.31</v>
      </c>
      <c r="H26" s="40">
        <v>0</v>
      </c>
      <c r="I26" s="40">
        <f>ROUND(G26*H26,P4)</f>
        <v>0</v>
      </c>
      <c r="J26" s="38" t="s">
        <v>70</v>
      </c>
      <c r="O26" s="41">
        <f>I26*0.21</f>
        <v>0</v>
      </c>
      <c r="P26">
        <v>3</v>
      </c>
    </row>
    <row r="27">
      <c r="A27" s="35" t="s">
        <v>61</v>
      </c>
      <c r="B27" s="42"/>
      <c r="C27" s="43"/>
      <c r="D27" s="43"/>
      <c r="E27" s="46" t="s">
        <v>58</v>
      </c>
      <c r="F27" s="43"/>
      <c r="G27" s="43"/>
      <c r="H27" s="43"/>
      <c r="I27" s="43"/>
      <c r="J27" s="44"/>
    </row>
    <row r="28" ht="30">
      <c r="A28" s="35" t="s">
        <v>63</v>
      </c>
      <c r="B28" s="42"/>
      <c r="C28" s="43"/>
      <c r="D28" s="43"/>
      <c r="E28" s="45" t="s">
        <v>902</v>
      </c>
      <c r="F28" s="43"/>
      <c r="G28" s="43"/>
      <c r="H28" s="43"/>
      <c r="I28" s="43"/>
      <c r="J28" s="44"/>
    </row>
    <row r="29">
      <c r="A29" s="35" t="s">
        <v>56</v>
      </c>
      <c r="B29" s="35">
        <v>7</v>
      </c>
      <c r="C29" s="36" t="s">
        <v>381</v>
      </c>
      <c r="D29" s="35" t="s">
        <v>58</v>
      </c>
      <c r="E29" s="37" t="s">
        <v>382</v>
      </c>
      <c r="F29" s="38" t="s">
        <v>136</v>
      </c>
      <c r="G29" s="39">
        <v>427.5</v>
      </c>
      <c r="H29" s="40">
        <v>0</v>
      </c>
      <c r="I29" s="40">
        <f>ROUND(G29*H29,P4)</f>
        <v>0</v>
      </c>
      <c r="J29" s="38" t="s">
        <v>70</v>
      </c>
      <c r="O29" s="41">
        <f>I29*0.21</f>
        <v>0</v>
      </c>
      <c r="P29">
        <v>3</v>
      </c>
    </row>
    <row r="30">
      <c r="A30" s="35" t="s">
        <v>61</v>
      </c>
      <c r="B30" s="42"/>
      <c r="C30" s="43"/>
      <c r="D30" s="43"/>
      <c r="E30" s="37" t="s">
        <v>703</v>
      </c>
      <c r="F30" s="43"/>
      <c r="G30" s="43"/>
      <c r="H30" s="43"/>
      <c r="I30" s="43"/>
      <c r="J30" s="44"/>
    </row>
    <row r="31" ht="30">
      <c r="A31" s="35" t="s">
        <v>63</v>
      </c>
      <c r="B31" s="42"/>
      <c r="C31" s="43"/>
      <c r="D31" s="43"/>
      <c r="E31" s="45" t="s">
        <v>903</v>
      </c>
      <c r="F31" s="43"/>
      <c r="G31" s="43"/>
      <c r="H31" s="43"/>
      <c r="I31" s="43"/>
      <c r="J31" s="44"/>
    </row>
    <row r="32">
      <c r="A32" s="35" t="s">
        <v>56</v>
      </c>
      <c r="B32" s="35">
        <v>8</v>
      </c>
      <c r="C32" s="36" t="s">
        <v>705</v>
      </c>
      <c r="D32" s="35" t="s">
        <v>58</v>
      </c>
      <c r="E32" s="37" t="s">
        <v>706</v>
      </c>
      <c r="F32" s="38" t="s">
        <v>136</v>
      </c>
      <c r="G32" s="39">
        <v>19.949999999999999</v>
      </c>
      <c r="H32" s="40">
        <v>0</v>
      </c>
      <c r="I32" s="40">
        <f>ROUND(G32*H32,P4)</f>
        <v>0</v>
      </c>
      <c r="J32" s="38" t="s">
        <v>70</v>
      </c>
      <c r="O32" s="41">
        <f>I32*0.21</f>
        <v>0</v>
      </c>
      <c r="P32">
        <v>3</v>
      </c>
    </row>
    <row r="33">
      <c r="A33" s="35" t="s">
        <v>61</v>
      </c>
      <c r="B33" s="42"/>
      <c r="C33" s="43"/>
      <c r="D33" s="43"/>
      <c r="E33" s="37" t="s">
        <v>707</v>
      </c>
      <c r="F33" s="43"/>
      <c r="G33" s="43"/>
      <c r="H33" s="43"/>
      <c r="I33" s="43"/>
      <c r="J33" s="44"/>
    </row>
    <row r="34">
      <c r="A34" s="35" t="s">
        <v>63</v>
      </c>
      <c r="B34" s="42"/>
      <c r="C34" s="43"/>
      <c r="D34" s="43"/>
      <c r="E34" s="45" t="s">
        <v>904</v>
      </c>
      <c r="F34" s="43"/>
      <c r="G34" s="43"/>
      <c r="H34" s="43"/>
      <c r="I34" s="43"/>
      <c r="J34" s="44"/>
    </row>
    <row r="35">
      <c r="A35" s="29" t="s">
        <v>53</v>
      </c>
      <c r="B35" s="30"/>
      <c r="C35" s="31" t="s">
        <v>400</v>
      </c>
      <c r="D35" s="32"/>
      <c r="E35" s="29" t="s">
        <v>401</v>
      </c>
      <c r="F35" s="32"/>
      <c r="G35" s="32"/>
      <c r="H35" s="32"/>
      <c r="I35" s="33">
        <f>SUMIFS(I36:I59,A36:A59,"P")</f>
        <v>0</v>
      </c>
      <c r="J35" s="34"/>
    </row>
    <row r="36">
      <c r="A36" s="35" t="s">
        <v>56</v>
      </c>
      <c r="B36" s="35">
        <v>9</v>
      </c>
      <c r="C36" s="36" t="s">
        <v>709</v>
      </c>
      <c r="D36" s="35" t="s">
        <v>58</v>
      </c>
      <c r="E36" s="37" t="s">
        <v>710</v>
      </c>
      <c r="F36" s="38" t="s">
        <v>136</v>
      </c>
      <c r="G36" s="39">
        <v>8.5500000000000007</v>
      </c>
      <c r="H36" s="40">
        <v>0</v>
      </c>
      <c r="I36" s="40">
        <f>ROUND(G36*H36,P4)</f>
        <v>0</v>
      </c>
      <c r="J36" s="38" t="s">
        <v>70</v>
      </c>
      <c r="O36" s="41">
        <f>I36*0.21</f>
        <v>0</v>
      </c>
      <c r="P36">
        <v>3</v>
      </c>
    </row>
    <row r="37">
      <c r="A37" s="35" t="s">
        <v>61</v>
      </c>
      <c r="B37" s="42"/>
      <c r="C37" s="43"/>
      <c r="D37" s="43"/>
      <c r="E37" s="37" t="s">
        <v>711</v>
      </c>
      <c r="F37" s="43"/>
      <c r="G37" s="43"/>
      <c r="H37" s="43"/>
      <c r="I37" s="43"/>
      <c r="J37" s="44"/>
    </row>
    <row r="38">
      <c r="A38" s="35" t="s">
        <v>63</v>
      </c>
      <c r="B38" s="42"/>
      <c r="C38" s="43"/>
      <c r="D38" s="43"/>
      <c r="E38" s="45" t="s">
        <v>905</v>
      </c>
      <c r="F38" s="43"/>
      <c r="G38" s="43"/>
      <c r="H38" s="43"/>
      <c r="I38" s="43"/>
      <c r="J38" s="44"/>
    </row>
    <row r="39">
      <c r="A39" s="35" t="s">
        <v>56</v>
      </c>
      <c r="B39" s="35">
        <v>10</v>
      </c>
      <c r="C39" s="36" t="s">
        <v>716</v>
      </c>
      <c r="D39" s="35" t="s">
        <v>58</v>
      </c>
      <c r="E39" s="37" t="s">
        <v>717</v>
      </c>
      <c r="F39" s="38" t="s">
        <v>120</v>
      </c>
      <c r="G39" s="39">
        <v>278.10000000000002</v>
      </c>
      <c r="H39" s="40">
        <v>0</v>
      </c>
      <c r="I39" s="40">
        <f>ROUND(G39*H39,P4)</f>
        <v>0</v>
      </c>
      <c r="J39" s="35"/>
      <c r="O39" s="41">
        <f>I39*0.21</f>
        <v>0</v>
      </c>
      <c r="P39">
        <v>3</v>
      </c>
    </row>
    <row r="40">
      <c r="A40" s="35" t="s">
        <v>61</v>
      </c>
      <c r="B40" s="42"/>
      <c r="C40" s="43"/>
      <c r="D40" s="43"/>
      <c r="E40" s="37" t="s">
        <v>718</v>
      </c>
      <c r="F40" s="43"/>
      <c r="G40" s="43"/>
      <c r="H40" s="43"/>
      <c r="I40" s="43"/>
      <c r="J40" s="44"/>
    </row>
    <row r="41">
      <c r="A41" s="35" t="s">
        <v>63</v>
      </c>
      <c r="B41" s="42"/>
      <c r="C41" s="43"/>
      <c r="D41" s="43"/>
      <c r="E41" s="45" t="s">
        <v>906</v>
      </c>
      <c r="F41" s="43"/>
      <c r="G41" s="43"/>
      <c r="H41" s="43"/>
      <c r="I41" s="43"/>
      <c r="J41" s="44"/>
    </row>
    <row r="42">
      <c r="A42" s="35" t="s">
        <v>56</v>
      </c>
      <c r="B42" s="35">
        <v>11</v>
      </c>
      <c r="C42" s="36" t="s">
        <v>907</v>
      </c>
      <c r="D42" s="35" t="s">
        <v>58</v>
      </c>
      <c r="E42" s="37" t="s">
        <v>908</v>
      </c>
      <c r="F42" s="38" t="s">
        <v>208</v>
      </c>
      <c r="G42" s="39">
        <v>1235</v>
      </c>
      <c r="H42" s="40">
        <v>0</v>
      </c>
      <c r="I42" s="40">
        <f>ROUND(G42*H42,P4)</f>
        <v>0</v>
      </c>
      <c r="J42" s="38" t="s">
        <v>70</v>
      </c>
      <c r="O42" s="41">
        <f>I42*0.21</f>
        <v>0</v>
      </c>
      <c r="P42">
        <v>3</v>
      </c>
    </row>
    <row r="43">
      <c r="A43" s="35" t="s">
        <v>61</v>
      </c>
      <c r="B43" s="42"/>
      <c r="C43" s="43"/>
      <c r="D43" s="43"/>
      <c r="E43" s="37" t="s">
        <v>909</v>
      </c>
      <c r="F43" s="43"/>
      <c r="G43" s="43"/>
      <c r="H43" s="43"/>
      <c r="I43" s="43"/>
      <c r="J43" s="44"/>
    </row>
    <row r="44">
      <c r="A44" s="35" t="s">
        <v>63</v>
      </c>
      <c r="B44" s="42"/>
      <c r="C44" s="43"/>
      <c r="D44" s="43"/>
      <c r="E44" s="45" t="s">
        <v>910</v>
      </c>
      <c r="F44" s="43"/>
      <c r="G44" s="43"/>
      <c r="H44" s="43"/>
      <c r="I44" s="43"/>
      <c r="J44" s="44"/>
    </row>
    <row r="45">
      <c r="A45" s="35" t="s">
        <v>56</v>
      </c>
      <c r="B45" s="35">
        <v>12</v>
      </c>
      <c r="C45" s="36" t="s">
        <v>911</v>
      </c>
      <c r="D45" s="35" t="s">
        <v>58</v>
      </c>
      <c r="E45" s="37" t="s">
        <v>912</v>
      </c>
      <c r="F45" s="38" t="s">
        <v>208</v>
      </c>
      <c r="G45" s="39">
        <v>950</v>
      </c>
      <c r="H45" s="40">
        <v>0</v>
      </c>
      <c r="I45" s="40">
        <f>ROUND(G45*H45,P4)</f>
        <v>0</v>
      </c>
      <c r="J45" s="38" t="s">
        <v>70</v>
      </c>
      <c r="O45" s="41">
        <f>I45*0.21</f>
        <v>0</v>
      </c>
      <c r="P45">
        <v>3</v>
      </c>
    </row>
    <row r="46">
      <c r="A46" s="35" t="s">
        <v>61</v>
      </c>
      <c r="B46" s="42"/>
      <c r="C46" s="43"/>
      <c r="D46" s="43"/>
      <c r="E46" s="46" t="s">
        <v>58</v>
      </c>
      <c r="F46" s="43"/>
      <c r="G46" s="43"/>
      <c r="H46" s="43"/>
      <c r="I46" s="43"/>
      <c r="J46" s="44"/>
    </row>
    <row r="47">
      <c r="A47" s="35" t="s">
        <v>63</v>
      </c>
      <c r="B47" s="42"/>
      <c r="C47" s="43"/>
      <c r="D47" s="43"/>
      <c r="E47" s="45" t="s">
        <v>913</v>
      </c>
      <c r="F47" s="43"/>
      <c r="G47" s="43"/>
      <c r="H47" s="43"/>
      <c r="I47" s="43"/>
      <c r="J47" s="44"/>
    </row>
    <row r="48">
      <c r="A48" s="35" t="s">
        <v>56</v>
      </c>
      <c r="B48" s="35">
        <v>13</v>
      </c>
      <c r="C48" s="36" t="s">
        <v>914</v>
      </c>
      <c r="D48" s="35" t="s">
        <v>58</v>
      </c>
      <c r="E48" s="37" t="s">
        <v>915</v>
      </c>
      <c r="F48" s="38" t="s">
        <v>208</v>
      </c>
      <c r="G48" s="39">
        <v>190</v>
      </c>
      <c r="H48" s="40">
        <v>0</v>
      </c>
      <c r="I48" s="40">
        <f>ROUND(G48*H48,P4)</f>
        <v>0</v>
      </c>
      <c r="J48" s="38" t="s">
        <v>70</v>
      </c>
      <c r="O48" s="41">
        <f>I48*0.21</f>
        <v>0</v>
      </c>
      <c r="P48">
        <v>3</v>
      </c>
    </row>
    <row r="49" ht="30">
      <c r="A49" s="35" t="s">
        <v>61</v>
      </c>
      <c r="B49" s="42"/>
      <c r="C49" s="43"/>
      <c r="D49" s="43"/>
      <c r="E49" s="37" t="s">
        <v>916</v>
      </c>
      <c r="F49" s="43"/>
      <c r="G49" s="43"/>
      <c r="H49" s="43"/>
      <c r="I49" s="43"/>
      <c r="J49" s="44"/>
    </row>
    <row r="50" ht="30">
      <c r="A50" s="35" t="s">
        <v>63</v>
      </c>
      <c r="B50" s="42"/>
      <c r="C50" s="43"/>
      <c r="D50" s="43"/>
      <c r="E50" s="45" t="s">
        <v>917</v>
      </c>
      <c r="F50" s="43"/>
      <c r="G50" s="43"/>
      <c r="H50" s="43"/>
      <c r="I50" s="43"/>
      <c r="J50" s="44"/>
    </row>
    <row r="51">
      <c r="A51" s="35" t="s">
        <v>56</v>
      </c>
      <c r="B51" s="35">
        <v>14</v>
      </c>
      <c r="C51" s="36" t="s">
        <v>720</v>
      </c>
      <c r="D51" s="35" t="s">
        <v>58</v>
      </c>
      <c r="E51" s="37" t="s">
        <v>721</v>
      </c>
      <c r="F51" s="38" t="s">
        <v>136</v>
      </c>
      <c r="G51" s="39">
        <v>184.34800000000001</v>
      </c>
      <c r="H51" s="40">
        <v>0</v>
      </c>
      <c r="I51" s="40">
        <f>ROUND(G51*H51,P4)</f>
        <v>0</v>
      </c>
      <c r="J51" s="38" t="s">
        <v>70</v>
      </c>
      <c r="O51" s="41">
        <f>I51*0.21</f>
        <v>0</v>
      </c>
      <c r="P51">
        <v>3</v>
      </c>
    </row>
    <row r="52" ht="45">
      <c r="A52" s="35" t="s">
        <v>61</v>
      </c>
      <c r="B52" s="42"/>
      <c r="C52" s="43"/>
      <c r="D52" s="43"/>
      <c r="E52" s="37" t="s">
        <v>722</v>
      </c>
      <c r="F52" s="43"/>
      <c r="G52" s="43"/>
      <c r="H52" s="43"/>
      <c r="I52" s="43"/>
      <c r="J52" s="44"/>
    </row>
    <row r="53">
      <c r="A53" s="35" t="s">
        <v>63</v>
      </c>
      <c r="B53" s="42"/>
      <c r="C53" s="43"/>
      <c r="D53" s="43"/>
      <c r="E53" s="45" t="s">
        <v>918</v>
      </c>
      <c r="F53" s="43"/>
      <c r="G53" s="43"/>
      <c r="H53" s="43"/>
      <c r="I53" s="43"/>
      <c r="J53" s="44"/>
    </row>
    <row r="54">
      <c r="A54" s="35" t="s">
        <v>56</v>
      </c>
      <c r="B54" s="35">
        <v>15</v>
      </c>
      <c r="C54" s="36" t="s">
        <v>724</v>
      </c>
      <c r="D54" s="35" t="s">
        <v>58</v>
      </c>
      <c r="E54" s="37" t="s">
        <v>725</v>
      </c>
      <c r="F54" s="38" t="s">
        <v>141</v>
      </c>
      <c r="G54" s="39">
        <v>29.335999999999999</v>
      </c>
      <c r="H54" s="40">
        <v>0</v>
      </c>
      <c r="I54" s="40">
        <f>ROUND(G54*H54,P4)</f>
        <v>0</v>
      </c>
      <c r="J54" s="38" t="s">
        <v>70</v>
      </c>
      <c r="O54" s="41">
        <f>I54*0.21</f>
        <v>0</v>
      </c>
      <c r="P54">
        <v>3</v>
      </c>
    </row>
    <row r="55">
      <c r="A55" s="35" t="s">
        <v>61</v>
      </c>
      <c r="B55" s="42"/>
      <c r="C55" s="43"/>
      <c r="D55" s="43"/>
      <c r="E55" s="37" t="s">
        <v>726</v>
      </c>
      <c r="F55" s="43"/>
      <c r="G55" s="43"/>
      <c r="H55" s="43"/>
      <c r="I55" s="43"/>
      <c r="J55" s="44"/>
    </row>
    <row r="56">
      <c r="A56" s="35" t="s">
        <v>63</v>
      </c>
      <c r="B56" s="42"/>
      <c r="C56" s="43"/>
      <c r="D56" s="43"/>
      <c r="E56" s="45" t="s">
        <v>919</v>
      </c>
      <c r="F56" s="43"/>
      <c r="G56" s="43"/>
      <c r="H56" s="43"/>
      <c r="I56" s="43"/>
      <c r="J56" s="44"/>
    </row>
    <row r="57">
      <c r="A57" s="35" t="s">
        <v>56</v>
      </c>
      <c r="B57" s="35">
        <v>16</v>
      </c>
      <c r="C57" s="36" t="s">
        <v>728</v>
      </c>
      <c r="D57" s="35" t="s">
        <v>58</v>
      </c>
      <c r="E57" s="37" t="s">
        <v>729</v>
      </c>
      <c r="F57" s="38" t="s">
        <v>120</v>
      </c>
      <c r="G57" s="39">
        <v>256.5</v>
      </c>
      <c r="H57" s="40">
        <v>0</v>
      </c>
      <c r="I57" s="40">
        <f>ROUND(G57*H57,P4)</f>
        <v>0</v>
      </c>
      <c r="J57" s="38" t="s">
        <v>70</v>
      </c>
      <c r="O57" s="41">
        <f>I57*0.21</f>
        <v>0</v>
      </c>
      <c r="P57">
        <v>3</v>
      </c>
    </row>
    <row r="58">
      <c r="A58" s="35" t="s">
        <v>61</v>
      </c>
      <c r="B58" s="42"/>
      <c r="C58" s="43"/>
      <c r="D58" s="43"/>
      <c r="E58" s="37" t="s">
        <v>730</v>
      </c>
      <c r="F58" s="43"/>
      <c r="G58" s="43"/>
      <c r="H58" s="43"/>
      <c r="I58" s="43"/>
      <c r="J58" s="44"/>
    </row>
    <row r="59">
      <c r="A59" s="35" t="s">
        <v>63</v>
      </c>
      <c r="B59" s="42"/>
      <c r="C59" s="43"/>
      <c r="D59" s="43"/>
      <c r="E59" s="45" t="s">
        <v>920</v>
      </c>
      <c r="F59" s="43"/>
      <c r="G59" s="43"/>
      <c r="H59" s="43"/>
      <c r="I59" s="43"/>
      <c r="J59" s="44"/>
    </row>
    <row r="60">
      <c r="A60" s="29" t="s">
        <v>53</v>
      </c>
      <c r="B60" s="30"/>
      <c r="C60" s="31" t="s">
        <v>534</v>
      </c>
      <c r="D60" s="32"/>
      <c r="E60" s="29" t="s">
        <v>535</v>
      </c>
      <c r="F60" s="32"/>
      <c r="G60" s="32"/>
      <c r="H60" s="32"/>
      <c r="I60" s="33">
        <f>SUMIFS(I61:I72,A61:A72,"P")</f>
        <v>0</v>
      </c>
      <c r="J60" s="34"/>
    </row>
    <row r="61">
      <c r="A61" s="35" t="s">
        <v>56</v>
      </c>
      <c r="B61" s="35">
        <v>17</v>
      </c>
      <c r="C61" s="36" t="s">
        <v>737</v>
      </c>
      <c r="D61" s="35" t="s">
        <v>58</v>
      </c>
      <c r="E61" s="37" t="s">
        <v>738</v>
      </c>
      <c r="F61" s="38" t="s">
        <v>136</v>
      </c>
      <c r="G61" s="39">
        <v>32.447000000000003</v>
      </c>
      <c r="H61" s="40">
        <v>0</v>
      </c>
      <c r="I61" s="40">
        <f>ROUND(G61*H61,P4)</f>
        <v>0</v>
      </c>
      <c r="J61" s="38" t="s">
        <v>70</v>
      </c>
      <c r="O61" s="41">
        <f>I61*0.21</f>
        <v>0</v>
      </c>
      <c r="P61">
        <v>3</v>
      </c>
    </row>
    <row r="62" ht="30">
      <c r="A62" s="35" t="s">
        <v>61</v>
      </c>
      <c r="B62" s="42"/>
      <c r="C62" s="43"/>
      <c r="D62" s="43"/>
      <c r="E62" s="37" t="s">
        <v>921</v>
      </c>
      <c r="F62" s="43"/>
      <c r="G62" s="43"/>
      <c r="H62" s="43"/>
      <c r="I62" s="43"/>
      <c r="J62" s="44"/>
    </row>
    <row r="63" ht="45">
      <c r="A63" s="35" t="s">
        <v>63</v>
      </c>
      <c r="B63" s="42"/>
      <c r="C63" s="43"/>
      <c r="D63" s="43"/>
      <c r="E63" s="45" t="s">
        <v>922</v>
      </c>
      <c r="F63" s="43"/>
      <c r="G63" s="43"/>
      <c r="H63" s="43"/>
      <c r="I63" s="43"/>
      <c r="J63" s="44"/>
    </row>
    <row r="64">
      <c r="A64" s="35" t="s">
        <v>56</v>
      </c>
      <c r="B64" s="35">
        <v>18</v>
      </c>
      <c r="C64" s="36" t="s">
        <v>741</v>
      </c>
      <c r="D64" s="35" t="s">
        <v>58</v>
      </c>
      <c r="E64" s="37" t="s">
        <v>742</v>
      </c>
      <c r="F64" s="38" t="s">
        <v>141</v>
      </c>
      <c r="G64" s="39">
        <v>5.1920000000000002</v>
      </c>
      <c r="H64" s="40">
        <v>0</v>
      </c>
      <c r="I64" s="40">
        <f>ROUND(G64*H64,P4)</f>
        <v>0</v>
      </c>
      <c r="J64" s="38" t="s">
        <v>70</v>
      </c>
      <c r="O64" s="41">
        <f>I64*0.21</f>
        <v>0</v>
      </c>
      <c r="P64">
        <v>3</v>
      </c>
    </row>
    <row r="65">
      <c r="A65" s="35" t="s">
        <v>61</v>
      </c>
      <c r="B65" s="42"/>
      <c r="C65" s="43"/>
      <c r="D65" s="43"/>
      <c r="E65" s="37" t="s">
        <v>923</v>
      </c>
      <c r="F65" s="43"/>
      <c r="G65" s="43"/>
      <c r="H65" s="43"/>
      <c r="I65" s="43"/>
      <c r="J65" s="44"/>
    </row>
    <row r="66">
      <c r="A66" s="35" t="s">
        <v>63</v>
      </c>
      <c r="B66" s="42"/>
      <c r="C66" s="43"/>
      <c r="D66" s="43"/>
      <c r="E66" s="45" t="s">
        <v>924</v>
      </c>
      <c r="F66" s="43"/>
      <c r="G66" s="43"/>
      <c r="H66" s="43"/>
      <c r="I66" s="43"/>
      <c r="J66" s="44"/>
    </row>
    <row r="67" ht="30">
      <c r="A67" s="35" t="s">
        <v>56</v>
      </c>
      <c r="B67" s="35">
        <v>19</v>
      </c>
      <c r="C67" s="36" t="s">
        <v>925</v>
      </c>
      <c r="D67" s="35" t="s">
        <v>58</v>
      </c>
      <c r="E67" s="37" t="s">
        <v>926</v>
      </c>
      <c r="F67" s="38" t="s">
        <v>136</v>
      </c>
      <c r="G67" s="39">
        <v>94.599999999999994</v>
      </c>
      <c r="H67" s="40">
        <v>0</v>
      </c>
      <c r="I67" s="40">
        <f>ROUND(G67*H67,P4)</f>
        <v>0</v>
      </c>
      <c r="J67" s="38" t="s">
        <v>70</v>
      </c>
      <c r="O67" s="41">
        <f>I67*0.21</f>
        <v>0</v>
      </c>
      <c r="P67">
        <v>3</v>
      </c>
    </row>
    <row r="68" ht="60">
      <c r="A68" s="35" t="s">
        <v>61</v>
      </c>
      <c r="B68" s="42"/>
      <c r="C68" s="43"/>
      <c r="D68" s="43"/>
      <c r="E68" s="37" t="s">
        <v>927</v>
      </c>
      <c r="F68" s="43"/>
      <c r="G68" s="43"/>
      <c r="H68" s="43"/>
      <c r="I68" s="43"/>
      <c r="J68" s="44"/>
    </row>
    <row r="69">
      <c r="A69" s="35" t="s">
        <v>63</v>
      </c>
      <c r="B69" s="42"/>
      <c r="C69" s="43"/>
      <c r="D69" s="43"/>
      <c r="E69" s="45" t="s">
        <v>928</v>
      </c>
      <c r="F69" s="43"/>
      <c r="G69" s="43"/>
      <c r="H69" s="43"/>
      <c r="I69" s="43"/>
      <c r="J69" s="44"/>
    </row>
    <row r="70">
      <c r="A70" s="35" t="s">
        <v>56</v>
      </c>
      <c r="B70" s="35">
        <v>20</v>
      </c>
      <c r="C70" s="36" t="s">
        <v>929</v>
      </c>
      <c r="D70" s="35" t="s">
        <v>58</v>
      </c>
      <c r="E70" s="37" t="s">
        <v>930</v>
      </c>
      <c r="F70" s="38" t="s">
        <v>141</v>
      </c>
      <c r="G70" s="39">
        <v>16.082000000000001</v>
      </c>
      <c r="H70" s="40">
        <v>0</v>
      </c>
      <c r="I70" s="40">
        <f>ROUND(G70*H70,P4)</f>
        <v>0</v>
      </c>
      <c r="J70" s="38" t="s">
        <v>70</v>
      </c>
      <c r="O70" s="41">
        <f>I70*0.21</f>
        <v>0</v>
      </c>
      <c r="P70">
        <v>3</v>
      </c>
    </row>
    <row r="71">
      <c r="A71" s="35" t="s">
        <v>61</v>
      </c>
      <c r="B71" s="42"/>
      <c r="C71" s="43"/>
      <c r="D71" s="43"/>
      <c r="E71" s="37" t="s">
        <v>931</v>
      </c>
      <c r="F71" s="43"/>
      <c r="G71" s="43"/>
      <c r="H71" s="43"/>
      <c r="I71" s="43"/>
      <c r="J71" s="44"/>
    </row>
    <row r="72">
      <c r="A72" s="35" t="s">
        <v>63</v>
      </c>
      <c r="B72" s="42"/>
      <c r="C72" s="43"/>
      <c r="D72" s="43"/>
      <c r="E72" s="45" t="s">
        <v>932</v>
      </c>
      <c r="F72" s="43"/>
      <c r="G72" s="43"/>
      <c r="H72" s="43"/>
      <c r="I72" s="43"/>
      <c r="J72" s="44"/>
    </row>
    <row r="73">
      <c r="A73" s="29" t="s">
        <v>53</v>
      </c>
      <c r="B73" s="30"/>
      <c r="C73" s="31" t="s">
        <v>191</v>
      </c>
      <c r="D73" s="32"/>
      <c r="E73" s="29" t="s">
        <v>192</v>
      </c>
      <c r="F73" s="32"/>
      <c r="G73" s="32"/>
      <c r="H73" s="32"/>
      <c r="I73" s="33">
        <f>SUMIFS(I74:I85,A74:A85,"P")</f>
        <v>0</v>
      </c>
      <c r="J73" s="34"/>
    </row>
    <row r="74">
      <c r="A74" s="35" t="s">
        <v>56</v>
      </c>
      <c r="B74" s="35">
        <v>21</v>
      </c>
      <c r="C74" s="36" t="s">
        <v>193</v>
      </c>
      <c r="D74" s="35" t="s">
        <v>58</v>
      </c>
      <c r="E74" s="37" t="s">
        <v>194</v>
      </c>
      <c r="F74" s="38" t="s">
        <v>136</v>
      </c>
      <c r="G74" s="39">
        <v>96.810000000000002</v>
      </c>
      <c r="H74" s="40">
        <v>0</v>
      </c>
      <c r="I74" s="40">
        <f>ROUND(G74*H74,P4)</f>
        <v>0</v>
      </c>
      <c r="J74" s="38" t="s">
        <v>70</v>
      </c>
      <c r="O74" s="41">
        <f>I74*0.21</f>
        <v>0</v>
      </c>
      <c r="P74">
        <v>3</v>
      </c>
    </row>
    <row r="75">
      <c r="A75" s="35" t="s">
        <v>61</v>
      </c>
      <c r="B75" s="42"/>
      <c r="C75" s="43"/>
      <c r="D75" s="43"/>
      <c r="E75" s="37" t="s">
        <v>784</v>
      </c>
      <c r="F75" s="43"/>
      <c r="G75" s="43"/>
      <c r="H75" s="43"/>
      <c r="I75" s="43"/>
      <c r="J75" s="44"/>
    </row>
    <row r="76" ht="45">
      <c r="A76" s="35" t="s">
        <v>63</v>
      </c>
      <c r="B76" s="42"/>
      <c r="C76" s="43"/>
      <c r="D76" s="43"/>
      <c r="E76" s="45" t="s">
        <v>933</v>
      </c>
      <c r="F76" s="43"/>
      <c r="G76" s="43"/>
      <c r="H76" s="43"/>
      <c r="I76" s="43"/>
      <c r="J76" s="44"/>
    </row>
    <row r="77">
      <c r="A77" s="35" t="s">
        <v>56</v>
      </c>
      <c r="B77" s="35">
        <v>22</v>
      </c>
      <c r="C77" s="36" t="s">
        <v>417</v>
      </c>
      <c r="D77" s="35" t="s">
        <v>58</v>
      </c>
      <c r="E77" s="37" t="s">
        <v>418</v>
      </c>
      <c r="F77" s="38" t="s">
        <v>136</v>
      </c>
      <c r="G77" s="39">
        <v>61.75</v>
      </c>
      <c r="H77" s="40">
        <v>0</v>
      </c>
      <c r="I77" s="40">
        <f>ROUND(G77*H77,P4)</f>
        <v>0</v>
      </c>
      <c r="J77" s="38" t="s">
        <v>70</v>
      </c>
      <c r="O77" s="41">
        <f>I77*0.21</f>
        <v>0</v>
      </c>
      <c r="P77">
        <v>3</v>
      </c>
    </row>
    <row r="78">
      <c r="A78" s="35" t="s">
        <v>61</v>
      </c>
      <c r="B78" s="42"/>
      <c r="C78" s="43"/>
      <c r="D78" s="43"/>
      <c r="E78" s="37" t="s">
        <v>934</v>
      </c>
      <c r="F78" s="43"/>
      <c r="G78" s="43"/>
      <c r="H78" s="43"/>
      <c r="I78" s="43"/>
      <c r="J78" s="44"/>
    </row>
    <row r="79">
      <c r="A79" s="35" t="s">
        <v>63</v>
      </c>
      <c r="B79" s="42"/>
      <c r="C79" s="43"/>
      <c r="D79" s="43"/>
      <c r="E79" s="45" t="s">
        <v>935</v>
      </c>
      <c r="F79" s="43"/>
      <c r="G79" s="43"/>
      <c r="H79" s="43"/>
      <c r="I79" s="43"/>
      <c r="J79" s="44"/>
    </row>
    <row r="80">
      <c r="A80" s="35" t="s">
        <v>56</v>
      </c>
      <c r="B80" s="35">
        <v>23</v>
      </c>
      <c r="C80" s="36" t="s">
        <v>421</v>
      </c>
      <c r="D80" s="35" t="s">
        <v>58</v>
      </c>
      <c r="E80" s="37" t="s">
        <v>422</v>
      </c>
      <c r="F80" s="38" t="s">
        <v>136</v>
      </c>
      <c r="G80" s="39">
        <v>76.950000000000003</v>
      </c>
      <c r="H80" s="40">
        <v>0</v>
      </c>
      <c r="I80" s="40">
        <f>ROUND(G80*H80,P4)</f>
        <v>0</v>
      </c>
      <c r="J80" s="38" t="s">
        <v>70</v>
      </c>
      <c r="O80" s="41">
        <f>I80*0.21</f>
        <v>0</v>
      </c>
      <c r="P80">
        <v>3</v>
      </c>
    </row>
    <row r="81">
      <c r="A81" s="35" t="s">
        <v>61</v>
      </c>
      <c r="B81" s="42"/>
      <c r="C81" s="43"/>
      <c r="D81" s="43"/>
      <c r="E81" s="37" t="s">
        <v>792</v>
      </c>
      <c r="F81" s="43"/>
      <c r="G81" s="43"/>
      <c r="H81" s="43"/>
      <c r="I81" s="43"/>
      <c r="J81" s="44"/>
    </row>
    <row r="82">
      <c r="A82" s="35" t="s">
        <v>63</v>
      </c>
      <c r="B82" s="42"/>
      <c r="C82" s="43"/>
      <c r="D82" s="43"/>
      <c r="E82" s="45" t="s">
        <v>936</v>
      </c>
      <c r="F82" s="43"/>
      <c r="G82" s="43"/>
      <c r="H82" s="43"/>
      <c r="I82" s="43"/>
      <c r="J82" s="44"/>
    </row>
    <row r="83">
      <c r="A83" s="35" t="s">
        <v>56</v>
      </c>
      <c r="B83" s="35">
        <v>24</v>
      </c>
      <c r="C83" s="36" t="s">
        <v>196</v>
      </c>
      <c r="D83" s="35" t="s">
        <v>58</v>
      </c>
      <c r="E83" s="37" t="s">
        <v>197</v>
      </c>
      <c r="F83" s="38" t="s">
        <v>136</v>
      </c>
      <c r="G83" s="39">
        <v>95</v>
      </c>
      <c r="H83" s="40">
        <v>0</v>
      </c>
      <c r="I83" s="40">
        <f>ROUND(G83*H83,P4)</f>
        <v>0</v>
      </c>
      <c r="J83" s="38" t="s">
        <v>70</v>
      </c>
      <c r="O83" s="41">
        <f>I83*0.21</f>
        <v>0</v>
      </c>
      <c r="P83">
        <v>3</v>
      </c>
    </row>
    <row r="84">
      <c r="A84" s="35" t="s">
        <v>61</v>
      </c>
      <c r="B84" s="42"/>
      <c r="C84" s="43"/>
      <c r="D84" s="43"/>
      <c r="E84" s="37" t="s">
        <v>802</v>
      </c>
      <c r="F84" s="43"/>
      <c r="G84" s="43"/>
      <c r="H84" s="43"/>
      <c r="I84" s="43"/>
      <c r="J84" s="44"/>
    </row>
    <row r="85">
      <c r="A85" s="35" t="s">
        <v>63</v>
      </c>
      <c r="B85" s="42"/>
      <c r="C85" s="43"/>
      <c r="D85" s="43"/>
      <c r="E85" s="45" t="s">
        <v>937</v>
      </c>
      <c r="F85" s="43"/>
      <c r="G85" s="43"/>
      <c r="H85" s="43"/>
      <c r="I85" s="43"/>
      <c r="J85" s="44"/>
    </row>
    <row r="86">
      <c r="A86" s="29" t="s">
        <v>53</v>
      </c>
      <c r="B86" s="30"/>
      <c r="C86" s="31" t="s">
        <v>820</v>
      </c>
      <c r="D86" s="32"/>
      <c r="E86" s="29" t="s">
        <v>821</v>
      </c>
      <c r="F86" s="32"/>
      <c r="G86" s="32"/>
      <c r="H86" s="32"/>
      <c r="I86" s="33">
        <f>SUMIFS(I87:I95,A87:A95,"P")</f>
        <v>0</v>
      </c>
      <c r="J86" s="34"/>
    </row>
    <row r="87" ht="30">
      <c r="A87" s="35" t="s">
        <v>56</v>
      </c>
      <c r="B87" s="35">
        <v>25</v>
      </c>
      <c r="C87" s="36" t="s">
        <v>938</v>
      </c>
      <c r="D87" s="35" t="s">
        <v>58</v>
      </c>
      <c r="E87" s="37" t="s">
        <v>939</v>
      </c>
      <c r="F87" s="38" t="s">
        <v>120</v>
      </c>
      <c r="G87" s="39">
        <v>190</v>
      </c>
      <c r="H87" s="40">
        <v>0</v>
      </c>
      <c r="I87" s="40">
        <f>ROUND(G87*H87,P4)</f>
        <v>0</v>
      </c>
      <c r="J87" s="38" t="s">
        <v>70</v>
      </c>
      <c r="O87" s="41">
        <f>I87*0.21</f>
        <v>0</v>
      </c>
      <c r="P87">
        <v>3</v>
      </c>
    </row>
    <row r="88">
      <c r="A88" s="35" t="s">
        <v>61</v>
      </c>
      <c r="B88" s="42"/>
      <c r="C88" s="43"/>
      <c r="D88" s="43"/>
      <c r="E88" s="46" t="s">
        <v>58</v>
      </c>
      <c r="F88" s="43"/>
      <c r="G88" s="43"/>
      <c r="H88" s="43"/>
      <c r="I88" s="43"/>
      <c r="J88" s="44"/>
    </row>
    <row r="89">
      <c r="A89" s="35" t="s">
        <v>63</v>
      </c>
      <c r="B89" s="42"/>
      <c r="C89" s="43"/>
      <c r="D89" s="43"/>
      <c r="E89" s="45" t="s">
        <v>940</v>
      </c>
      <c r="F89" s="43"/>
      <c r="G89" s="43"/>
      <c r="H89" s="43"/>
      <c r="I89" s="43"/>
      <c r="J89" s="44"/>
    </row>
    <row r="90">
      <c r="A90" s="35" t="s">
        <v>56</v>
      </c>
      <c r="B90" s="35">
        <v>26</v>
      </c>
      <c r="C90" s="36" t="s">
        <v>829</v>
      </c>
      <c r="D90" s="35" t="s">
        <v>58</v>
      </c>
      <c r="E90" s="37" t="s">
        <v>830</v>
      </c>
      <c r="F90" s="38" t="s">
        <v>120</v>
      </c>
      <c r="G90" s="39">
        <v>636.5</v>
      </c>
      <c r="H90" s="40">
        <v>0</v>
      </c>
      <c r="I90" s="40">
        <f>ROUND(G90*H90,P4)</f>
        <v>0</v>
      </c>
      <c r="J90" s="38" t="s">
        <v>70</v>
      </c>
      <c r="O90" s="41">
        <f>I90*0.21</f>
        <v>0</v>
      </c>
      <c r="P90">
        <v>3</v>
      </c>
    </row>
    <row r="91">
      <c r="A91" s="35" t="s">
        <v>61</v>
      </c>
      <c r="B91" s="42"/>
      <c r="C91" s="43"/>
      <c r="D91" s="43"/>
      <c r="E91" s="37" t="s">
        <v>831</v>
      </c>
      <c r="F91" s="43"/>
      <c r="G91" s="43"/>
      <c r="H91" s="43"/>
      <c r="I91" s="43"/>
      <c r="J91" s="44"/>
    </row>
    <row r="92" ht="45">
      <c r="A92" s="35" t="s">
        <v>63</v>
      </c>
      <c r="B92" s="42"/>
      <c r="C92" s="43"/>
      <c r="D92" s="43"/>
      <c r="E92" s="45" t="s">
        <v>941</v>
      </c>
      <c r="F92" s="43"/>
      <c r="G92" s="43"/>
      <c r="H92" s="43"/>
      <c r="I92" s="43"/>
      <c r="J92" s="44"/>
    </row>
    <row r="93">
      <c r="A93" s="35" t="s">
        <v>56</v>
      </c>
      <c r="B93" s="35">
        <v>27</v>
      </c>
      <c r="C93" s="36" t="s">
        <v>836</v>
      </c>
      <c r="D93" s="35" t="s">
        <v>58</v>
      </c>
      <c r="E93" s="37" t="s">
        <v>837</v>
      </c>
      <c r="F93" s="38" t="s">
        <v>120</v>
      </c>
      <c r="G93" s="39">
        <v>28.5</v>
      </c>
      <c r="H93" s="40">
        <v>0</v>
      </c>
      <c r="I93" s="40">
        <f>ROUND(G93*H93,P4)</f>
        <v>0</v>
      </c>
      <c r="J93" s="38" t="s">
        <v>70</v>
      </c>
      <c r="O93" s="41">
        <f>I93*0.21</f>
        <v>0</v>
      </c>
      <c r="P93">
        <v>3</v>
      </c>
    </row>
    <row r="94">
      <c r="A94" s="35" t="s">
        <v>61</v>
      </c>
      <c r="B94" s="42"/>
      <c r="C94" s="43"/>
      <c r="D94" s="43"/>
      <c r="E94" s="46" t="s">
        <v>58</v>
      </c>
      <c r="F94" s="43"/>
      <c r="G94" s="43"/>
      <c r="H94" s="43"/>
      <c r="I94" s="43"/>
      <c r="J94" s="44"/>
    </row>
    <row r="95">
      <c r="A95" s="35" t="s">
        <v>63</v>
      </c>
      <c r="B95" s="42"/>
      <c r="C95" s="43"/>
      <c r="D95" s="43"/>
      <c r="E95" s="45" t="s">
        <v>942</v>
      </c>
      <c r="F95" s="43"/>
      <c r="G95" s="43"/>
      <c r="H95" s="43"/>
      <c r="I95" s="43"/>
      <c r="J95" s="44"/>
    </row>
    <row r="96">
      <c r="A96" s="29" t="s">
        <v>53</v>
      </c>
      <c r="B96" s="30"/>
      <c r="C96" s="31" t="s">
        <v>473</v>
      </c>
      <c r="D96" s="32"/>
      <c r="E96" s="29" t="s">
        <v>474</v>
      </c>
      <c r="F96" s="32"/>
      <c r="G96" s="32"/>
      <c r="H96" s="32"/>
      <c r="I96" s="33">
        <f>SUMIFS(I97:I105,A97:A105,"P")</f>
        <v>0</v>
      </c>
      <c r="J96" s="34"/>
    </row>
    <row r="97">
      <c r="A97" s="35" t="s">
        <v>56</v>
      </c>
      <c r="B97" s="35">
        <v>28</v>
      </c>
      <c r="C97" s="36" t="s">
        <v>839</v>
      </c>
      <c r="D97" s="35" t="s">
        <v>58</v>
      </c>
      <c r="E97" s="37" t="s">
        <v>840</v>
      </c>
      <c r="F97" s="38" t="s">
        <v>208</v>
      </c>
      <c r="G97" s="39">
        <v>99.799999999999997</v>
      </c>
      <c r="H97" s="40">
        <v>0</v>
      </c>
      <c r="I97" s="40">
        <f>ROUND(G97*H97,P4)</f>
        <v>0</v>
      </c>
      <c r="J97" s="38" t="s">
        <v>70</v>
      </c>
      <c r="O97" s="41">
        <f>I97*0.21</f>
        <v>0</v>
      </c>
      <c r="P97">
        <v>3</v>
      </c>
    </row>
    <row r="98">
      <c r="A98" s="35" t="s">
        <v>61</v>
      </c>
      <c r="B98" s="42"/>
      <c r="C98" s="43"/>
      <c r="D98" s="43"/>
      <c r="E98" s="37" t="s">
        <v>943</v>
      </c>
      <c r="F98" s="43"/>
      <c r="G98" s="43"/>
      <c r="H98" s="43"/>
      <c r="I98" s="43"/>
      <c r="J98" s="44"/>
    </row>
    <row r="99">
      <c r="A99" s="35" t="s">
        <v>63</v>
      </c>
      <c r="B99" s="42"/>
      <c r="C99" s="43"/>
      <c r="D99" s="43"/>
      <c r="E99" s="45" t="s">
        <v>944</v>
      </c>
      <c r="F99" s="43"/>
      <c r="G99" s="43"/>
      <c r="H99" s="43"/>
      <c r="I99" s="43"/>
      <c r="J99" s="44"/>
    </row>
    <row r="100">
      <c r="A100" s="35" t="s">
        <v>56</v>
      </c>
      <c r="B100" s="35">
        <v>29</v>
      </c>
      <c r="C100" s="36" t="s">
        <v>847</v>
      </c>
      <c r="D100" s="35" t="s">
        <v>58</v>
      </c>
      <c r="E100" s="37" t="s">
        <v>848</v>
      </c>
      <c r="F100" s="38" t="s">
        <v>208</v>
      </c>
      <c r="G100" s="39">
        <v>3</v>
      </c>
      <c r="H100" s="40">
        <v>0</v>
      </c>
      <c r="I100" s="40">
        <f>ROUND(G100*H100,P4)</f>
        <v>0</v>
      </c>
      <c r="J100" s="38" t="s">
        <v>70</v>
      </c>
      <c r="O100" s="41">
        <f>I100*0.21</f>
        <v>0</v>
      </c>
      <c r="P100">
        <v>3</v>
      </c>
    </row>
    <row r="101">
      <c r="A101" s="35" t="s">
        <v>61</v>
      </c>
      <c r="B101" s="42"/>
      <c r="C101" s="43"/>
      <c r="D101" s="43"/>
      <c r="E101" s="37" t="s">
        <v>849</v>
      </c>
      <c r="F101" s="43"/>
      <c r="G101" s="43"/>
      <c r="H101" s="43"/>
      <c r="I101" s="43"/>
      <c r="J101" s="44"/>
    </row>
    <row r="102">
      <c r="A102" s="35" t="s">
        <v>63</v>
      </c>
      <c r="B102" s="42"/>
      <c r="C102" s="43"/>
      <c r="D102" s="43"/>
      <c r="E102" s="45" t="s">
        <v>945</v>
      </c>
      <c r="F102" s="43"/>
      <c r="G102" s="43"/>
      <c r="H102" s="43"/>
      <c r="I102" s="43"/>
      <c r="J102" s="44"/>
    </row>
    <row r="103">
      <c r="A103" s="35" t="s">
        <v>56</v>
      </c>
      <c r="B103" s="35">
        <v>30</v>
      </c>
      <c r="C103" s="36" t="s">
        <v>946</v>
      </c>
      <c r="D103" s="35" t="s">
        <v>58</v>
      </c>
      <c r="E103" s="37" t="s">
        <v>947</v>
      </c>
      <c r="F103" s="38" t="s">
        <v>208</v>
      </c>
      <c r="G103" s="39">
        <v>0.5</v>
      </c>
      <c r="H103" s="40">
        <v>0</v>
      </c>
      <c r="I103" s="40">
        <f>ROUND(G103*H103,P4)</f>
        <v>0</v>
      </c>
      <c r="J103" s="38" t="s">
        <v>70</v>
      </c>
      <c r="O103" s="41">
        <f>I103*0.21</f>
        <v>0</v>
      </c>
      <c r="P103">
        <v>3</v>
      </c>
    </row>
    <row r="104">
      <c r="A104" s="35" t="s">
        <v>61</v>
      </c>
      <c r="B104" s="42"/>
      <c r="C104" s="43"/>
      <c r="D104" s="43"/>
      <c r="E104" s="37" t="s">
        <v>948</v>
      </c>
      <c r="F104" s="43"/>
      <c r="G104" s="43"/>
      <c r="H104" s="43"/>
      <c r="I104" s="43"/>
      <c r="J104" s="44"/>
    </row>
    <row r="105">
      <c r="A105" s="35" t="s">
        <v>63</v>
      </c>
      <c r="B105" s="42"/>
      <c r="C105" s="43"/>
      <c r="D105" s="43"/>
      <c r="E105" s="45" t="s">
        <v>949</v>
      </c>
      <c r="F105" s="43"/>
      <c r="G105" s="43"/>
      <c r="H105" s="43"/>
      <c r="I105" s="43"/>
      <c r="J105" s="44"/>
    </row>
    <row r="106">
      <c r="A106" s="29" t="s">
        <v>53</v>
      </c>
      <c r="B106" s="30"/>
      <c r="C106" s="31" t="s">
        <v>204</v>
      </c>
      <c r="D106" s="32"/>
      <c r="E106" s="29" t="s">
        <v>205</v>
      </c>
      <c r="F106" s="32"/>
      <c r="G106" s="32"/>
      <c r="H106" s="32"/>
      <c r="I106" s="33">
        <f>SUMIFS(I107:I118,A107:A118,"P")</f>
        <v>0</v>
      </c>
      <c r="J106" s="34"/>
    </row>
    <row r="107" ht="30">
      <c r="A107" s="35" t="s">
        <v>56</v>
      </c>
      <c r="B107" s="35">
        <v>31</v>
      </c>
      <c r="C107" s="36" t="s">
        <v>855</v>
      </c>
      <c r="D107" s="35" t="s">
        <v>58</v>
      </c>
      <c r="E107" s="37" t="s">
        <v>856</v>
      </c>
      <c r="F107" s="38" t="s">
        <v>208</v>
      </c>
      <c r="G107" s="39">
        <v>10</v>
      </c>
      <c r="H107" s="40">
        <v>0</v>
      </c>
      <c r="I107" s="40">
        <f>ROUND(G107*H107,P4)</f>
        <v>0</v>
      </c>
      <c r="J107" s="38" t="s">
        <v>70</v>
      </c>
      <c r="O107" s="41">
        <f>I107*0.21</f>
        <v>0</v>
      </c>
      <c r="P107">
        <v>3</v>
      </c>
    </row>
    <row r="108">
      <c r="A108" s="35" t="s">
        <v>61</v>
      </c>
      <c r="B108" s="42"/>
      <c r="C108" s="43"/>
      <c r="D108" s="43"/>
      <c r="E108" s="37" t="s">
        <v>857</v>
      </c>
      <c r="F108" s="43"/>
      <c r="G108" s="43"/>
      <c r="H108" s="43"/>
      <c r="I108" s="43"/>
      <c r="J108" s="44"/>
    </row>
    <row r="109">
      <c r="A109" s="35" t="s">
        <v>63</v>
      </c>
      <c r="B109" s="42"/>
      <c r="C109" s="43"/>
      <c r="D109" s="43"/>
      <c r="E109" s="45" t="s">
        <v>950</v>
      </c>
      <c r="F109" s="43"/>
      <c r="G109" s="43"/>
      <c r="H109" s="43"/>
      <c r="I109" s="43"/>
      <c r="J109" s="44"/>
    </row>
    <row r="110">
      <c r="A110" s="35" t="s">
        <v>56</v>
      </c>
      <c r="B110" s="35">
        <v>32</v>
      </c>
      <c r="C110" s="36" t="s">
        <v>866</v>
      </c>
      <c r="D110" s="35" t="s">
        <v>58</v>
      </c>
      <c r="E110" s="37" t="s">
        <v>867</v>
      </c>
      <c r="F110" s="38" t="s">
        <v>208</v>
      </c>
      <c r="G110" s="39">
        <v>95</v>
      </c>
      <c r="H110" s="40">
        <v>0</v>
      </c>
      <c r="I110" s="40">
        <f>ROUND(G110*H110,P4)</f>
        <v>0</v>
      </c>
      <c r="J110" s="38" t="s">
        <v>70</v>
      </c>
      <c r="O110" s="41">
        <f>I110*0.21</f>
        <v>0</v>
      </c>
      <c r="P110">
        <v>3</v>
      </c>
    </row>
    <row r="111">
      <c r="A111" s="35" t="s">
        <v>61</v>
      </c>
      <c r="B111" s="42"/>
      <c r="C111" s="43"/>
      <c r="D111" s="43"/>
      <c r="E111" s="37" t="s">
        <v>853</v>
      </c>
      <c r="F111" s="43"/>
      <c r="G111" s="43"/>
      <c r="H111" s="43"/>
      <c r="I111" s="43"/>
      <c r="J111" s="44"/>
    </row>
    <row r="112">
      <c r="A112" s="35" t="s">
        <v>63</v>
      </c>
      <c r="B112" s="42"/>
      <c r="C112" s="43"/>
      <c r="D112" s="43"/>
      <c r="E112" s="45" t="s">
        <v>951</v>
      </c>
      <c r="F112" s="43"/>
      <c r="G112" s="43"/>
      <c r="H112" s="43"/>
      <c r="I112" s="43"/>
      <c r="J112" s="44"/>
    </row>
    <row r="113">
      <c r="A113" s="35" t="s">
        <v>56</v>
      </c>
      <c r="B113" s="35">
        <v>33</v>
      </c>
      <c r="C113" s="36" t="s">
        <v>869</v>
      </c>
      <c r="D113" s="35" t="s">
        <v>58</v>
      </c>
      <c r="E113" s="37" t="s">
        <v>870</v>
      </c>
      <c r="F113" s="38" t="s">
        <v>93</v>
      </c>
      <c r="G113" s="39">
        <v>10</v>
      </c>
      <c r="H113" s="40">
        <v>0</v>
      </c>
      <c r="I113" s="40">
        <f>ROUND(G113*H113,P4)</f>
        <v>0</v>
      </c>
      <c r="J113" s="38" t="s">
        <v>70</v>
      </c>
      <c r="O113" s="41">
        <f>I113*0.21</f>
        <v>0</v>
      </c>
      <c r="P113">
        <v>3</v>
      </c>
    </row>
    <row r="114">
      <c r="A114" s="35" t="s">
        <v>61</v>
      </c>
      <c r="B114" s="42"/>
      <c r="C114" s="43"/>
      <c r="D114" s="43"/>
      <c r="E114" s="37" t="s">
        <v>871</v>
      </c>
      <c r="F114" s="43"/>
      <c r="G114" s="43"/>
      <c r="H114" s="43"/>
      <c r="I114" s="43"/>
      <c r="J114" s="44"/>
    </row>
    <row r="115">
      <c r="A115" s="35" t="s">
        <v>63</v>
      </c>
      <c r="B115" s="42"/>
      <c r="C115" s="43"/>
      <c r="D115" s="43"/>
      <c r="E115" s="45" t="s">
        <v>952</v>
      </c>
      <c r="F115" s="43"/>
      <c r="G115" s="43"/>
      <c r="H115" s="43"/>
      <c r="I115" s="43"/>
      <c r="J115" s="44"/>
    </row>
    <row r="116">
      <c r="A116" s="35" t="s">
        <v>56</v>
      </c>
      <c r="B116" s="35">
        <v>34</v>
      </c>
      <c r="C116" s="36" t="s">
        <v>881</v>
      </c>
      <c r="D116" s="35" t="s">
        <v>58</v>
      </c>
      <c r="E116" s="37" t="s">
        <v>882</v>
      </c>
      <c r="F116" s="38" t="s">
        <v>208</v>
      </c>
      <c r="G116" s="39">
        <v>95</v>
      </c>
      <c r="H116" s="40">
        <v>0</v>
      </c>
      <c r="I116" s="40">
        <f>ROUND(G116*H116,P4)</f>
        <v>0</v>
      </c>
      <c r="J116" s="38" t="s">
        <v>70</v>
      </c>
      <c r="O116" s="41">
        <f>I116*0.21</f>
        <v>0</v>
      </c>
      <c r="P116">
        <v>3</v>
      </c>
    </row>
    <row r="117">
      <c r="A117" s="35" t="s">
        <v>61</v>
      </c>
      <c r="B117" s="42"/>
      <c r="C117" s="43"/>
      <c r="D117" s="43"/>
      <c r="E117" s="46" t="s">
        <v>58</v>
      </c>
      <c r="F117" s="43"/>
      <c r="G117" s="43"/>
      <c r="H117" s="43"/>
      <c r="I117" s="43"/>
      <c r="J117" s="44"/>
    </row>
    <row r="118">
      <c r="A118" s="35" t="s">
        <v>63</v>
      </c>
      <c r="B118" s="47"/>
      <c r="C118" s="48"/>
      <c r="D118" s="48"/>
      <c r="E118" s="45" t="s">
        <v>953</v>
      </c>
      <c r="F118" s="48"/>
      <c r="G118" s="48"/>
      <c r="H118" s="48"/>
      <c r="I118" s="48"/>
      <c r="J118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11</v>
      </c>
      <c r="I3" s="23">
        <f>SUMIFS(I9:I75,A9:A75,"SD")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11</v>
      </c>
      <c r="D5" s="20"/>
      <c r="E5" s="21" t="s">
        <v>12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SUMIFS(I10:I62,A10:A62,"P")</f>
        <v>0</v>
      </c>
      <c r="J9" s="34"/>
    </row>
    <row r="10">
      <c r="A10" s="35" t="s">
        <v>56</v>
      </c>
      <c r="B10" s="35">
        <v>1</v>
      </c>
      <c r="C10" s="36" t="s">
        <v>57</v>
      </c>
      <c r="D10" s="35" t="s">
        <v>58</v>
      </c>
      <c r="E10" s="37" t="s">
        <v>59</v>
      </c>
      <c r="F10" s="38" t="s">
        <v>60</v>
      </c>
      <c r="G10" s="39">
        <v>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 ht="300">
      <c r="A11" s="35" t="s">
        <v>61</v>
      </c>
      <c r="B11" s="42"/>
      <c r="C11" s="43"/>
      <c r="D11" s="43"/>
      <c r="E11" s="37" t="s">
        <v>62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64</v>
      </c>
      <c r="F12" s="43"/>
      <c r="G12" s="43"/>
      <c r="H12" s="43"/>
      <c r="I12" s="43"/>
      <c r="J12" s="44"/>
    </row>
    <row r="13">
      <c r="A13" s="35" t="s">
        <v>56</v>
      </c>
      <c r="B13" s="35">
        <v>2</v>
      </c>
      <c r="C13" s="36" t="s">
        <v>65</v>
      </c>
      <c r="D13" s="35" t="s">
        <v>58</v>
      </c>
      <c r="E13" s="37" t="s">
        <v>66</v>
      </c>
      <c r="F13" s="38" t="s">
        <v>60</v>
      </c>
      <c r="G13" s="39">
        <v>1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 ht="180">
      <c r="A14" s="35" t="s">
        <v>61</v>
      </c>
      <c r="B14" s="42"/>
      <c r="C14" s="43"/>
      <c r="D14" s="43"/>
      <c r="E14" s="37" t="s">
        <v>67</v>
      </c>
      <c r="F14" s="43"/>
      <c r="G14" s="43"/>
      <c r="H14" s="43"/>
      <c r="I14" s="43"/>
      <c r="J14" s="44"/>
    </row>
    <row r="15">
      <c r="A15" s="35" t="s">
        <v>56</v>
      </c>
      <c r="B15" s="35">
        <v>3</v>
      </c>
      <c r="C15" s="36" t="s">
        <v>68</v>
      </c>
      <c r="D15" s="35" t="s">
        <v>58</v>
      </c>
      <c r="E15" s="37" t="s">
        <v>69</v>
      </c>
      <c r="F15" s="38" t="s">
        <v>60</v>
      </c>
      <c r="G15" s="39">
        <v>1</v>
      </c>
      <c r="H15" s="40">
        <v>0</v>
      </c>
      <c r="I15" s="40">
        <f>ROUND(G15*H15,P4)</f>
        <v>0</v>
      </c>
      <c r="J15" s="38" t="s">
        <v>70</v>
      </c>
      <c r="O15" s="41">
        <f>I15*0.21</f>
        <v>0</v>
      </c>
      <c r="P15">
        <v>3</v>
      </c>
    </row>
    <row r="16">
      <c r="A16" s="35" t="s">
        <v>61</v>
      </c>
      <c r="B16" s="42"/>
      <c r="C16" s="43"/>
      <c r="D16" s="43"/>
      <c r="E16" s="37" t="s">
        <v>71</v>
      </c>
      <c r="F16" s="43"/>
      <c r="G16" s="43"/>
      <c r="H16" s="43"/>
      <c r="I16" s="43"/>
      <c r="J16" s="44"/>
    </row>
    <row r="17">
      <c r="A17" s="35" t="s">
        <v>63</v>
      </c>
      <c r="B17" s="42"/>
      <c r="C17" s="43"/>
      <c r="D17" s="43"/>
      <c r="E17" s="45" t="s">
        <v>64</v>
      </c>
      <c r="F17" s="43"/>
      <c r="G17" s="43"/>
      <c r="H17" s="43"/>
      <c r="I17" s="43"/>
      <c r="J17" s="44"/>
    </row>
    <row r="18">
      <c r="A18" s="35" t="s">
        <v>56</v>
      </c>
      <c r="B18" s="35">
        <v>4</v>
      </c>
      <c r="C18" s="36" t="s">
        <v>72</v>
      </c>
      <c r="D18" s="35" t="s">
        <v>58</v>
      </c>
      <c r="E18" s="37" t="s">
        <v>73</v>
      </c>
      <c r="F18" s="38" t="s">
        <v>60</v>
      </c>
      <c r="G18" s="39">
        <v>1</v>
      </c>
      <c r="H18" s="40">
        <v>0</v>
      </c>
      <c r="I18" s="40">
        <f>ROUND(G18*H18,P4)</f>
        <v>0</v>
      </c>
      <c r="J18" s="35"/>
      <c r="O18" s="41">
        <f>I18*0.21</f>
        <v>0</v>
      </c>
      <c r="P18">
        <v>3</v>
      </c>
    </row>
    <row r="19" ht="30">
      <c r="A19" s="35" t="s">
        <v>61</v>
      </c>
      <c r="B19" s="42"/>
      <c r="C19" s="43"/>
      <c r="D19" s="43"/>
      <c r="E19" s="37" t="s">
        <v>74</v>
      </c>
      <c r="F19" s="43"/>
      <c r="G19" s="43"/>
      <c r="H19" s="43"/>
      <c r="I19" s="43"/>
      <c r="J19" s="44"/>
    </row>
    <row r="20">
      <c r="A20" s="35" t="s">
        <v>63</v>
      </c>
      <c r="B20" s="42"/>
      <c r="C20" s="43"/>
      <c r="D20" s="43"/>
      <c r="E20" s="45" t="s">
        <v>64</v>
      </c>
      <c r="F20" s="43"/>
      <c r="G20" s="43"/>
      <c r="H20" s="43"/>
      <c r="I20" s="43"/>
      <c r="J20" s="44"/>
    </row>
    <row r="21">
      <c r="A21" s="35" t="s">
        <v>56</v>
      </c>
      <c r="B21" s="35">
        <v>5</v>
      </c>
      <c r="C21" s="36" t="s">
        <v>75</v>
      </c>
      <c r="D21" s="35" t="s">
        <v>58</v>
      </c>
      <c r="E21" s="37" t="s">
        <v>76</v>
      </c>
      <c r="F21" s="38" t="s">
        <v>60</v>
      </c>
      <c r="G21" s="39">
        <v>1</v>
      </c>
      <c r="H21" s="40">
        <v>0</v>
      </c>
      <c r="I21" s="40">
        <f>ROUND(G21*H21,P4)</f>
        <v>0</v>
      </c>
      <c r="J21" s="38" t="s">
        <v>70</v>
      </c>
      <c r="O21" s="41">
        <f>I21*0.21</f>
        <v>0</v>
      </c>
      <c r="P21">
        <v>3</v>
      </c>
    </row>
    <row r="22" ht="30">
      <c r="A22" s="35" t="s">
        <v>61</v>
      </c>
      <c r="B22" s="42"/>
      <c r="C22" s="43"/>
      <c r="D22" s="43"/>
      <c r="E22" s="37" t="s">
        <v>77</v>
      </c>
      <c r="F22" s="43"/>
      <c r="G22" s="43"/>
      <c r="H22" s="43"/>
      <c r="I22" s="43"/>
      <c r="J22" s="44"/>
    </row>
    <row r="23" ht="30">
      <c r="A23" s="35" t="s">
        <v>63</v>
      </c>
      <c r="B23" s="42"/>
      <c r="C23" s="43"/>
      <c r="D23" s="43"/>
      <c r="E23" s="45" t="s">
        <v>78</v>
      </c>
      <c r="F23" s="43"/>
      <c r="G23" s="43"/>
      <c r="H23" s="43"/>
      <c r="I23" s="43"/>
      <c r="J23" s="44"/>
    </row>
    <row r="24">
      <c r="A24" s="35" t="s">
        <v>56</v>
      </c>
      <c r="B24" s="35">
        <v>6</v>
      </c>
      <c r="C24" s="36" t="s">
        <v>79</v>
      </c>
      <c r="D24" s="35" t="s">
        <v>80</v>
      </c>
      <c r="E24" s="37" t="s">
        <v>81</v>
      </c>
      <c r="F24" s="38" t="s">
        <v>60</v>
      </c>
      <c r="G24" s="39">
        <v>1</v>
      </c>
      <c r="H24" s="40">
        <v>0</v>
      </c>
      <c r="I24" s="40">
        <f>ROUND(G24*H24,P4)</f>
        <v>0</v>
      </c>
      <c r="J24" s="38" t="s">
        <v>70</v>
      </c>
      <c r="O24" s="41">
        <f>I24*0.21</f>
        <v>0</v>
      </c>
      <c r="P24">
        <v>3</v>
      </c>
    </row>
    <row r="25" ht="45">
      <c r="A25" s="35" t="s">
        <v>61</v>
      </c>
      <c r="B25" s="42"/>
      <c r="C25" s="43"/>
      <c r="D25" s="43"/>
      <c r="E25" s="37" t="s">
        <v>82</v>
      </c>
      <c r="F25" s="43"/>
      <c r="G25" s="43"/>
      <c r="H25" s="43"/>
      <c r="I25" s="43"/>
      <c r="J25" s="44"/>
    </row>
    <row r="26">
      <c r="A26" s="35" t="s">
        <v>63</v>
      </c>
      <c r="B26" s="42"/>
      <c r="C26" s="43"/>
      <c r="D26" s="43"/>
      <c r="E26" s="45" t="s">
        <v>64</v>
      </c>
      <c r="F26" s="43"/>
      <c r="G26" s="43"/>
      <c r="H26" s="43"/>
      <c r="I26" s="43"/>
      <c r="J26" s="44"/>
    </row>
    <row r="27">
      <c r="A27" s="35" t="s">
        <v>56</v>
      </c>
      <c r="B27" s="35">
        <v>7</v>
      </c>
      <c r="C27" s="36" t="s">
        <v>79</v>
      </c>
      <c r="D27" s="35" t="s">
        <v>83</v>
      </c>
      <c r="E27" s="37" t="s">
        <v>81</v>
      </c>
      <c r="F27" s="38" t="s">
        <v>60</v>
      </c>
      <c r="G27" s="39">
        <v>1</v>
      </c>
      <c r="H27" s="40">
        <v>0</v>
      </c>
      <c r="I27" s="40">
        <f>ROUND(G27*H27,P4)</f>
        <v>0</v>
      </c>
      <c r="J27" s="38" t="s">
        <v>70</v>
      </c>
      <c r="O27" s="41">
        <f>I27*0.21</f>
        <v>0</v>
      </c>
      <c r="P27">
        <v>3</v>
      </c>
    </row>
    <row r="28" ht="60">
      <c r="A28" s="35" t="s">
        <v>61</v>
      </c>
      <c r="B28" s="42"/>
      <c r="C28" s="43"/>
      <c r="D28" s="43"/>
      <c r="E28" s="37" t="s">
        <v>84</v>
      </c>
      <c r="F28" s="43"/>
      <c r="G28" s="43"/>
      <c r="H28" s="43"/>
      <c r="I28" s="43"/>
      <c r="J28" s="44"/>
    </row>
    <row r="29">
      <c r="A29" s="35" t="s">
        <v>63</v>
      </c>
      <c r="B29" s="42"/>
      <c r="C29" s="43"/>
      <c r="D29" s="43"/>
      <c r="E29" s="45" t="s">
        <v>64</v>
      </c>
      <c r="F29" s="43"/>
      <c r="G29" s="43"/>
      <c r="H29" s="43"/>
      <c r="I29" s="43"/>
      <c r="J29" s="44"/>
    </row>
    <row r="30">
      <c r="A30" s="35" t="s">
        <v>56</v>
      </c>
      <c r="B30" s="35">
        <v>8</v>
      </c>
      <c r="C30" s="36" t="s">
        <v>79</v>
      </c>
      <c r="D30" s="35" t="s">
        <v>85</v>
      </c>
      <c r="E30" s="37" t="s">
        <v>81</v>
      </c>
      <c r="F30" s="38" t="s">
        <v>60</v>
      </c>
      <c r="G30" s="39">
        <v>1</v>
      </c>
      <c r="H30" s="40">
        <v>0</v>
      </c>
      <c r="I30" s="40">
        <f>ROUND(G30*H30,P4)</f>
        <v>0</v>
      </c>
      <c r="J30" s="38" t="s">
        <v>70</v>
      </c>
      <c r="O30" s="41">
        <f>I30*0.21</f>
        <v>0</v>
      </c>
      <c r="P30">
        <v>3</v>
      </c>
    </row>
    <row r="31" ht="60">
      <c r="A31" s="35" t="s">
        <v>61</v>
      </c>
      <c r="B31" s="42"/>
      <c r="C31" s="43"/>
      <c r="D31" s="43"/>
      <c r="E31" s="37" t="s">
        <v>86</v>
      </c>
      <c r="F31" s="43"/>
      <c r="G31" s="43"/>
      <c r="H31" s="43"/>
      <c r="I31" s="43"/>
      <c r="J31" s="44"/>
    </row>
    <row r="32">
      <c r="A32" s="35" t="s">
        <v>63</v>
      </c>
      <c r="B32" s="42"/>
      <c r="C32" s="43"/>
      <c r="D32" s="43"/>
      <c r="E32" s="45" t="s">
        <v>64</v>
      </c>
      <c r="F32" s="43"/>
      <c r="G32" s="43"/>
      <c r="H32" s="43"/>
      <c r="I32" s="43"/>
      <c r="J32" s="44"/>
    </row>
    <row r="33">
      <c r="A33" s="35" t="s">
        <v>56</v>
      </c>
      <c r="B33" s="35">
        <v>9</v>
      </c>
      <c r="C33" s="36" t="s">
        <v>87</v>
      </c>
      <c r="D33" s="35" t="s">
        <v>80</v>
      </c>
      <c r="E33" s="37" t="s">
        <v>88</v>
      </c>
      <c r="F33" s="38" t="s">
        <v>60</v>
      </c>
      <c r="G33" s="39">
        <v>1</v>
      </c>
      <c r="H33" s="40">
        <v>0</v>
      </c>
      <c r="I33" s="40">
        <f>ROUND(G33*H33,P4)</f>
        <v>0</v>
      </c>
      <c r="J33" s="38" t="s">
        <v>70</v>
      </c>
      <c r="O33" s="41">
        <f>I33*0.21</f>
        <v>0</v>
      </c>
      <c r="P33">
        <v>3</v>
      </c>
    </row>
    <row r="34">
      <c r="A34" s="35" t="s">
        <v>61</v>
      </c>
      <c r="B34" s="42"/>
      <c r="C34" s="43"/>
      <c r="D34" s="43"/>
      <c r="E34" s="37" t="s">
        <v>89</v>
      </c>
      <c r="F34" s="43"/>
      <c r="G34" s="43"/>
      <c r="H34" s="43"/>
      <c r="I34" s="43"/>
      <c r="J34" s="44"/>
    </row>
    <row r="35">
      <c r="A35" s="35" t="s">
        <v>63</v>
      </c>
      <c r="B35" s="42"/>
      <c r="C35" s="43"/>
      <c r="D35" s="43"/>
      <c r="E35" s="45" t="s">
        <v>64</v>
      </c>
      <c r="F35" s="43"/>
      <c r="G35" s="43"/>
      <c r="H35" s="43"/>
      <c r="I35" s="43"/>
      <c r="J35" s="44"/>
    </row>
    <row r="36">
      <c r="A36" s="35" t="s">
        <v>56</v>
      </c>
      <c r="B36" s="35">
        <v>10</v>
      </c>
      <c r="C36" s="36" t="s">
        <v>87</v>
      </c>
      <c r="D36" s="35" t="s">
        <v>83</v>
      </c>
      <c r="E36" s="37" t="s">
        <v>88</v>
      </c>
      <c r="F36" s="38" t="s">
        <v>60</v>
      </c>
      <c r="G36" s="39">
        <v>1</v>
      </c>
      <c r="H36" s="40">
        <v>0</v>
      </c>
      <c r="I36" s="40">
        <f>ROUND(G36*H36,P4)</f>
        <v>0</v>
      </c>
      <c r="J36" s="38" t="s">
        <v>70</v>
      </c>
      <c r="O36" s="41">
        <f>I36*0.21</f>
        <v>0</v>
      </c>
      <c r="P36">
        <v>3</v>
      </c>
    </row>
    <row r="37" ht="30">
      <c r="A37" s="35" t="s">
        <v>61</v>
      </c>
      <c r="B37" s="42"/>
      <c r="C37" s="43"/>
      <c r="D37" s="43"/>
      <c r="E37" s="37" t="s">
        <v>90</v>
      </c>
      <c r="F37" s="43"/>
      <c r="G37" s="43"/>
      <c r="H37" s="43"/>
      <c r="I37" s="43"/>
      <c r="J37" s="44"/>
    </row>
    <row r="38" ht="30">
      <c r="A38" s="35" t="s">
        <v>63</v>
      </c>
      <c r="B38" s="42"/>
      <c r="C38" s="43"/>
      <c r="D38" s="43"/>
      <c r="E38" s="45" t="s">
        <v>78</v>
      </c>
      <c r="F38" s="43"/>
      <c r="G38" s="43"/>
      <c r="H38" s="43"/>
      <c r="I38" s="43"/>
      <c r="J38" s="44"/>
    </row>
    <row r="39">
      <c r="A39" s="35" t="s">
        <v>56</v>
      </c>
      <c r="B39" s="35">
        <v>11</v>
      </c>
      <c r="C39" s="36" t="s">
        <v>91</v>
      </c>
      <c r="D39" s="35" t="s">
        <v>58</v>
      </c>
      <c r="E39" s="37" t="s">
        <v>92</v>
      </c>
      <c r="F39" s="38" t="s">
        <v>93</v>
      </c>
      <c r="G39" s="39">
        <v>1</v>
      </c>
      <c r="H39" s="40">
        <v>0</v>
      </c>
      <c r="I39" s="40">
        <f>ROUND(G39*H39,P4)</f>
        <v>0</v>
      </c>
      <c r="J39" s="38" t="s">
        <v>70</v>
      </c>
      <c r="O39" s="41">
        <f>I39*0.21</f>
        <v>0</v>
      </c>
      <c r="P39">
        <v>3</v>
      </c>
    </row>
    <row r="40" ht="30">
      <c r="A40" s="35" t="s">
        <v>61</v>
      </c>
      <c r="B40" s="42"/>
      <c r="C40" s="43"/>
      <c r="D40" s="43"/>
      <c r="E40" s="37" t="s">
        <v>94</v>
      </c>
      <c r="F40" s="43"/>
      <c r="G40" s="43"/>
      <c r="H40" s="43"/>
      <c r="I40" s="43"/>
      <c r="J40" s="44"/>
    </row>
    <row r="41" ht="30">
      <c r="A41" s="35" t="s">
        <v>63</v>
      </c>
      <c r="B41" s="42"/>
      <c r="C41" s="43"/>
      <c r="D41" s="43"/>
      <c r="E41" s="45" t="s">
        <v>78</v>
      </c>
      <c r="F41" s="43"/>
      <c r="G41" s="43"/>
      <c r="H41" s="43"/>
      <c r="I41" s="43"/>
      <c r="J41" s="44"/>
    </row>
    <row r="42">
      <c r="A42" s="35" t="s">
        <v>56</v>
      </c>
      <c r="B42" s="35">
        <v>12</v>
      </c>
      <c r="C42" s="36" t="s">
        <v>95</v>
      </c>
      <c r="D42" s="35" t="s">
        <v>58</v>
      </c>
      <c r="E42" s="37" t="s">
        <v>96</v>
      </c>
      <c r="F42" s="38" t="s">
        <v>60</v>
      </c>
      <c r="G42" s="39">
        <v>1</v>
      </c>
      <c r="H42" s="40">
        <v>0</v>
      </c>
      <c r="I42" s="40">
        <f>ROUND(G42*H42,P4)</f>
        <v>0</v>
      </c>
      <c r="J42" s="38" t="s">
        <v>70</v>
      </c>
      <c r="O42" s="41">
        <f>I42*0.21</f>
        <v>0</v>
      </c>
      <c r="P42">
        <v>3</v>
      </c>
    </row>
    <row r="43">
      <c r="A43" s="35" t="s">
        <v>61</v>
      </c>
      <c r="B43" s="42"/>
      <c r="C43" s="43"/>
      <c r="D43" s="43"/>
      <c r="E43" s="37" t="s">
        <v>97</v>
      </c>
      <c r="F43" s="43"/>
      <c r="G43" s="43"/>
      <c r="H43" s="43"/>
      <c r="I43" s="43"/>
      <c r="J43" s="44"/>
    </row>
    <row r="44">
      <c r="A44" s="35" t="s">
        <v>63</v>
      </c>
      <c r="B44" s="42"/>
      <c r="C44" s="43"/>
      <c r="D44" s="43"/>
      <c r="E44" s="45" t="s">
        <v>64</v>
      </c>
      <c r="F44" s="43"/>
      <c r="G44" s="43"/>
      <c r="H44" s="43"/>
      <c r="I44" s="43"/>
      <c r="J44" s="44"/>
    </row>
    <row r="45">
      <c r="A45" s="35" t="s">
        <v>56</v>
      </c>
      <c r="B45" s="35">
        <v>13</v>
      </c>
      <c r="C45" s="36" t="s">
        <v>98</v>
      </c>
      <c r="D45" s="35" t="s">
        <v>58</v>
      </c>
      <c r="E45" s="37" t="s">
        <v>99</v>
      </c>
      <c r="F45" s="38" t="s">
        <v>60</v>
      </c>
      <c r="G45" s="39">
        <v>1</v>
      </c>
      <c r="H45" s="40">
        <v>0</v>
      </c>
      <c r="I45" s="40">
        <f>ROUND(G45*H45,P4)</f>
        <v>0</v>
      </c>
      <c r="J45" s="38" t="s">
        <v>70</v>
      </c>
      <c r="O45" s="41">
        <f>I45*0.21</f>
        <v>0</v>
      </c>
      <c r="P45">
        <v>3</v>
      </c>
    </row>
    <row r="46">
      <c r="A46" s="35" t="s">
        <v>61</v>
      </c>
      <c r="B46" s="42"/>
      <c r="C46" s="43"/>
      <c r="D46" s="43"/>
      <c r="E46" s="37" t="s">
        <v>100</v>
      </c>
      <c r="F46" s="43"/>
      <c r="G46" s="43"/>
      <c r="H46" s="43"/>
      <c r="I46" s="43"/>
      <c r="J46" s="44"/>
    </row>
    <row r="47">
      <c r="A47" s="35" t="s">
        <v>63</v>
      </c>
      <c r="B47" s="42"/>
      <c r="C47" s="43"/>
      <c r="D47" s="43"/>
      <c r="E47" s="45" t="s">
        <v>64</v>
      </c>
      <c r="F47" s="43"/>
      <c r="G47" s="43"/>
      <c r="H47" s="43"/>
      <c r="I47" s="43"/>
      <c r="J47" s="44"/>
    </row>
    <row r="48">
      <c r="A48" s="35" t="s">
        <v>56</v>
      </c>
      <c r="B48" s="35">
        <v>14</v>
      </c>
      <c r="C48" s="36" t="s">
        <v>101</v>
      </c>
      <c r="D48" s="35" t="s">
        <v>58</v>
      </c>
      <c r="E48" s="37" t="s">
        <v>102</v>
      </c>
      <c r="F48" s="38" t="s">
        <v>60</v>
      </c>
      <c r="G48" s="39">
        <v>1</v>
      </c>
      <c r="H48" s="40">
        <v>0</v>
      </c>
      <c r="I48" s="40">
        <f>ROUND(G48*H48,P4)</f>
        <v>0</v>
      </c>
      <c r="J48" s="38" t="s">
        <v>70</v>
      </c>
      <c r="O48" s="41">
        <f>I48*0.21</f>
        <v>0</v>
      </c>
      <c r="P48">
        <v>3</v>
      </c>
    </row>
    <row r="49">
      <c r="A49" s="35" t="s">
        <v>61</v>
      </c>
      <c r="B49" s="42"/>
      <c r="C49" s="43"/>
      <c r="D49" s="43"/>
      <c r="E49" s="46" t="s">
        <v>58</v>
      </c>
      <c r="F49" s="43"/>
      <c r="G49" s="43"/>
      <c r="H49" s="43"/>
      <c r="I49" s="43"/>
      <c r="J49" s="44"/>
    </row>
    <row r="50">
      <c r="A50" s="35" t="s">
        <v>63</v>
      </c>
      <c r="B50" s="42"/>
      <c r="C50" s="43"/>
      <c r="D50" s="43"/>
      <c r="E50" s="45" t="s">
        <v>64</v>
      </c>
      <c r="F50" s="43"/>
      <c r="G50" s="43"/>
      <c r="H50" s="43"/>
      <c r="I50" s="43"/>
      <c r="J50" s="44"/>
    </row>
    <row r="51">
      <c r="A51" s="35" t="s">
        <v>56</v>
      </c>
      <c r="B51" s="35">
        <v>15</v>
      </c>
      <c r="C51" s="36" t="s">
        <v>103</v>
      </c>
      <c r="D51" s="35" t="s">
        <v>58</v>
      </c>
      <c r="E51" s="37" t="s">
        <v>104</v>
      </c>
      <c r="F51" s="38" t="s">
        <v>60</v>
      </c>
      <c r="G51" s="39">
        <v>1</v>
      </c>
      <c r="H51" s="40">
        <v>0</v>
      </c>
      <c r="I51" s="40">
        <f>ROUND(G51*H51,P4)</f>
        <v>0</v>
      </c>
      <c r="J51" s="38" t="s">
        <v>70</v>
      </c>
      <c r="O51" s="41">
        <f>I51*0.21</f>
        <v>0</v>
      </c>
      <c r="P51">
        <v>3</v>
      </c>
    </row>
    <row r="52" ht="45">
      <c r="A52" s="35" t="s">
        <v>61</v>
      </c>
      <c r="B52" s="42"/>
      <c r="C52" s="43"/>
      <c r="D52" s="43"/>
      <c r="E52" s="37" t="s">
        <v>105</v>
      </c>
      <c r="F52" s="43"/>
      <c r="G52" s="43"/>
      <c r="H52" s="43"/>
      <c r="I52" s="43"/>
      <c r="J52" s="44"/>
    </row>
    <row r="53">
      <c r="A53" s="35" t="s">
        <v>63</v>
      </c>
      <c r="B53" s="42"/>
      <c r="C53" s="43"/>
      <c r="D53" s="43"/>
      <c r="E53" s="45" t="s">
        <v>64</v>
      </c>
      <c r="F53" s="43"/>
      <c r="G53" s="43"/>
      <c r="H53" s="43"/>
      <c r="I53" s="43"/>
      <c r="J53" s="44"/>
    </row>
    <row r="54">
      <c r="A54" s="35" t="s">
        <v>56</v>
      </c>
      <c r="B54" s="35">
        <v>16</v>
      </c>
      <c r="C54" s="36" t="s">
        <v>106</v>
      </c>
      <c r="D54" s="35"/>
      <c r="E54" s="37" t="s">
        <v>107</v>
      </c>
      <c r="F54" s="38" t="s">
        <v>60</v>
      </c>
      <c r="G54" s="39">
        <v>1</v>
      </c>
      <c r="H54" s="40">
        <v>0</v>
      </c>
      <c r="I54" s="40">
        <f>ROUND(G54*H54,P4)</f>
        <v>0</v>
      </c>
      <c r="J54" s="38" t="s">
        <v>70</v>
      </c>
      <c r="O54" s="41">
        <f>I54*0.21</f>
        <v>0</v>
      </c>
      <c r="P54">
        <v>3</v>
      </c>
    </row>
    <row r="55">
      <c r="A55" s="35" t="s">
        <v>61</v>
      </c>
      <c r="B55" s="42"/>
      <c r="C55" s="43"/>
      <c r="D55" s="43"/>
      <c r="E55" s="37" t="s">
        <v>108</v>
      </c>
      <c r="F55" s="43"/>
      <c r="G55" s="43"/>
      <c r="H55" s="43"/>
      <c r="I55" s="43"/>
      <c r="J55" s="44"/>
    </row>
    <row r="56">
      <c r="A56" s="35" t="s">
        <v>63</v>
      </c>
      <c r="B56" s="42"/>
      <c r="C56" s="43"/>
      <c r="D56" s="43"/>
      <c r="E56" s="45" t="s">
        <v>64</v>
      </c>
      <c r="F56" s="43"/>
      <c r="G56" s="43"/>
      <c r="H56" s="43"/>
      <c r="I56" s="43"/>
      <c r="J56" s="44"/>
    </row>
    <row r="57">
      <c r="A57" s="35" t="s">
        <v>56</v>
      </c>
      <c r="B57" s="35">
        <v>17</v>
      </c>
      <c r="C57" s="36" t="s">
        <v>109</v>
      </c>
      <c r="D57" s="35" t="s">
        <v>58</v>
      </c>
      <c r="E57" s="37" t="s">
        <v>110</v>
      </c>
      <c r="F57" s="38" t="s">
        <v>93</v>
      </c>
      <c r="G57" s="39">
        <v>2</v>
      </c>
      <c r="H57" s="40">
        <v>0</v>
      </c>
      <c r="I57" s="40">
        <f>ROUND(G57*H57,P4)</f>
        <v>0</v>
      </c>
      <c r="J57" s="38" t="s">
        <v>70</v>
      </c>
      <c r="O57" s="41">
        <f>I57*0.21</f>
        <v>0</v>
      </c>
      <c r="P57">
        <v>3</v>
      </c>
    </row>
    <row r="58">
      <c r="A58" s="35" t="s">
        <v>61</v>
      </c>
      <c r="B58" s="42"/>
      <c r="C58" s="43"/>
      <c r="D58" s="43"/>
      <c r="E58" s="37" t="s">
        <v>111</v>
      </c>
      <c r="F58" s="43"/>
      <c r="G58" s="43"/>
      <c r="H58" s="43"/>
      <c r="I58" s="43"/>
      <c r="J58" s="44"/>
    </row>
    <row r="59" ht="30">
      <c r="A59" s="35" t="s">
        <v>63</v>
      </c>
      <c r="B59" s="42"/>
      <c r="C59" s="43"/>
      <c r="D59" s="43"/>
      <c r="E59" s="45" t="s">
        <v>112</v>
      </c>
      <c r="F59" s="43"/>
      <c r="G59" s="43"/>
      <c r="H59" s="43"/>
      <c r="I59" s="43"/>
      <c r="J59" s="44"/>
    </row>
    <row r="60">
      <c r="A60" s="35" t="s">
        <v>56</v>
      </c>
      <c r="B60" s="35">
        <v>18</v>
      </c>
      <c r="C60" s="36" t="s">
        <v>113</v>
      </c>
      <c r="D60" s="35" t="s">
        <v>58</v>
      </c>
      <c r="E60" s="37" t="s">
        <v>114</v>
      </c>
      <c r="F60" s="38" t="s">
        <v>60</v>
      </c>
      <c r="G60" s="39">
        <v>1</v>
      </c>
      <c r="H60" s="40">
        <v>0</v>
      </c>
      <c r="I60" s="40">
        <f>ROUND(G60*H60,P4)</f>
        <v>0</v>
      </c>
      <c r="J60" s="38" t="s">
        <v>70</v>
      </c>
      <c r="O60" s="41">
        <f>I60*0.21</f>
        <v>0</v>
      </c>
      <c r="P60">
        <v>3</v>
      </c>
    </row>
    <row r="61" ht="90">
      <c r="A61" s="35" t="s">
        <v>61</v>
      </c>
      <c r="B61" s="42"/>
      <c r="C61" s="43"/>
      <c r="D61" s="43"/>
      <c r="E61" s="37" t="s">
        <v>115</v>
      </c>
      <c r="F61" s="43"/>
      <c r="G61" s="43"/>
      <c r="H61" s="43"/>
      <c r="I61" s="43"/>
      <c r="J61" s="44"/>
    </row>
    <row r="62">
      <c r="A62" s="35" t="s">
        <v>63</v>
      </c>
      <c r="B62" s="42"/>
      <c r="C62" s="43"/>
      <c r="D62" s="43"/>
      <c r="E62" s="45" t="s">
        <v>64</v>
      </c>
      <c r="F62" s="43"/>
      <c r="G62" s="43"/>
      <c r="H62" s="43"/>
      <c r="I62" s="43"/>
      <c r="J62" s="44"/>
    </row>
    <row r="63">
      <c r="A63" s="29" t="s">
        <v>53</v>
      </c>
      <c r="B63" s="30"/>
      <c r="C63" s="31" t="s">
        <v>116</v>
      </c>
      <c r="D63" s="32"/>
      <c r="E63" s="29" t="s">
        <v>117</v>
      </c>
      <c r="F63" s="32"/>
      <c r="G63" s="32"/>
      <c r="H63" s="32"/>
      <c r="I63" s="33">
        <f>SUMIFS(I64:I75,A64:A75,"P")</f>
        <v>0</v>
      </c>
      <c r="J63" s="34"/>
    </row>
    <row r="64">
      <c r="A64" s="35" t="s">
        <v>56</v>
      </c>
      <c r="B64" s="35">
        <v>19</v>
      </c>
      <c r="C64" s="36" t="s">
        <v>118</v>
      </c>
      <c r="D64" s="35" t="s">
        <v>58</v>
      </c>
      <c r="E64" s="37" t="s">
        <v>119</v>
      </c>
      <c r="F64" s="38" t="s">
        <v>120</v>
      </c>
      <c r="G64" s="39">
        <v>2500</v>
      </c>
      <c r="H64" s="40">
        <v>0</v>
      </c>
      <c r="I64" s="40">
        <f>ROUND(G64*H64,P4)</f>
        <v>0</v>
      </c>
      <c r="J64" s="35"/>
      <c r="O64" s="41">
        <f>I64*0.21</f>
        <v>0</v>
      </c>
      <c r="P64">
        <v>3</v>
      </c>
    </row>
    <row r="65">
      <c r="A65" s="35" t="s">
        <v>61</v>
      </c>
      <c r="B65" s="42"/>
      <c r="C65" s="43"/>
      <c r="D65" s="43"/>
      <c r="E65" s="37" t="s">
        <v>121</v>
      </c>
      <c r="F65" s="43"/>
      <c r="G65" s="43"/>
      <c r="H65" s="43"/>
      <c r="I65" s="43"/>
      <c r="J65" s="44"/>
    </row>
    <row r="66">
      <c r="A66" s="35" t="s">
        <v>63</v>
      </c>
      <c r="B66" s="42"/>
      <c r="C66" s="43"/>
      <c r="D66" s="43"/>
      <c r="E66" s="45" t="s">
        <v>122</v>
      </c>
      <c r="F66" s="43"/>
      <c r="G66" s="43"/>
      <c r="H66" s="43"/>
      <c r="I66" s="43"/>
      <c r="J66" s="44"/>
    </row>
    <row r="67">
      <c r="A67" s="35" t="s">
        <v>56</v>
      </c>
      <c r="B67" s="35">
        <v>20</v>
      </c>
      <c r="C67" s="36" t="s">
        <v>123</v>
      </c>
      <c r="D67" s="35" t="s">
        <v>58</v>
      </c>
      <c r="E67" s="37" t="s">
        <v>124</v>
      </c>
      <c r="F67" s="38" t="s">
        <v>60</v>
      </c>
      <c r="G67" s="39">
        <v>42</v>
      </c>
      <c r="H67" s="40">
        <v>0</v>
      </c>
      <c r="I67" s="40">
        <f>ROUND(G67*H67,P4)</f>
        <v>0</v>
      </c>
      <c r="J67" s="35"/>
      <c r="O67" s="41">
        <f>I67*0.21</f>
        <v>0</v>
      </c>
      <c r="P67">
        <v>3</v>
      </c>
    </row>
    <row r="68" ht="30">
      <c r="A68" s="35" t="s">
        <v>61</v>
      </c>
      <c r="B68" s="42"/>
      <c r="C68" s="43"/>
      <c r="D68" s="43"/>
      <c r="E68" s="37" t="s">
        <v>125</v>
      </c>
      <c r="F68" s="43"/>
      <c r="G68" s="43"/>
      <c r="H68" s="43"/>
      <c r="I68" s="43"/>
      <c r="J68" s="44"/>
    </row>
    <row r="69" ht="30">
      <c r="A69" s="35" t="s">
        <v>63</v>
      </c>
      <c r="B69" s="42"/>
      <c r="C69" s="43"/>
      <c r="D69" s="43"/>
      <c r="E69" s="45" t="s">
        <v>126</v>
      </c>
      <c r="F69" s="43"/>
      <c r="G69" s="43"/>
      <c r="H69" s="43"/>
      <c r="I69" s="43"/>
      <c r="J69" s="44"/>
    </row>
    <row r="70">
      <c r="A70" s="35" t="s">
        <v>56</v>
      </c>
      <c r="B70" s="35">
        <v>21</v>
      </c>
      <c r="C70" s="36" t="s">
        <v>127</v>
      </c>
      <c r="D70" s="35" t="s">
        <v>58</v>
      </c>
      <c r="E70" s="37" t="s">
        <v>128</v>
      </c>
      <c r="F70" s="38" t="s">
        <v>60</v>
      </c>
      <c r="G70" s="39">
        <v>42</v>
      </c>
      <c r="H70" s="40">
        <v>0</v>
      </c>
      <c r="I70" s="40">
        <f>ROUND(G70*H70,P4)</f>
        <v>0</v>
      </c>
      <c r="J70" s="35"/>
      <c r="O70" s="41">
        <f>I70*0.21</f>
        <v>0</v>
      </c>
      <c r="P70">
        <v>3</v>
      </c>
    </row>
    <row r="71" ht="30">
      <c r="A71" s="35" t="s">
        <v>61</v>
      </c>
      <c r="B71" s="42"/>
      <c r="C71" s="43"/>
      <c r="D71" s="43"/>
      <c r="E71" s="37" t="s">
        <v>129</v>
      </c>
      <c r="F71" s="43"/>
      <c r="G71" s="43"/>
      <c r="H71" s="43"/>
      <c r="I71" s="43"/>
      <c r="J71" s="44"/>
    </row>
    <row r="72" ht="30">
      <c r="A72" s="35" t="s">
        <v>63</v>
      </c>
      <c r="B72" s="42"/>
      <c r="C72" s="43"/>
      <c r="D72" s="43"/>
      <c r="E72" s="45" t="s">
        <v>126</v>
      </c>
      <c r="F72" s="43"/>
      <c r="G72" s="43"/>
      <c r="H72" s="43"/>
      <c r="I72" s="43"/>
      <c r="J72" s="44"/>
    </row>
    <row r="73">
      <c r="A73" s="35" t="s">
        <v>56</v>
      </c>
      <c r="B73" s="35">
        <v>22</v>
      </c>
      <c r="C73" s="36" t="s">
        <v>130</v>
      </c>
      <c r="D73" s="35" t="s">
        <v>58</v>
      </c>
      <c r="E73" s="37" t="s">
        <v>131</v>
      </c>
      <c r="F73" s="38" t="s">
        <v>60</v>
      </c>
      <c r="G73" s="39">
        <v>3</v>
      </c>
      <c r="H73" s="40">
        <v>0</v>
      </c>
      <c r="I73" s="40">
        <f>ROUND(G73*H73,P4)</f>
        <v>0</v>
      </c>
      <c r="J73" s="35"/>
      <c r="O73" s="41">
        <f>I73*0.21</f>
        <v>0</v>
      </c>
      <c r="P73">
        <v>3</v>
      </c>
    </row>
    <row r="74" ht="30">
      <c r="A74" s="35" t="s">
        <v>61</v>
      </c>
      <c r="B74" s="42"/>
      <c r="C74" s="43"/>
      <c r="D74" s="43"/>
      <c r="E74" s="37" t="s">
        <v>132</v>
      </c>
      <c r="F74" s="43"/>
      <c r="G74" s="43"/>
      <c r="H74" s="43"/>
      <c r="I74" s="43"/>
      <c r="J74" s="44"/>
    </row>
    <row r="75">
      <c r="A75" s="35" t="s">
        <v>63</v>
      </c>
      <c r="B75" s="47"/>
      <c r="C75" s="48"/>
      <c r="D75" s="48"/>
      <c r="E75" s="45" t="s">
        <v>133</v>
      </c>
      <c r="F75" s="48"/>
      <c r="G75" s="48"/>
      <c r="H75" s="48"/>
      <c r="I75" s="48"/>
      <c r="J75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13</v>
      </c>
      <c r="I3" s="23">
        <f>SUMIFS(I9:I102,A9:A102,"SD")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13</v>
      </c>
      <c r="D5" s="20"/>
      <c r="E5" s="21" t="s">
        <v>14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SUMIFS(I10:I33,A10:A33,"P")</f>
        <v>0</v>
      </c>
      <c r="J9" s="34"/>
    </row>
    <row r="10">
      <c r="A10" s="35" t="s">
        <v>56</v>
      </c>
      <c r="B10" s="35">
        <v>1</v>
      </c>
      <c r="C10" s="36" t="s">
        <v>134</v>
      </c>
      <c r="D10" s="35" t="s">
        <v>58</v>
      </c>
      <c r="E10" s="37" t="s">
        <v>135</v>
      </c>
      <c r="F10" s="38" t="s">
        <v>136</v>
      </c>
      <c r="G10" s="39">
        <v>73.097999999999999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137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138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139</v>
      </c>
      <c r="D13" s="35" t="s">
        <v>58</v>
      </c>
      <c r="E13" s="37" t="s">
        <v>140</v>
      </c>
      <c r="F13" s="38" t="s">
        <v>141</v>
      </c>
      <c r="G13" s="39">
        <v>92.299999999999997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>
      <c r="A14" s="35" t="s">
        <v>61</v>
      </c>
      <c r="B14" s="42"/>
      <c r="C14" s="43"/>
      <c r="D14" s="43"/>
      <c r="E14" s="37" t="s">
        <v>142</v>
      </c>
      <c r="F14" s="43"/>
      <c r="G14" s="43"/>
      <c r="H14" s="43"/>
      <c r="I14" s="43"/>
      <c r="J14" s="44"/>
    </row>
    <row r="15">
      <c r="A15" s="35" t="s">
        <v>63</v>
      </c>
      <c r="B15" s="42"/>
      <c r="C15" s="43"/>
      <c r="D15" s="43"/>
      <c r="E15" s="45" t="s">
        <v>143</v>
      </c>
      <c r="F15" s="43"/>
      <c r="G15" s="43"/>
      <c r="H15" s="43"/>
      <c r="I15" s="43"/>
      <c r="J15" s="44"/>
    </row>
    <row r="16" ht="30">
      <c r="A16" s="35" t="s">
        <v>56</v>
      </c>
      <c r="B16" s="35">
        <v>3</v>
      </c>
      <c r="C16" s="36" t="s">
        <v>139</v>
      </c>
      <c r="D16" s="35" t="s">
        <v>80</v>
      </c>
      <c r="E16" s="37" t="s">
        <v>140</v>
      </c>
      <c r="F16" s="38" t="s">
        <v>141</v>
      </c>
      <c r="G16" s="39">
        <v>185.18199999999999</v>
      </c>
      <c r="H16" s="40">
        <v>0</v>
      </c>
      <c r="I16" s="40">
        <f>ROUND(G16*H16,P4)</f>
        <v>0</v>
      </c>
      <c r="J16" s="38" t="s">
        <v>70</v>
      </c>
      <c r="O16" s="41">
        <f>I16*0.21</f>
        <v>0</v>
      </c>
      <c r="P16">
        <v>3</v>
      </c>
    </row>
    <row r="17">
      <c r="A17" s="35" t="s">
        <v>61</v>
      </c>
      <c r="B17" s="42"/>
      <c r="C17" s="43"/>
      <c r="D17" s="43"/>
      <c r="E17" s="37" t="s">
        <v>144</v>
      </c>
      <c r="F17" s="43"/>
      <c r="G17" s="43"/>
      <c r="H17" s="43"/>
      <c r="I17" s="43"/>
      <c r="J17" s="44"/>
    </row>
    <row r="18">
      <c r="A18" s="35" t="s">
        <v>63</v>
      </c>
      <c r="B18" s="42"/>
      <c r="C18" s="43"/>
      <c r="D18" s="43"/>
      <c r="E18" s="45" t="s">
        <v>145</v>
      </c>
      <c r="F18" s="43"/>
      <c r="G18" s="43"/>
      <c r="H18" s="43"/>
      <c r="I18" s="43"/>
      <c r="J18" s="44"/>
    </row>
    <row r="19" ht="30">
      <c r="A19" s="35" t="s">
        <v>56</v>
      </c>
      <c r="B19" s="35">
        <v>4</v>
      </c>
      <c r="C19" s="36" t="s">
        <v>146</v>
      </c>
      <c r="D19" s="35" t="s">
        <v>58</v>
      </c>
      <c r="E19" s="37" t="s">
        <v>147</v>
      </c>
      <c r="F19" s="38" t="s">
        <v>141</v>
      </c>
      <c r="G19" s="39">
        <v>490.02199999999999</v>
      </c>
      <c r="H19" s="40">
        <v>0</v>
      </c>
      <c r="I19" s="40">
        <f>ROUND(G19*H19,P4)</f>
        <v>0</v>
      </c>
      <c r="J19" s="38" t="s">
        <v>70</v>
      </c>
      <c r="O19" s="41">
        <f>I19*0.21</f>
        <v>0</v>
      </c>
      <c r="P19">
        <v>3</v>
      </c>
    </row>
    <row r="20">
      <c r="A20" s="35" t="s">
        <v>61</v>
      </c>
      <c r="B20" s="42"/>
      <c r="C20" s="43"/>
      <c r="D20" s="43"/>
      <c r="E20" s="37" t="s">
        <v>148</v>
      </c>
      <c r="F20" s="43"/>
      <c r="G20" s="43"/>
      <c r="H20" s="43"/>
      <c r="I20" s="43"/>
      <c r="J20" s="44"/>
    </row>
    <row r="21" ht="60">
      <c r="A21" s="35" t="s">
        <v>63</v>
      </c>
      <c r="B21" s="42"/>
      <c r="C21" s="43"/>
      <c r="D21" s="43"/>
      <c r="E21" s="45" t="s">
        <v>149</v>
      </c>
      <c r="F21" s="43"/>
      <c r="G21" s="43"/>
      <c r="H21" s="43"/>
      <c r="I21" s="43"/>
      <c r="J21" s="44"/>
    </row>
    <row r="22" ht="30">
      <c r="A22" s="35" t="s">
        <v>56</v>
      </c>
      <c r="B22" s="35">
        <v>5</v>
      </c>
      <c r="C22" s="36" t="s">
        <v>150</v>
      </c>
      <c r="D22" s="35" t="s">
        <v>58</v>
      </c>
      <c r="E22" s="37" t="s">
        <v>151</v>
      </c>
      <c r="F22" s="38" t="s">
        <v>141</v>
      </c>
      <c r="G22" s="39">
        <v>20.280000000000001</v>
      </c>
      <c r="H22" s="40">
        <v>0</v>
      </c>
      <c r="I22" s="40">
        <f>ROUND(G22*H22,P4)</f>
        <v>0</v>
      </c>
      <c r="J22" s="38" t="s">
        <v>70</v>
      </c>
      <c r="O22" s="41">
        <f>I22*0.21</f>
        <v>0</v>
      </c>
      <c r="P22">
        <v>3</v>
      </c>
    </row>
    <row r="23">
      <c r="A23" s="35" t="s">
        <v>61</v>
      </c>
      <c r="B23" s="42"/>
      <c r="C23" s="43"/>
      <c r="D23" s="43"/>
      <c r="E23" s="46" t="s">
        <v>58</v>
      </c>
      <c r="F23" s="43"/>
      <c r="G23" s="43"/>
      <c r="H23" s="43"/>
      <c r="I23" s="43"/>
      <c r="J23" s="44"/>
    </row>
    <row r="24" ht="30">
      <c r="A24" s="35" t="s">
        <v>63</v>
      </c>
      <c r="B24" s="42"/>
      <c r="C24" s="43"/>
      <c r="D24" s="43"/>
      <c r="E24" s="45" t="s">
        <v>152</v>
      </c>
      <c r="F24" s="43"/>
      <c r="G24" s="43"/>
      <c r="H24" s="43"/>
      <c r="I24" s="43"/>
      <c r="J24" s="44"/>
    </row>
    <row r="25" ht="30">
      <c r="A25" s="35" t="s">
        <v>56</v>
      </c>
      <c r="B25" s="35">
        <v>6</v>
      </c>
      <c r="C25" s="36" t="s">
        <v>153</v>
      </c>
      <c r="D25" s="35" t="s">
        <v>58</v>
      </c>
      <c r="E25" s="37" t="s">
        <v>154</v>
      </c>
      <c r="F25" s="38" t="s">
        <v>141</v>
      </c>
      <c r="G25" s="39">
        <v>3.5259999999999998</v>
      </c>
      <c r="H25" s="40">
        <v>0</v>
      </c>
      <c r="I25" s="40">
        <f>ROUND(G25*H25,P4)</f>
        <v>0</v>
      </c>
      <c r="J25" s="38" t="s">
        <v>70</v>
      </c>
      <c r="O25" s="41">
        <f>I25*0.21</f>
        <v>0</v>
      </c>
      <c r="P25">
        <v>3</v>
      </c>
    </row>
    <row r="26">
      <c r="A26" s="35" t="s">
        <v>61</v>
      </c>
      <c r="B26" s="42"/>
      <c r="C26" s="43"/>
      <c r="D26" s="43"/>
      <c r="E26" s="46" t="s">
        <v>58</v>
      </c>
      <c r="F26" s="43"/>
      <c r="G26" s="43"/>
      <c r="H26" s="43"/>
      <c r="I26" s="43"/>
      <c r="J26" s="44"/>
    </row>
    <row r="27">
      <c r="A27" s="35" t="s">
        <v>63</v>
      </c>
      <c r="B27" s="42"/>
      <c r="C27" s="43"/>
      <c r="D27" s="43"/>
      <c r="E27" s="45" t="s">
        <v>155</v>
      </c>
      <c r="F27" s="43"/>
      <c r="G27" s="43"/>
      <c r="H27" s="43"/>
      <c r="I27" s="43"/>
      <c r="J27" s="44"/>
    </row>
    <row r="28" ht="30">
      <c r="A28" s="35" t="s">
        <v>56</v>
      </c>
      <c r="B28" s="35">
        <v>7</v>
      </c>
      <c r="C28" s="36" t="s">
        <v>156</v>
      </c>
      <c r="D28" s="35" t="s">
        <v>58</v>
      </c>
      <c r="E28" s="37" t="s">
        <v>157</v>
      </c>
      <c r="F28" s="38" t="s">
        <v>141</v>
      </c>
      <c r="G28" s="39">
        <v>228.31899999999999</v>
      </c>
      <c r="H28" s="40">
        <v>0</v>
      </c>
      <c r="I28" s="40">
        <f>ROUND(G28*H28,P4)</f>
        <v>0</v>
      </c>
      <c r="J28" s="35"/>
      <c r="O28" s="41">
        <f>I28*0.21</f>
        <v>0</v>
      </c>
      <c r="P28">
        <v>3</v>
      </c>
    </row>
    <row r="29">
      <c r="A29" s="35" t="s">
        <v>61</v>
      </c>
      <c r="B29" s="42"/>
      <c r="C29" s="43"/>
      <c r="D29" s="43"/>
      <c r="E29" s="37" t="s">
        <v>158</v>
      </c>
      <c r="F29" s="43"/>
      <c r="G29" s="43"/>
      <c r="H29" s="43"/>
      <c r="I29" s="43"/>
      <c r="J29" s="44"/>
    </row>
    <row r="30">
      <c r="A30" s="35" t="s">
        <v>63</v>
      </c>
      <c r="B30" s="42"/>
      <c r="C30" s="43"/>
      <c r="D30" s="43"/>
      <c r="E30" s="45" t="s">
        <v>159</v>
      </c>
      <c r="F30" s="43"/>
      <c r="G30" s="43"/>
      <c r="H30" s="43"/>
      <c r="I30" s="43"/>
      <c r="J30" s="44"/>
    </row>
    <row r="31">
      <c r="A31" s="35" t="s">
        <v>56</v>
      </c>
      <c r="B31" s="35">
        <v>8</v>
      </c>
      <c r="C31" s="36" t="s">
        <v>160</v>
      </c>
      <c r="D31" s="35" t="s">
        <v>58</v>
      </c>
      <c r="E31" s="37" t="s">
        <v>161</v>
      </c>
      <c r="F31" s="38" t="s">
        <v>60</v>
      </c>
      <c r="G31" s="39">
        <v>1</v>
      </c>
      <c r="H31" s="40">
        <v>0</v>
      </c>
      <c r="I31" s="40">
        <f>ROUND(G31*H31,P4)</f>
        <v>0</v>
      </c>
      <c r="J31" s="35"/>
      <c r="O31" s="41">
        <f>I31*0.21</f>
        <v>0</v>
      </c>
      <c r="P31">
        <v>3</v>
      </c>
    </row>
    <row r="32" ht="45">
      <c r="A32" s="35" t="s">
        <v>61</v>
      </c>
      <c r="B32" s="42"/>
      <c r="C32" s="43"/>
      <c r="D32" s="43"/>
      <c r="E32" s="37" t="s">
        <v>162</v>
      </c>
      <c r="F32" s="43"/>
      <c r="G32" s="43"/>
      <c r="H32" s="43"/>
      <c r="I32" s="43"/>
      <c r="J32" s="44"/>
    </row>
    <row r="33">
      <c r="A33" s="35" t="s">
        <v>63</v>
      </c>
      <c r="B33" s="42"/>
      <c r="C33" s="43"/>
      <c r="D33" s="43"/>
      <c r="E33" s="45" t="s">
        <v>64</v>
      </c>
      <c r="F33" s="43"/>
      <c r="G33" s="43"/>
      <c r="H33" s="43"/>
      <c r="I33" s="43"/>
      <c r="J33" s="44"/>
    </row>
    <row r="34">
      <c r="A34" s="29" t="s">
        <v>53</v>
      </c>
      <c r="B34" s="30"/>
      <c r="C34" s="31" t="s">
        <v>116</v>
      </c>
      <c r="D34" s="32"/>
      <c r="E34" s="29" t="s">
        <v>117</v>
      </c>
      <c r="F34" s="32"/>
      <c r="G34" s="32"/>
      <c r="H34" s="32"/>
      <c r="I34" s="33">
        <f>SUMIFS(I35:I58,A35:A58,"P")</f>
        <v>0</v>
      </c>
      <c r="J34" s="34"/>
    </row>
    <row r="35" ht="30">
      <c r="A35" s="35" t="s">
        <v>56</v>
      </c>
      <c r="B35" s="35">
        <v>9</v>
      </c>
      <c r="C35" s="36" t="s">
        <v>163</v>
      </c>
      <c r="D35" s="35" t="s">
        <v>58</v>
      </c>
      <c r="E35" s="37" t="s">
        <v>164</v>
      </c>
      <c r="F35" s="38" t="s">
        <v>136</v>
      </c>
      <c r="G35" s="39">
        <v>97.463999999999999</v>
      </c>
      <c r="H35" s="40">
        <v>0</v>
      </c>
      <c r="I35" s="40">
        <f>ROUND(G35*H35,P4)</f>
        <v>0</v>
      </c>
      <c r="J35" s="38" t="s">
        <v>70</v>
      </c>
      <c r="O35" s="41">
        <f>I35*0.21</f>
        <v>0</v>
      </c>
      <c r="P35">
        <v>3</v>
      </c>
    </row>
    <row r="36">
      <c r="A36" s="35" t="s">
        <v>61</v>
      </c>
      <c r="B36" s="42"/>
      <c r="C36" s="43"/>
      <c r="D36" s="43"/>
      <c r="E36" s="37" t="s">
        <v>165</v>
      </c>
      <c r="F36" s="43"/>
      <c r="G36" s="43"/>
      <c r="H36" s="43"/>
      <c r="I36" s="43"/>
      <c r="J36" s="44"/>
    </row>
    <row r="37">
      <c r="A37" s="35" t="s">
        <v>63</v>
      </c>
      <c r="B37" s="42"/>
      <c r="C37" s="43"/>
      <c r="D37" s="43"/>
      <c r="E37" s="45" t="s">
        <v>166</v>
      </c>
      <c r="F37" s="43"/>
      <c r="G37" s="43"/>
      <c r="H37" s="43"/>
      <c r="I37" s="43"/>
      <c r="J37" s="44"/>
    </row>
    <row r="38">
      <c r="A38" s="35" t="s">
        <v>56</v>
      </c>
      <c r="B38" s="35">
        <v>10</v>
      </c>
      <c r="C38" s="36" t="s">
        <v>167</v>
      </c>
      <c r="D38" s="35" t="s">
        <v>58</v>
      </c>
      <c r="E38" s="37" t="s">
        <v>168</v>
      </c>
      <c r="F38" s="38" t="s">
        <v>136</v>
      </c>
      <c r="G38" s="39">
        <v>73.097999999999999</v>
      </c>
      <c r="H38" s="40">
        <v>0</v>
      </c>
      <c r="I38" s="40">
        <f>ROUND(G38*H38,P4)</f>
        <v>0</v>
      </c>
      <c r="J38" s="38" t="s">
        <v>70</v>
      </c>
      <c r="O38" s="41">
        <f>I38*0.21</f>
        <v>0</v>
      </c>
      <c r="P38">
        <v>3</v>
      </c>
    </row>
    <row r="39">
      <c r="A39" s="35" t="s">
        <v>61</v>
      </c>
      <c r="B39" s="42"/>
      <c r="C39" s="43"/>
      <c r="D39" s="43"/>
      <c r="E39" s="37" t="s">
        <v>165</v>
      </c>
      <c r="F39" s="43"/>
      <c r="G39" s="43"/>
      <c r="H39" s="43"/>
      <c r="I39" s="43"/>
      <c r="J39" s="44"/>
    </row>
    <row r="40">
      <c r="A40" s="35" t="s">
        <v>63</v>
      </c>
      <c r="B40" s="42"/>
      <c r="C40" s="43"/>
      <c r="D40" s="43"/>
      <c r="E40" s="45" t="s">
        <v>169</v>
      </c>
      <c r="F40" s="43"/>
      <c r="G40" s="43"/>
      <c r="H40" s="43"/>
      <c r="I40" s="43"/>
      <c r="J40" s="44"/>
    </row>
    <row r="41">
      <c r="A41" s="35" t="s">
        <v>56</v>
      </c>
      <c r="B41" s="35">
        <v>11</v>
      </c>
      <c r="C41" s="36" t="s">
        <v>170</v>
      </c>
      <c r="D41" s="35" t="s">
        <v>58</v>
      </c>
      <c r="E41" s="37" t="s">
        <v>171</v>
      </c>
      <c r="F41" s="38" t="s">
        <v>136</v>
      </c>
      <c r="G41" s="39">
        <v>95.132999999999996</v>
      </c>
      <c r="H41" s="40">
        <v>0</v>
      </c>
      <c r="I41" s="40">
        <f>ROUND(G41*H41,P4)</f>
        <v>0</v>
      </c>
      <c r="J41" s="38" t="s">
        <v>70</v>
      </c>
      <c r="O41" s="41">
        <f>I41*0.21</f>
        <v>0</v>
      </c>
      <c r="P41">
        <v>3</v>
      </c>
    </row>
    <row r="42">
      <c r="A42" s="35" t="s">
        <v>61</v>
      </c>
      <c r="B42" s="42"/>
      <c r="C42" s="43"/>
      <c r="D42" s="43"/>
      <c r="E42" s="37" t="s">
        <v>172</v>
      </c>
      <c r="F42" s="43"/>
      <c r="G42" s="43"/>
      <c r="H42" s="43"/>
      <c r="I42" s="43"/>
      <c r="J42" s="44"/>
    </row>
    <row r="43" ht="60">
      <c r="A43" s="35" t="s">
        <v>63</v>
      </c>
      <c r="B43" s="42"/>
      <c r="C43" s="43"/>
      <c r="D43" s="43"/>
      <c r="E43" s="45" t="s">
        <v>173</v>
      </c>
      <c r="F43" s="43"/>
      <c r="G43" s="43"/>
      <c r="H43" s="43"/>
      <c r="I43" s="43"/>
      <c r="J43" s="44"/>
    </row>
    <row r="44">
      <c r="A44" s="35" t="s">
        <v>56</v>
      </c>
      <c r="B44" s="35">
        <v>12</v>
      </c>
      <c r="C44" s="36" t="s">
        <v>174</v>
      </c>
      <c r="D44" s="35" t="s">
        <v>58</v>
      </c>
      <c r="E44" s="37" t="s">
        <v>175</v>
      </c>
      <c r="F44" s="38" t="s">
        <v>136</v>
      </c>
      <c r="G44" s="39">
        <v>46.149999999999999</v>
      </c>
      <c r="H44" s="40">
        <v>0</v>
      </c>
      <c r="I44" s="40">
        <f>ROUND(G44*H44,P4)</f>
        <v>0</v>
      </c>
      <c r="J44" s="38" t="s">
        <v>70</v>
      </c>
      <c r="O44" s="41">
        <f>I44*0.21</f>
        <v>0</v>
      </c>
      <c r="P44">
        <v>3</v>
      </c>
    </row>
    <row r="45">
      <c r="A45" s="35" t="s">
        <v>61</v>
      </c>
      <c r="B45" s="42"/>
      <c r="C45" s="43"/>
      <c r="D45" s="43"/>
      <c r="E45" s="37" t="s">
        <v>176</v>
      </c>
      <c r="F45" s="43"/>
      <c r="G45" s="43"/>
      <c r="H45" s="43"/>
      <c r="I45" s="43"/>
      <c r="J45" s="44"/>
    </row>
    <row r="46">
      <c r="A46" s="35" t="s">
        <v>63</v>
      </c>
      <c r="B46" s="42"/>
      <c r="C46" s="43"/>
      <c r="D46" s="43"/>
      <c r="E46" s="45" t="s">
        <v>177</v>
      </c>
      <c r="F46" s="43"/>
      <c r="G46" s="43"/>
      <c r="H46" s="43"/>
      <c r="I46" s="43"/>
      <c r="J46" s="44"/>
    </row>
    <row r="47">
      <c r="A47" s="35" t="s">
        <v>56</v>
      </c>
      <c r="B47" s="35">
        <v>13</v>
      </c>
      <c r="C47" s="36" t="s">
        <v>178</v>
      </c>
      <c r="D47" s="35" t="s">
        <v>58</v>
      </c>
      <c r="E47" s="37" t="s">
        <v>179</v>
      </c>
      <c r="F47" s="38" t="s">
        <v>136</v>
      </c>
      <c r="G47" s="39">
        <v>46.149999999999999</v>
      </c>
      <c r="H47" s="40">
        <v>0</v>
      </c>
      <c r="I47" s="40">
        <f>ROUND(G47*H47,P4)</f>
        <v>0</v>
      </c>
      <c r="J47" s="38" t="s">
        <v>70</v>
      </c>
      <c r="O47" s="41">
        <f>I47*0.21</f>
        <v>0</v>
      </c>
      <c r="P47">
        <v>3</v>
      </c>
    </row>
    <row r="48">
      <c r="A48" s="35" t="s">
        <v>61</v>
      </c>
      <c r="B48" s="42"/>
      <c r="C48" s="43"/>
      <c r="D48" s="43"/>
      <c r="E48" s="37" t="s">
        <v>180</v>
      </c>
      <c r="F48" s="43"/>
      <c r="G48" s="43"/>
      <c r="H48" s="43"/>
      <c r="I48" s="43"/>
      <c r="J48" s="44"/>
    </row>
    <row r="49">
      <c r="A49" s="35" t="s">
        <v>63</v>
      </c>
      <c r="B49" s="42"/>
      <c r="C49" s="43"/>
      <c r="D49" s="43"/>
      <c r="E49" s="45" t="s">
        <v>181</v>
      </c>
      <c r="F49" s="43"/>
      <c r="G49" s="43"/>
      <c r="H49" s="43"/>
      <c r="I49" s="43"/>
      <c r="J49" s="44"/>
    </row>
    <row r="50">
      <c r="A50" s="35" t="s">
        <v>56</v>
      </c>
      <c r="B50" s="35">
        <v>14</v>
      </c>
      <c r="C50" s="36" t="s">
        <v>182</v>
      </c>
      <c r="D50" s="35" t="s">
        <v>58</v>
      </c>
      <c r="E50" s="37" t="s">
        <v>183</v>
      </c>
      <c r="F50" s="38" t="s">
        <v>120</v>
      </c>
      <c r="G50" s="39">
        <v>487.31999999999999</v>
      </c>
      <c r="H50" s="40">
        <v>0</v>
      </c>
      <c r="I50" s="40">
        <f>ROUND(G50*H50,P4)</f>
        <v>0</v>
      </c>
      <c r="J50" s="38" t="s">
        <v>70</v>
      </c>
      <c r="O50" s="41">
        <f>I50*0.21</f>
        <v>0</v>
      </c>
      <c r="P50">
        <v>3</v>
      </c>
    </row>
    <row r="51">
      <c r="A51" s="35" t="s">
        <v>61</v>
      </c>
      <c r="B51" s="42"/>
      <c r="C51" s="43"/>
      <c r="D51" s="43"/>
      <c r="E51" s="46" t="s">
        <v>58</v>
      </c>
      <c r="F51" s="43"/>
      <c r="G51" s="43"/>
      <c r="H51" s="43"/>
      <c r="I51" s="43"/>
      <c r="J51" s="44"/>
    </row>
    <row r="52">
      <c r="A52" s="35" t="s">
        <v>63</v>
      </c>
      <c r="B52" s="42"/>
      <c r="C52" s="43"/>
      <c r="D52" s="43"/>
      <c r="E52" s="45" t="s">
        <v>184</v>
      </c>
      <c r="F52" s="43"/>
      <c r="G52" s="43"/>
      <c r="H52" s="43"/>
      <c r="I52" s="43"/>
      <c r="J52" s="44"/>
    </row>
    <row r="53">
      <c r="A53" s="35" t="s">
        <v>56</v>
      </c>
      <c r="B53" s="35">
        <v>15</v>
      </c>
      <c r="C53" s="36" t="s">
        <v>185</v>
      </c>
      <c r="D53" s="35" t="s">
        <v>58</v>
      </c>
      <c r="E53" s="37" t="s">
        <v>186</v>
      </c>
      <c r="F53" s="38" t="s">
        <v>120</v>
      </c>
      <c r="G53" s="39">
        <v>487.31999999999999</v>
      </c>
      <c r="H53" s="40">
        <v>0</v>
      </c>
      <c r="I53" s="40">
        <f>ROUND(G53*H53,P4)</f>
        <v>0</v>
      </c>
      <c r="J53" s="38" t="s">
        <v>70</v>
      </c>
      <c r="O53" s="41">
        <f>I53*0.21</f>
        <v>0</v>
      </c>
      <c r="P53">
        <v>3</v>
      </c>
    </row>
    <row r="54" ht="30">
      <c r="A54" s="35" t="s">
        <v>61</v>
      </c>
      <c r="B54" s="42"/>
      <c r="C54" s="43"/>
      <c r="D54" s="43"/>
      <c r="E54" s="37" t="s">
        <v>187</v>
      </c>
      <c r="F54" s="43"/>
      <c r="G54" s="43"/>
      <c r="H54" s="43"/>
      <c r="I54" s="43"/>
      <c r="J54" s="44"/>
    </row>
    <row r="55">
      <c r="A55" s="35" t="s">
        <v>63</v>
      </c>
      <c r="B55" s="42"/>
      <c r="C55" s="43"/>
      <c r="D55" s="43"/>
      <c r="E55" s="45" t="s">
        <v>188</v>
      </c>
      <c r="F55" s="43"/>
      <c r="G55" s="43"/>
      <c r="H55" s="43"/>
      <c r="I55" s="43"/>
      <c r="J55" s="44"/>
    </row>
    <row r="56">
      <c r="A56" s="35" t="s">
        <v>56</v>
      </c>
      <c r="B56" s="35">
        <v>16</v>
      </c>
      <c r="C56" s="36" t="s">
        <v>189</v>
      </c>
      <c r="D56" s="35" t="s">
        <v>58</v>
      </c>
      <c r="E56" s="37" t="s">
        <v>190</v>
      </c>
      <c r="F56" s="38" t="s">
        <v>120</v>
      </c>
      <c r="G56" s="39">
        <v>487.31999999999999</v>
      </c>
      <c r="H56" s="40">
        <v>0</v>
      </c>
      <c r="I56" s="40">
        <f>ROUND(G56*H56,P4)</f>
        <v>0</v>
      </c>
      <c r="J56" s="38" t="s">
        <v>70</v>
      </c>
      <c r="O56" s="41">
        <f>I56*0.21</f>
        <v>0</v>
      </c>
      <c r="P56">
        <v>3</v>
      </c>
    </row>
    <row r="57">
      <c r="A57" s="35" t="s">
        <v>61</v>
      </c>
      <c r="B57" s="42"/>
      <c r="C57" s="43"/>
      <c r="D57" s="43"/>
      <c r="E57" s="46" t="s">
        <v>58</v>
      </c>
      <c r="F57" s="43"/>
      <c r="G57" s="43"/>
      <c r="H57" s="43"/>
      <c r="I57" s="43"/>
      <c r="J57" s="44"/>
    </row>
    <row r="58">
      <c r="A58" s="35" t="s">
        <v>63</v>
      </c>
      <c r="B58" s="42"/>
      <c r="C58" s="43"/>
      <c r="D58" s="43"/>
      <c r="E58" s="45" t="s">
        <v>188</v>
      </c>
      <c r="F58" s="43"/>
      <c r="G58" s="43"/>
      <c r="H58" s="43"/>
      <c r="I58" s="43"/>
      <c r="J58" s="44"/>
    </row>
    <row r="59">
      <c r="A59" s="29" t="s">
        <v>53</v>
      </c>
      <c r="B59" s="30"/>
      <c r="C59" s="31" t="s">
        <v>191</v>
      </c>
      <c r="D59" s="32"/>
      <c r="E59" s="29" t="s">
        <v>192</v>
      </c>
      <c r="F59" s="32"/>
      <c r="G59" s="32"/>
      <c r="H59" s="32"/>
      <c r="I59" s="33">
        <f>SUMIFS(I60:I68,A60:A68,"P")</f>
        <v>0</v>
      </c>
      <c r="J59" s="34"/>
    </row>
    <row r="60">
      <c r="A60" s="35" t="s">
        <v>56</v>
      </c>
      <c r="B60" s="35">
        <v>17</v>
      </c>
      <c r="C60" s="36" t="s">
        <v>193</v>
      </c>
      <c r="D60" s="35" t="s">
        <v>58</v>
      </c>
      <c r="E60" s="37" t="s">
        <v>194</v>
      </c>
      <c r="F60" s="38" t="s">
        <v>136</v>
      </c>
      <c r="G60" s="39">
        <v>2.1000000000000001</v>
      </c>
      <c r="H60" s="40">
        <v>0</v>
      </c>
      <c r="I60" s="40">
        <f>ROUND(G60*H60,P4)</f>
        <v>0</v>
      </c>
      <c r="J60" s="38" t="s">
        <v>70</v>
      </c>
      <c r="O60" s="41">
        <f>I60*0.21</f>
        <v>0</v>
      </c>
      <c r="P60">
        <v>3</v>
      </c>
    </row>
    <row r="61">
      <c r="A61" s="35" t="s">
        <v>61</v>
      </c>
      <c r="B61" s="42"/>
      <c r="C61" s="43"/>
      <c r="D61" s="43"/>
      <c r="E61" s="46" t="s">
        <v>58</v>
      </c>
      <c r="F61" s="43"/>
      <c r="G61" s="43"/>
      <c r="H61" s="43"/>
      <c r="I61" s="43"/>
      <c r="J61" s="44"/>
    </row>
    <row r="62">
      <c r="A62" s="35" t="s">
        <v>63</v>
      </c>
      <c r="B62" s="42"/>
      <c r="C62" s="43"/>
      <c r="D62" s="43"/>
      <c r="E62" s="45" t="s">
        <v>195</v>
      </c>
      <c r="F62" s="43"/>
      <c r="G62" s="43"/>
      <c r="H62" s="43"/>
      <c r="I62" s="43"/>
      <c r="J62" s="44"/>
    </row>
    <row r="63">
      <c r="A63" s="35" t="s">
        <v>56</v>
      </c>
      <c r="B63" s="35">
        <v>18</v>
      </c>
      <c r="C63" s="36" t="s">
        <v>196</v>
      </c>
      <c r="D63" s="35" t="s">
        <v>58</v>
      </c>
      <c r="E63" s="37" t="s">
        <v>197</v>
      </c>
      <c r="F63" s="38" t="s">
        <v>136</v>
      </c>
      <c r="G63" s="39">
        <v>6.2640000000000002</v>
      </c>
      <c r="H63" s="40">
        <v>0</v>
      </c>
      <c r="I63" s="40">
        <f>ROUND(G63*H63,P4)</f>
        <v>0</v>
      </c>
      <c r="J63" s="38" t="s">
        <v>70</v>
      </c>
      <c r="O63" s="41">
        <f>I63*0.21</f>
        <v>0</v>
      </c>
      <c r="P63">
        <v>3</v>
      </c>
    </row>
    <row r="64">
      <c r="A64" s="35" t="s">
        <v>61</v>
      </c>
      <c r="B64" s="42"/>
      <c r="C64" s="43"/>
      <c r="D64" s="43"/>
      <c r="E64" s="37" t="s">
        <v>198</v>
      </c>
      <c r="F64" s="43"/>
      <c r="G64" s="43"/>
      <c r="H64" s="43"/>
      <c r="I64" s="43"/>
      <c r="J64" s="44"/>
    </row>
    <row r="65">
      <c r="A65" s="35" t="s">
        <v>63</v>
      </c>
      <c r="B65" s="42"/>
      <c r="C65" s="43"/>
      <c r="D65" s="43"/>
      <c r="E65" s="45" t="s">
        <v>199</v>
      </c>
      <c r="F65" s="43"/>
      <c r="G65" s="43"/>
      <c r="H65" s="43"/>
      <c r="I65" s="43"/>
      <c r="J65" s="44"/>
    </row>
    <row r="66">
      <c r="A66" s="35" t="s">
        <v>56</v>
      </c>
      <c r="B66" s="35">
        <v>19</v>
      </c>
      <c r="C66" s="36" t="s">
        <v>200</v>
      </c>
      <c r="D66" s="35" t="s">
        <v>58</v>
      </c>
      <c r="E66" s="37" t="s">
        <v>201</v>
      </c>
      <c r="F66" s="38" t="s">
        <v>136</v>
      </c>
      <c r="G66" s="39">
        <v>2.7999999999999998</v>
      </c>
      <c r="H66" s="40">
        <v>0</v>
      </c>
      <c r="I66" s="40">
        <f>ROUND(G66*H66,P4)</f>
        <v>0</v>
      </c>
      <c r="J66" s="38" t="s">
        <v>70</v>
      </c>
      <c r="O66" s="41">
        <f>I66*0.21</f>
        <v>0</v>
      </c>
      <c r="P66">
        <v>3</v>
      </c>
    </row>
    <row r="67">
      <c r="A67" s="35" t="s">
        <v>61</v>
      </c>
      <c r="B67" s="42"/>
      <c r="C67" s="43"/>
      <c r="D67" s="43"/>
      <c r="E67" s="37" t="s">
        <v>202</v>
      </c>
      <c r="F67" s="43"/>
      <c r="G67" s="43"/>
      <c r="H67" s="43"/>
      <c r="I67" s="43"/>
      <c r="J67" s="44"/>
    </row>
    <row r="68">
      <c r="A68" s="35" t="s">
        <v>63</v>
      </c>
      <c r="B68" s="42"/>
      <c r="C68" s="43"/>
      <c r="D68" s="43"/>
      <c r="E68" s="45" t="s">
        <v>203</v>
      </c>
      <c r="F68" s="43"/>
      <c r="G68" s="43"/>
      <c r="H68" s="43"/>
      <c r="I68" s="43"/>
      <c r="J68" s="44"/>
    </row>
    <row r="69">
      <c r="A69" s="29" t="s">
        <v>53</v>
      </c>
      <c r="B69" s="30"/>
      <c r="C69" s="31" t="s">
        <v>204</v>
      </c>
      <c r="D69" s="32"/>
      <c r="E69" s="29" t="s">
        <v>205</v>
      </c>
      <c r="F69" s="32"/>
      <c r="G69" s="32"/>
      <c r="H69" s="32"/>
      <c r="I69" s="33">
        <f>SUMIFS(I70:I102,A70:A102,"P")</f>
        <v>0</v>
      </c>
      <c r="J69" s="34"/>
    </row>
    <row r="70">
      <c r="A70" s="35" t="s">
        <v>56</v>
      </c>
      <c r="B70" s="35">
        <v>20</v>
      </c>
      <c r="C70" s="36" t="s">
        <v>206</v>
      </c>
      <c r="D70" s="35" t="s">
        <v>58</v>
      </c>
      <c r="E70" s="37" t="s">
        <v>207</v>
      </c>
      <c r="F70" s="38" t="s">
        <v>208</v>
      </c>
      <c r="G70" s="39">
        <v>8</v>
      </c>
      <c r="H70" s="40">
        <v>0</v>
      </c>
      <c r="I70" s="40">
        <f>ROUND(G70*H70,P4)</f>
        <v>0</v>
      </c>
      <c r="J70" s="38" t="s">
        <v>70</v>
      </c>
      <c r="O70" s="41">
        <f>I70*0.21</f>
        <v>0</v>
      </c>
      <c r="P70">
        <v>3</v>
      </c>
    </row>
    <row r="71">
      <c r="A71" s="35" t="s">
        <v>61</v>
      </c>
      <c r="B71" s="42"/>
      <c r="C71" s="43"/>
      <c r="D71" s="43"/>
      <c r="E71" s="37" t="s">
        <v>209</v>
      </c>
      <c r="F71" s="43"/>
      <c r="G71" s="43"/>
      <c r="H71" s="43"/>
      <c r="I71" s="43"/>
      <c r="J71" s="44"/>
    </row>
    <row r="72">
      <c r="A72" s="35" t="s">
        <v>63</v>
      </c>
      <c r="B72" s="42"/>
      <c r="C72" s="43"/>
      <c r="D72" s="43"/>
      <c r="E72" s="45" t="s">
        <v>210</v>
      </c>
      <c r="F72" s="43"/>
      <c r="G72" s="43"/>
      <c r="H72" s="43"/>
      <c r="I72" s="43"/>
      <c r="J72" s="44"/>
    </row>
    <row r="73" ht="30">
      <c r="A73" s="35" t="s">
        <v>56</v>
      </c>
      <c r="B73" s="35">
        <v>21</v>
      </c>
      <c r="C73" s="36" t="s">
        <v>211</v>
      </c>
      <c r="D73" s="35" t="s">
        <v>58</v>
      </c>
      <c r="E73" s="37" t="s">
        <v>212</v>
      </c>
      <c r="F73" s="38" t="s">
        <v>208</v>
      </c>
      <c r="G73" s="39">
        <v>29</v>
      </c>
      <c r="H73" s="40">
        <v>0</v>
      </c>
      <c r="I73" s="40">
        <f>ROUND(G73*H73,P4)</f>
        <v>0</v>
      </c>
      <c r="J73" s="38" t="s">
        <v>70</v>
      </c>
      <c r="O73" s="41">
        <f>I73*0.21</f>
        <v>0</v>
      </c>
      <c r="P73">
        <v>3</v>
      </c>
    </row>
    <row r="74">
      <c r="A74" s="35" t="s">
        <v>61</v>
      </c>
      <c r="B74" s="42"/>
      <c r="C74" s="43"/>
      <c r="D74" s="43"/>
      <c r="E74" s="37" t="s">
        <v>209</v>
      </c>
      <c r="F74" s="43"/>
      <c r="G74" s="43"/>
      <c r="H74" s="43"/>
      <c r="I74" s="43"/>
      <c r="J74" s="44"/>
    </row>
    <row r="75">
      <c r="A75" s="35" t="s">
        <v>63</v>
      </c>
      <c r="B75" s="42"/>
      <c r="C75" s="43"/>
      <c r="D75" s="43"/>
      <c r="E75" s="45" t="s">
        <v>213</v>
      </c>
      <c r="F75" s="43"/>
      <c r="G75" s="43"/>
      <c r="H75" s="43"/>
      <c r="I75" s="43"/>
      <c r="J75" s="44"/>
    </row>
    <row r="76" ht="30">
      <c r="A76" s="35" t="s">
        <v>56</v>
      </c>
      <c r="B76" s="35">
        <v>22</v>
      </c>
      <c r="C76" s="36" t="s">
        <v>214</v>
      </c>
      <c r="D76" s="35" t="s">
        <v>58</v>
      </c>
      <c r="E76" s="37" t="s">
        <v>215</v>
      </c>
      <c r="F76" s="38" t="s">
        <v>208</v>
      </c>
      <c r="G76" s="39">
        <v>68</v>
      </c>
      <c r="H76" s="40">
        <v>0</v>
      </c>
      <c r="I76" s="40">
        <f>ROUND(G76*H76,P4)</f>
        <v>0</v>
      </c>
      <c r="J76" s="38" t="s">
        <v>70</v>
      </c>
      <c r="O76" s="41">
        <f>I76*0.21</f>
        <v>0</v>
      </c>
      <c r="P76">
        <v>3</v>
      </c>
    </row>
    <row r="77" ht="30">
      <c r="A77" s="35" t="s">
        <v>61</v>
      </c>
      <c r="B77" s="42"/>
      <c r="C77" s="43"/>
      <c r="D77" s="43"/>
      <c r="E77" s="37" t="s">
        <v>216</v>
      </c>
      <c r="F77" s="43"/>
      <c r="G77" s="43"/>
      <c r="H77" s="43"/>
      <c r="I77" s="43"/>
      <c r="J77" s="44"/>
    </row>
    <row r="78">
      <c r="A78" s="35" t="s">
        <v>63</v>
      </c>
      <c r="B78" s="42"/>
      <c r="C78" s="43"/>
      <c r="D78" s="43"/>
      <c r="E78" s="45" t="s">
        <v>217</v>
      </c>
      <c r="F78" s="43"/>
      <c r="G78" s="43"/>
      <c r="H78" s="43"/>
      <c r="I78" s="43"/>
      <c r="J78" s="44"/>
    </row>
    <row r="79" ht="30">
      <c r="A79" s="35" t="s">
        <v>56</v>
      </c>
      <c r="B79" s="35">
        <v>23</v>
      </c>
      <c r="C79" s="36" t="s">
        <v>218</v>
      </c>
      <c r="D79" s="35" t="s">
        <v>58</v>
      </c>
      <c r="E79" s="37" t="s">
        <v>219</v>
      </c>
      <c r="F79" s="38" t="s">
        <v>93</v>
      </c>
      <c r="G79" s="39">
        <v>9</v>
      </c>
      <c r="H79" s="40">
        <v>0</v>
      </c>
      <c r="I79" s="40">
        <f>ROUND(G79*H79,P4)</f>
        <v>0</v>
      </c>
      <c r="J79" s="38" t="s">
        <v>70</v>
      </c>
      <c r="O79" s="41">
        <f>I79*0.21</f>
        <v>0</v>
      </c>
      <c r="P79">
        <v>3</v>
      </c>
    </row>
    <row r="80" ht="30">
      <c r="A80" s="35" t="s">
        <v>61</v>
      </c>
      <c r="B80" s="42"/>
      <c r="C80" s="43"/>
      <c r="D80" s="43"/>
      <c r="E80" s="37" t="s">
        <v>220</v>
      </c>
      <c r="F80" s="43"/>
      <c r="G80" s="43"/>
      <c r="H80" s="43"/>
      <c r="I80" s="43"/>
      <c r="J80" s="44"/>
    </row>
    <row r="81">
      <c r="A81" s="35" t="s">
        <v>63</v>
      </c>
      <c r="B81" s="42"/>
      <c r="C81" s="43"/>
      <c r="D81" s="43"/>
      <c r="E81" s="45" t="s">
        <v>221</v>
      </c>
      <c r="F81" s="43"/>
      <c r="G81" s="43"/>
      <c r="H81" s="43"/>
      <c r="I81" s="43"/>
      <c r="J81" s="44"/>
    </row>
    <row r="82">
      <c r="A82" s="35" t="s">
        <v>56</v>
      </c>
      <c r="B82" s="35">
        <v>24</v>
      </c>
      <c r="C82" s="36" t="s">
        <v>222</v>
      </c>
      <c r="D82" s="35" t="s">
        <v>58</v>
      </c>
      <c r="E82" s="37" t="s">
        <v>223</v>
      </c>
      <c r="F82" s="38" t="s">
        <v>93</v>
      </c>
      <c r="G82" s="39">
        <v>4</v>
      </c>
      <c r="H82" s="40">
        <v>0</v>
      </c>
      <c r="I82" s="40">
        <f>ROUND(G82*H82,P4)</f>
        <v>0</v>
      </c>
      <c r="J82" s="38" t="s">
        <v>70</v>
      </c>
      <c r="O82" s="41">
        <f>I82*0.21</f>
        <v>0</v>
      </c>
      <c r="P82">
        <v>3</v>
      </c>
    </row>
    <row r="83" ht="30">
      <c r="A83" s="35" t="s">
        <v>61</v>
      </c>
      <c r="B83" s="42"/>
      <c r="C83" s="43"/>
      <c r="D83" s="43"/>
      <c r="E83" s="37" t="s">
        <v>224</v>
      </c>
      <c r="F83" s="43"/>
      <c r="G83" s="43"/>
      <c r="H83" s="43"/>
      <c r="I83" s="43"/>
      <c r="J83" s="44"/>
    </row>
    <row r="84">
      <c r="A84" s="35" t="s">
        <v>63</v>
      </c>
      <c r="B84" s="42"/>
      <c r="C84" s="43"/>
      <c r="D84" s="43"/>
      <c r="E84" s="45" t="s">
        <v>225</v>
      </c>
      <c r="F84" s="43"/>
      <c r="G84" s="43"/>
      <c r="H84" s="43"/>
      <c r="I84" s="43"/>
      <c r="J84" s="44"/>
    </row>
    <row r="85">
      <c r="A85" s="35" t="s">
        <v>56</v>
      </c>
      <c r="B85" s="35">
        <v>25</v>
      </c>
      <c r="C85" s="36" t="s">
        <v>226</v>
      </c>
      <c r="D85" s="35" t="s">
        <v>58</v>
      </c>
      <c r="E85" s="37" t="s">
        <v>227</v>
      </c>
      <c r="F85" s="38" t="s">
        <v>208</v>
      </c>
      <c r="G85" s="39">
        <v>4.4000000000000004</v>
      </c>
      <c r="H85" s="40">
        <v>0</v>
      </c>
      <c r="I85" s="40">
        <f>ROUND(G85*H85,P4)</f>
        <v>0</v>
      </c>
      <c r="J85" s="38" t="s">
        <v>70</v>
      </c>
      <c r="O85" s="41">
        <f>I85*0.21</f>
        <v>0</v>
      </c>
      <c r="P85">
        <v>3</v>
      </c>
    </row>
    <row r="86">
      <c r="A86" s="35" t="s">
        <v>61</v>
      </c>
      <c r="B86" s="42"/>
      <c r="C86" s="43"/>
      <c r="D86" s="43"/>
      <c r="E86" s="46" t="s">
        <v>58</v>
      </c>
      <c r="F86" s="43"/>
      <c r="G86" s="43"/>
      <c r="H86" s="43"/>
      <c r="I86" s="43"/>
      <c r="J86" s="44"/>
    </row>
    <row r="87">
      <c r="A87" s="35" t="s">
        <v>63</v>
      </c>
      <c r="B87" s="42"/>
      <c r="C87" s="43"/>
      <c r="D87" s="43"/>
      <c r="E87" s="45" t="s">
        <v>228</v>
      </c>
      <c r="F87" s="43"/>
      <c r="G87" s="43"/>
      <c r="H87" s="43"/>
      <c r="I87" s="43"/>
      <c r="J87" s="44"/>
    </row>
    <row r="88">
      <c r="A88" s="35" t="s">
        <v>56</v>
      </c>
      <c r="B88" s="35">
        <v>26</v>
      </c>
      <c r="C88" s="36" t="s">
        <v>229</v>
      </c>
      <c r="D88" s="35" t="s">
        <v>58</v>
      </c>
      <c r="E88" s="37" t="s">
        <v>230</v>
      </c>
      <c r="F88" s="38" t="s">
        <v>136</v>
      </c>
      <c r="G88" s="39">
        <v>26.600000000000001</v>
      </c>
      <c r="H88" s="40">
        <v>0</v>
      </c>
      <c r="I88" s="40">
        <f>ROUND(G88*H88,P4)</f>
        <v>0</v>
      </c>
      <c r="J88" s="38" t="s">
        <v>70</v>
      </c>
      <c r="O88" s="41">
        <f>I88*0.21</f>
        <v>0</v>
      </c>
      <c r="P88">
        <v>3</v>
      </c>
    </row>
    <row r="89">
      <c r="A89" s="35" t="s">
        <v>61</v>
      </c>
      <c r="B89" s="42"/>
      <c r="C89" s="43"/>
      <c r="D89" s="43"/>
      <c r="E89" s="37" t="s">
        <v>231</v>
      </c>
      <c r="F89" s="43"/>
      <c r="G89" s="43"/>
      <c r="H89" s="43"/>
      <c r="I89" s="43"/>
      <c r="J89" s="44"/>
    </row>
    <row r="90" ht="45">
      <c r="A90" s="35" t="s">
        <v>63</v>
      </c>
      <c r="B90" s="42"/>
      <c r="C90" s="43"/>
      <c r="D90" s="43"/>
      <c r="E90" s="45" t="s">
        <v>232</v>
      </c>
      <c r="F90" s="43"/>
      <c r="G90" s="43"/>
      <c r="H90" s="43"/>
      <c r="I90" s="43"/>
      <c r="J90" s="44"/>
    </row>
    <row r="91">
      <c r="A91" s="35" t="s">
        <v>56</v>
      </c>
      <c r="B91" s="35">
        <v>27</v>
      </c>
      <c r="C91" s="36" t="s">
        <v>233</v>
      </c>
      <c r="D91" s="35" t="s">
        <v>58</v>
      </c>
      <c r="E91" s="37" t="s">
        <v>234</v>
      </c>
      <c r="F91" s="38" t="s">
        <v>136</v>
      </c>
      <c r="G91" s="39">
        <v>116.619</v>
      </c>
      <c r="H91" s="40">
        <v>0</v>
      </c>
      <c r="I91" s="40">
        <f>ROUND(G91*H91,P4)</f>
        <v>0</v>
      </c>
      <c r="J91" s="38" t="s">
        <v>70</v>
      </c>
      <c r="O91" s="41">
        <f>I91*0.21</f>
        <v>0</v>
      </c>
      <c r="P91">
        <v>3</v>
      </c>
    </row>
    <row r="92">
      <c r="A92" s="35" t="s">
        <v>61</v>
      </c>
      <c r="B92" s="42"/>
      <c r="C92" s="43"/>
      <c r="D92" s="43"/>
      <c r="E92" s="37" t="s">
        <v>165</v>
      </c>
      <c r="F92" s="43"/>
      <c r="G92" s="43"/>
      <c r="H92" s="43"/>
      <c r="I92" s="43"/>
      <c r="J92" s="44"/>
    </row>
    <row r="93" ht="75">
      <c r="A93" s="35" t="s">
        <v>63</v>
      </c>
      <c r="B93" s="42"/>
      <c r="C93" s="43"/>
      <c r="D93" s="43"/>
      <c r="E93" s="45" t="s">
        <v>235</v>
      </c>
      <c r="F93" s="43"/>
      <c r="G93" s="43"/>
      <c r="H93" s="43"/>
      <c r="I93" s="43"/>
      <c r="J93" s="44"/>
    </row>
    <row r="94">
      <c r="A94" s="35" t="s">
        <v>56</v>
      </c>
      <c r="B94" s="35">
        <v>28</v>
      </c>
      <c r="C94" s="36" t="s">
        <v>236</v>
      </c>
      <c r="D94" s="35" t="s">
        <v>58</v>
      </c>
      <c r="E94" s="37" t="s">
        <v>237</v>
      </c>
      <c r="F94" s="38" t="s">
        <v>208</v>
      </c>
      <c r="G94" s="39">
        <v>28.399999999999999</v>
      </c>
      <c r="H94" s="40">
        <v>0</v>
      </c>
      <c r="I94" s="40">
        <f>ROUND(G94*H94,P4)</f>
        <v>0</v>
      </c>
      <c r="J94" s="38" t="s">
        <v>70</v>
      </c>
      <c r="O94" s="41">
        <f>I94*0.21</f>
        <v>0</v>
      </c>
      <c r="P94">
        <v>3</v>
      </c>
    </row>
    <row r="95">
      <c r="A95" s="35" t="s">
        <v>61</v>
      </c>
      <c r="B95" s="42"/>
      <c r="C95" s="43"/>
      <c r="D95" s="43"/>
      <c r="E95" s="37" t="s">
        <v>238</v>
      </c>
      <c r="F95" s="43"/>
      <c r="G95" s="43"/>
      <c r="H95" s="43"/>
      <c r="I95" s="43"/>
      <c r="J95" s="44"/>
    </row>
    <row r="96">
      <c r="A96" s="35" t="s">
        <v>63</v>
      </c>
      <c r="B96" s="42"/>
      <c r="C96" s="43"/>
      <c r="D96" s="43"/>
      <c r="E96" s="45" t="s">
        <v>239</v>
      </c>
      <c r="F96" s="43"/>
      <c r="G96" s="43"/>
      <c r="H96" s="43"/>
      <c r="I96" s="43"/>
      <c r="J96" s="44"/>
    </row>
    <row r="97">
      <c r="A97" s="35" t="s">
        <v>56</v>
      </c>
      <c r="B97" s="35">
        <v>29</v>
      </c>
      <c r="C97" s="36" t="s">
        <v>240</v>
      </c>
      <c r="D97" s="35" t="s">
        <v>58</v>
      </c>
      <c r="E97" s="37" t="s">
        <v>241</v>
      </c>
      <c r="F97" s="38" t="s">
        <v>136</v>
      </c>
      <c r="G97" s="39">
        <v>13.195</v>
      </c>
      <c r="H97" s="40">
        <v>0</v>
      </c>
      <c r="I97" s="40">
        <f>ROUND(G97*H97,P4)</f>
        <v>0</v>
      </c>
      <c r="J97" s="38" t="s">
        <v>70</v>
      </c>
      <c r="O97" s="41">
        <f>I97*0.21</f>
        <v>0</v>
      </c>
      <c r="P97">
        <v>3</v>
      </c>
    </row>
    <row r="98">
      <c r="A98" s="35" t="s">
        <v>61</v>
      </c>
      <c r="B98" s="42"/>
      <c r="C98" s="43"/>
      <c r="D98" s="43"/>
      <c r="E98" s="37" t="s">
        <v>165</v>
      </c>
      <c r="F98" s="43"/>
      <c r="G98" s="43"/>
      <c r="H98" s="43"/>
      <c r="I98" s="43"/>
      <c r="J98" s="44"/>
    </row>
    <row r="99">
      <c r="A99" s="35" t="s">
        <v>63</v>
      </c>
      <c r="B99" s="42"/>
      <c r="C99" s="43"/>
      <c r="D99" s="43"/>
      <c r="E99" s="45" t="s">
        <v>242</v>
      </c>
      <c r="F99" s="43"/>
      <c r="G99" s="43"/>
      <c r="H99" s="43"/>
      <c r="I99" s="43"/>
      <c r="J99" s="44"/>
    </row>
    <row r="100">
      <c r="A100" s="35" t="s">
        <v>56</v>
      </c>
      <c r="B100" s="35">
        <v>30</v>
      </c>
      <c r="C100" s="36" t="s">
        <v>243</v>
      </c>
      <c r="D100" s="35" t="s">
        <v>58</v>
      </c>
      <c r="E100" s="37" t="s">
        <v>244</v>
      </c>
      <c r="F100" s="38" t="s">
        <v>120</v>
      </c>
      <c r="G100" s="39">
        <v>146.90000000000001</v>
      </c>
      <c r="H100" s="40">
        <v>0</v>
      </c>
      <c r="I100" s="40">
        <f>ROUND(G100*H100,P4)</f>
        <v>0</v>
      </c>
      <c r="J100" s="38" t="s">
        <v>70</v>
      </c>
      <c r="O100" s="41">
        <f>I100*0.21</f>
        <v>0</v>
      </c>
      <c r="P100">
        <v>3</v>
      </c>
    </row>
    <row r="101">
      <c r="A101" s="35" t="s">
        <v>61</v>
      </c>
      <c r="B101" s="42"/>
      <c r="C101" s="43"/>
      <c r="D101" s="43"/>
      <c r="E101" s="37" t="s">
        <v>165</v>
      </c>
      <c r="F101" s="43"/>
      <c r="G101" s="43"/>
      <c r="H101" s="43"/>
      <c r="I101" s="43"/>
      <c r="J101" s="44"/>
    </row>
    <row r="102">
      <c r="A102" s="35" t="s">
        <v>63</v>
      </c>
      <c r="B102" s="47"/>
      <c r="C102" s="48"/>
      <c r="D102" s="48"/>
      <c r="E102" s="45" t="s">
        <v>245</v>
      </c>
      <c r="F102" s="48"/>
      <c r="G102" s="48"/>
      <c r="H102" s="48"/>
      <c r="I102" s="48"/>
      <c r="J102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15</v>
      </c>
      <c r="I3" s="23">
        <f>SUMIFS(I9:I90,A9:A90,"SD")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15</v>
      </c>
      <c r="D5" s="20"/>
      <c r="E5" s="21" t="s">
        <v>16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SUMIFS(I10:I27,A10:A27,"P")</f>
        <v>0</v>
      </c>
      <c r="J9" s="34"/>
    </row>
    <row r="10" ht="30">
      <c r="A10" s="35" t="s">
        <v>56</v>
      </c>
      <c r="B10" s="35">
        <v>1</v>
      </c>
      <c r="C10" s="36" t="s">
        <v>139</v>
      </c>
      <c r="D10" s="35" t="s">
        <v>58</v>
      </c>
      <c r="E10" s="37" t="s">
        <v>140</v>
      </c>
      <c r="F10" s="38" t="s">
        <v>141</v>
      </c>
      <c r="G10" s="39">
        <v>79.060000000000002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142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246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146</v>
      </c>
      <c r="D13" s="35" t="s">
        <v>58</v>
      </c>
      <c r="E13" s="37" t="s">
        <v>147</v>
      </c>
      <c r="F13" s="38" t="s">
        <v>141</v>
      </c>
      <c r="G13" s="39">
        <v>1300.72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>
      <c r="A14" s="35" t="s">
        <v>61</v>
      </c>
      <c r="B14" s="42"/>
      <c r="C14" s="43"/>
      <c r="D14" s="43"/>
      <c r="E14" s="37" t="s">
        <v>148</v>
      </c>
      <c r="F14" s="43"/>
      <c r="G14" s="43"/>
      <c r="H14" s="43"/>
      <c r="I14" s="43"/>
      <c r="J14" s="44"/>
    </row>
    <row r="15" ht="45">
      <c r="A15" s="35" t="s">
        <v>63</v>
      </c>
      <c r="B15" s="42"/>
      <c r="C15" s="43"/>
      <c r="D15" s="43"/>
      <c r="E15" s="45" t="s">
        <v>247</v>
      </c>
      <c r="F15" s="43"/>
      <c r="G15" s="43"/>
      <c r="H15" s="43"/>
      <c r="I15" s="43"/>
      <c r="J15" s="44"/>
    </row>
    <row r="16" ht="30">
      <c r="A16" s="35" t="s">
        <v>56</v>
      </c>
      <c r="B16" s="35">
        <v>3</v>
      </c>
      <c r="C16" s="36" t="s">
        <v>150</v>
      </c>
      <c r="D16" s="35" t="s">
        <v>58</v>
      </c>
      <c r="E16" s="37" t="s">
        <v>151</v>
      </c>
      <c r="F16" s="38" t="s">
        <v>141</v>
      </c>
      <c r="G16" s="39">
        <v>482.17200000000003</v>
      </c>
      <c r="H16" s="40">
        <v>0</v>
      </c>
      <c r="I16" s="40">
        <f>ROUND(G16*H16,P4)</f>
        <v>0</v>
      </c>
      <c r="J16" s="38" t="s">
        <v>70</v>
      </c>
      <c r="O16" s="41">
        <f>I16*0.21</f>
        <v>0</v>
      </c>
      <c r="P16">
        <v>3</v>
      </c>
    </row>
    <row r="17">
      <c r="A17" s="35" t="s">
        <v>61</v>
      </c>
      <c r="B17" s="42"/>
      <c r="C17" s="43"/>
      <c r="D17" s="43"/>
      <c r="E17" s="46" t="s">
        <v>58</v>
      </c>
      <c r="F17" s="43"/>
      <c r="G17" s="43"/>
      <c r="H17" s="43"/>
      <c r="I17" s="43"/>
      <c r="J17" s="44"/>
    </row>
    <row r="18" ht="30">
      <c r="A18" s="35" t="s">
        <v>63</v>
      </c>
      <c r="B18" s="42"/>
      <c r="C18" s="43"/>
      <c r="D18" s="43"/>
      <c r="E18" s="45" t="s">
        <v>248</v>
      </c>
      <c r="F18" s="43"/>
      <c r="G18" s="43"/>
      <c r="H18" s="43"/>
      <c r="I18" s="43"/>
      <c r="J18" s="44"/>
    </row>
    <row r="19" ht="30">
      <c r="A19" s="35" t="s">
        <v>56</v>
      </c>
      <c r="B19" s="35">
        <v>4</v>
      </c>
      <c r="C19" s="36" t="s">
        <v>153</v>
      </c>
      <c r="D19" s="35" t="s">
        <v>58</v>
      </c>
      <c r="E19" s="37" t="s">
        <v>154</v>
      </c>
      <c r="F19" s="38" t="s">
        <v>141</v>
      </c>
      <c r="G19" s="39">
        <v>18.899999999999999</v>
      </c>
      <c r="H19" s="40">
        <v>0</v>
      </c>
      <c r="I19" s="40">
        <f>ROUND(G19*H19,P4)</f>
        <v>0</v>
      </c>
      <c r="J19" s="38" t="s">
        <v>70</v>
      </c>
      <c r="O19" s="41">
        <f>I19*0.21</f>
        <v>0</v>
      </c>
      <c r="P19">
        <v>3</v>
      </c>
    </row>
    <row r="20">
      <c r="A20" s="35" t="s">
        <v>61</v>
      </c>
      <c r="B20" s="42"/>
      <c r="C20" s="43"/>
      <c r="D20" s="43"/>
      <c r="E20" s="46" t="s">
        <v>58</v>
      </c>
      <c r="F20" s="43"/>
      <c r="G20" s="43"/>
      <c r="H20" s="43"/>
      <c r="I20" s="43"/>
      <c r="J20" s="44"/>
    </row>
    <row r="21">
      <c r="A21" s="35" t="s">
        <v>63</v>
      </c>
      <c r="B21" s="42"/>
      <c r="C21" s="43"/>
      <c r="D21" s="43"/>
      <c r="E21" s="45" t="s">
        <v>249</v>
      </c>
      <c r="F21" s="43"/>
      <c r="G21" s="43"/>
      <c r="H21" s="43"/>
      <c r="I21" s="43"/>
      <c r="J21" s="44"/>
    </row>
    <row r="22" ht="30">
      <c r="A22" s="35" t="s">
        <v>56</v>
      </c>
      <c r="B22" s="35">
        <v>5</v>
      </c>
      <c r="C22" s="36" t="s">
        <v>156</v>
      </c>
      <c r="D22" s="35" t="s">
        <v>58</v>
      </c>
      <c r="E22" s="37" t="s">
        <v>157</v>
      </c>
      <c r="F22" s="38" t="s">
        <v>141</v>
      </c>
      <c r="G22" s="39">
        <v>36</v>
      </c>
      <c r="H22" s="40">
        <v>0</v>
      </c>
      <c r="I22" s="40">
        <f>ROUND(G22*H22,P4)</f>
        <v>0</v>
      </c>
      <c r="J22" s="35"/>
      <c r="O22" s="41">
        <f>I22*0.21</f>
        <v>0</v>
      </c>
      <c r="P22">
        <v>3</v>
      </c>
    </row>
    <row r="23">
      <c r="A23" s="35" t="s">
        <v>61</v>
      </c>
      <c r="B23" s="42"/>
      <c r="C23" s="43"/>
      <c r="D23" s="43"/>
      <c r="E23" s="37" t="s">
        <v>250</v>
      </c>
      <c r="F23" s="43"/>
      <c r="G23" s="43"/>
      <c r="H23" s="43"/>
      <c r="I23" s="43"/>
      <c r="J23" s="44"/>
    </row>
    <row r="24">
      <c r="A24" s="35" t="s">
        <v>63</v>
      </c>
      <c r="B24" s="42"/>
      <c r="C24" s="43"/>
      <c r="D24" s="43"/>
      <c r="E24" s="45" t="s">
        <v>251</v>
      </c>
      <c r="F24" s="43"/>
      <c r="G24" s="43"/>
      <c r="H24" s="43"/>
      <c r="I24" s="43"/>
      <c r="J24" s="44"/>
    </row>
    <row r="25">
      <c r="A25" s="35" t="s">
        <v>56</v>
      </c>
      <c r="B25" s="35">
        <v>6</v>
      </c>
      <c r="C25" s="36" t="s">
        <v>252</v>
      </c>
      <c r="D25" s="35" t="s">
        <v>58</v>
      </c>
      <c r="E25" s="37" t="s">
        <v>253</v>
      </c>
      <c r="F25" s="38" t="s">
        <v>60</v>
      </c>
      <c r="G25" s="39">
        <v>1</v>
      </c>
      <c r="H25" s="40">
        <v>0</v>
      </c>
      <c r="I25" s="40">
        <f>ROUND(G25*H25,P4)</f>
        <v>0</v>
      </c>
      <c r="J25" s="35"/>
      <c r="O25" s="41">
        <f>I25*0.21</f>
        <v>0</v>
      </c>
      <c r="P25">
        <v>3</v>
      </c>
    </row>
    <row r="26" ht="30">
      <c r="A26" s="35" t="s">
        <v>61</v>
      </c>
      <c r="B26" s="42"/>
      <c r="C26" s="43"/>
      <c r="D26" s="43"/>
      <c r="E26" s="37" t="s">
        <v>254</v>
      </c>
      <c r="F26" s="43"/>
      <c r="G26" s="43"/>
      <c r="H26" s="43"/>
      <c r="I26" s="43"/>
      <c r="J26" s="44"/>
    </row>
    <row r="27">
      <c r="A27" s="35" t="s">
        <v>63</v>
      </c>
      <c r="B27" s="42"/>
      <c r="C27" s="43"/>
      <c r="D27" s="43"/>
      <c r="E27" s="45" t="s">
        <v>64</v>
      </c>
      <c r="F27" s="43"/>
      <c r="G27" s="43"/>
      <c r="H27" s="43"/>
      <c r="I27" s="43"/>
      <c r="J27" s="44"/>
    </row>
    <row r="28">
      <c r="A28" s="29" t="s">
        <v>53</v>
      </c>
      <c r="B28" s="30"/>
      <c r="C28" s="31" t="s">
        <v>116</v>
      </c>
      <c r="D28" s="32"/>
      <c r="E28" s="29" t="s">
        <v>117</v>
      </c>
      <c r="F28" s="32"/>
      <c r="G28" s="32"/>
      <c r="H28" s="32"/>
      <c r="I28" s="33">
        <f>SUMIFS(I29:I46,A29:A46,"P")</f>
        <v>0</v>
      </c>
      <c r="J28" s="34"/>
    </row>
    <row r="29" ht="30">
      <c r="A29" s="35" t="s">
        <v>56</v>
      </c>
      <c r="B29" s="35">
        <v>7</v>
      </c>
      <c r="C29" s="36" t="s">
        <v>255</v>
      </c>
      <c r="D29" s="35" t="s">
        <v>58</v>
      </c>
      <c r="E29" s="37" t="s">
        <v>256</v>
      </c>
      <c r="F29" s="38" t="s">
        <v>136</v>
      </c>
      <c r="G29" s="39">
        <v>61.875</v>
      </c>
      <c r="H29" s="40">
        <v>0</v>
      </c>
      <c r="I29" s="40">
        <f>ROUND(G29*H29,P4)</f>
        <v>0</v>
      </c>
      <c r="J29" s="38" t="s">
        <v>70</v>
      </c>
      <c r="O29" s="41">
        <f>I29*0.21</f>
        <v>0</v>
      </c>
      <c r="P29">
        <v>3</v>
      </c>
    </row>
    <row r="30">
      <c r="A30" s="35" t="s">
        <v>61</v>
      </c>
      <c r="B30" s="42"/>
      <c r="C30" s="43"/>
      <c r="D30" s="43"/>
      <c r="E30" s="37" t="s">
        <v>257</v>
      </c>
      <c r="F30" s="43"/>
      <c r="G30" s="43"/>
      <c r="H30" s="43"/>
      <c r="I30" s="43"/>
      <c r="J30" s="44"/>
    </row>
    <row r="31">
      <c r="A31" s="35" t="s">
        <v>63</v>
      </c>
      <c r="B31" s="42"/>
      <c r="C31" s="43"/>
      <c r="D31" s="43"/>
      <c r="E31" s="45" t="s">
        <v>258</v>
      </c>
      <c r="F31" s="43"/>
      <c r="G31" s="43"/>
      <c r="H31" s="43"/>
      <c r="I31" s="43"/>
      <c r="J31" s="44"/>
    </row>
    <row r="32" ht="30">
      <c r="A32" s="35" t="s">
        <v>56</v>
      </c>
      <c r="B32" s="35">
        <v>8</v>
      </c>
      <c r="C32" s="36" t="s">
        <v>259</v>
      </c>
      <c r="D32" s="35" t="s">
        <v>58</v>
      </c>
      <c r="E32" s="37" t="s">
        <v>260</v>
      </c>
      <c r="F32" s="38" t="s">
        <v>136</v>
      </c>
      <c r="G32" s="39">
        <v>113.5</v>
      </c>
      <c r="H32" s="40">
        <v>0</v>
      </c>
      <c r="I32" s="40">
        <f>ROUND(G32*H32,P4)</f>
        <v>0</v>
      </c>
      <c r="J32" s="38" t="s">
        <v>70</v>
      </c>
      <c r="O32" s="41">
        <f>I32*0.21</f>
        <v>0</v>
      </c>
      <c r="P32">
        <v>3</v>
      </c>
    </row>
    <row r="33" ht="30">
      <c r="A33" s="35" t="s">
        <v>61</v>
      </c>
      <c r="B33" s="42"/>
      <c r="C33" s="43"/>
      <c r="D33" s="43"/>
      <c r="E33" s="37" t="s">
        <v>261</v>
      </c>
      <c r="F33" s="43"/>
      <c r="G33" s="43"/>
      <c r="H33" s="43"/>
      <c r="I33" s="43"/>
      <c r="J33" s="44"/>
    </row>
    <row r="34" ht="45">
      <c r="A34" s="35" t="s">
        <v>63</v>
      </c>
      <c r="B34" s="42"/>
      <c r="C34" s="43"/>
      <c r="D34" s="43"/>
      <c r="E34" s="45" t="s">
        <v>262</v>
      </c>
      <c r="F34" s="43"/>
      <c r="G34" s="43"/>
      <c r="H34" s="43"/>
      <c r="I34" s="43"/>
      <c r="J34" s="44"/>
    </row>
    <row r="35" ht="30">
      <c r="A35" s="35" t="s">
        <v>56</v>
      </c>
      <c r="B35" s="35">
        <v>9</v>
      </c>
      <c r="C35" s="36" t="s">
        <v>263</v>
      </c>
      <c r="D35" s="35" t="s">
        <v>58</v>
      </c>
      <c r="E35" s="37" t="s">
        <v>264</v>
      </c>
      <c r="F35" s="38" t="s">
        <v>208</v>
      </c>
      <c r="G35" s="39">
        <v>233.40000000000001</v>
      </c>
      <c r="H35" s="40">
        <v>0</v>
      </c>
      <c r="I35" s="40">
        <f>ROUND(G35*H35,P4)</f>
        <v>0</v>
      </c>
      <c r="J35" s="38" t="s">
        <v>70</v>
      </c>
      <c r="O35" s="41">
        <f>I35*0.21</f>
        <v>0</v>
      </c>
      <c r="P35">
        <v>3</v>
      </c>
    </row>
    <row r="36">
      <c r="A36" s="35" t="s">
        <v>61</v>
      </c>
      <c r="B36" s="42"/>
      <c r="C36" s="43"/>
      <c r="D36" s="43"/>
      <c r="E36" s="37" t="s">
        <v>257</v>
      </c>
      <c r="F36" s="43"/>
      <c r="G36" s="43"/>
      <c r="H36" s="43"/>
      <c r="I36" s="43"/>
      <c r="J36" s="44"/>
    </row>
    <row r="37">
      <c r="A37" s="35" t="s">
        <v>63</v>
      </c>
      <c r="B37" s="42"/>
      <c r="C37" s="43"/>
      <c r="D37" s="43"/>
      <c r="E37" s="45" t="s">
        <v>265</v>
      </c>
      <c r="F37" s="43"/>
      <c r="G37" s="43"/>
      <c r="H37" s="43"/>
      <c r="I37" s="43"/>
      <c r="J37" s="44"/>
    </row>
    <row r="38">
      <c r="A38" s="35" t="s">
        <v>56</v>
      </c>
      <c r="B38" s="35">
        <v>10</v>
      </c>
      <c r="C38" s="36" t="s">
        <v>170</v>
      </c>
      <c r="D38" s="35" t="s">
        <v>58</v>
      </c>
      <c r="E38" s="37" t="s">
        <v>171</v>
      </c>
      <c r="F38" s="38" t="s">
        <v>136</v>
      </c>
      <c r="G38" s="39">
        <v>15</v>
      </c>
      <c r="H38" s="40">
        <v>0</v>
      </c>
      <c r="I38" s="40">
        <f>ROUND(G38*H38,P4)</f>
        <v>0</v>
      </c>
      <c r="J38" s="38" t="s">
        <v>70</v>
      </c>
      <c r="O38" s="41">
        <f>I38*0.21</f>
        <v>0</v>
      </c>
      <c r="P38">
        <v>3</v>
      </c>
    </row>
    <row r="39">
      <c r="A39" s="35" t="s">
        <v>61</v>
      </c>
      <c r="B39" s="42"/>
      <c r="C39" s="43"/>
      <c r="D39" s="43"/>
      <c r="E39" s="37" t="s">
        <v>266</v>
      </c>
      <c r="F39" s="43"/>
      <c r="G39" s="43"/>
      <c r="H39" s="43"/>
      <c r="I39" s="43"/>
      <c r="J39" s="44"/>
    </row>
    <row r="40" ht="30">
      <c r="A40" s="35" t="s">
        <v>63</v>
      </c>
      <c r="B40" s="42"/>
      <c r="C40" s="43"/>
      <c r="D40" s="43"/>
      <c r="E40" s="45" t="s">
        <v>267</v>
      </c>
      <c r="F40" s="43"/>
      <c r="G40" s="43"/>
      <c r="H40" s="43"/>
      <c r="I40" s="43"/>
      <c r="J40" s="44"/>
    </row>
    <row r="41">
      <c r="A41" s="35" t="s">
        <v>56</v>
      </c>
      <c r="B41" s="35">
        <v>11</v>
      </c>
      <c r="C41" s="36" t="s">
        <v>174</v>
      </c>
      <c r="D41" s="35" t="s">
        <v>58</v>
      </c>
      <c r="E41" s="37" t="s">
        <v>175</v>
      </c>
      <c r="F41" s="38" t="s">
        <v>136</v>
      </c>
      <c r="G41" s="39">
        <v>39.530000000000001</v>
      </c>
      <c r="H41" s="40">
        <v>0</v>
      </c>
      <c r="I41" s="40">
        <f>ROUND(G41*H41,P4)</f>
        <v>0</v>
      </c>
      <c r="J41" s="38" t="s">
        <v>70</v>
      </c>
      <c r="O41" s="41">
        <f>I41*0.21</f>
        <v>0</v>
      </c>
      <c r="P41">
        <v>3</v>
      </c>
    </row>
    <row r="42">
      <c r="A42" s="35" t="s">
        <v>61</v>
      </c>
      <c r="B42" s="42"/>
      <c r="C42" s="43"/>
      <c r="D42" s="43"/>
      <c r="E42" s="37" t="s">
        <v>176</v>
      </c>
      <c r="F42" s="43"/>
      <c r="G42" s="43"/>
      <c r="H42" s="43"/>
      <c r="I42" s="43"/>
      <c r="J42" s="44"/>
    </row>
    <row r="43">
      <c r="A43" s="35" t="s">
        <v>63</v>
      </c>
      <c r="B43" s="42"/>
      <c r="C43" s="43"/>
      <c r="D43" s="43"/>
      <c r="E43" s="45" t="s">
        <v>268</v>
      </c>
      <c r="F43" s="43"/>
      <c r="G43" s="43"/>
      <c r="H43" s="43"/>
      <c r="I43" s="43"/>
      <c r="J43" s="44"/>
    </row>
    <row r="44">
      <c r="A44" s="35" t="s">
        <v>56</v>
      </c>
      <c r="B44" s="35">
        <v>12</v>
      </c>
      <c r="C44" s="36" t="s">
        <v>178</v>
      </c>
      <c r="D44" s="35" t="s">
        <v>58</v>
      </c>
      <c r="E44" s="37" t="s">
        <v>179</v>
      </c>
      <c r="F44" s="38" t="s">
        <v>136</v>
      </c>
      <c r="G44" s="39">
        <v>39.530000000000001</v>
      </c>
      <c r="H44" s="40">
        <v>0</v>
      </c>
      <c r="I44" s="40">
        <f>ROUND(G44*H44,P4)</f>
        <v>0</v>
      </c>
      <c r="J44" s="38" t="s">
        <v>70</v>
      </c>
      <c r="O44" s="41">
        <f>I44*0.21</f>
        <v>0</v>
      </c>
      <c r="P44">
        <v>3</v>
      </c>
    </row>
    <row r="45">
      <c r="A45" s="35" t="s">
        <v>61</v>
      </c>
      <c r="B45" s="42"/>
      <c r="C45" s="43"/>
      <c r="D45" s="43"/>
      <c r="E45" s="37" t="s">
        <v>180</v>
      </c>
      <c r="F45" s="43"/>
      <c r="G45" s="43"/>
      <c r="H45" s="43"/>
      <c r="I45" s="43"/>
      <c r="J45" s="44"/>
    </row>
    <row r="46">
      <c r="A46" s="35" t="s">
        <v>63</v>
      </c>
      <c r="B46" s="42"/>
      <c r="C46" s="43"/>
      <c r="D46" s="43"/>
      <c r="E46" s="45" t="s">
        <v>269</v>
      </c>
      <c r="F46" s="43"/>
      <c r="G46" s="43"/>
      <c r="H46" s="43"/>
      <c r="I46" s="43"/>
      <c r="J46" s="44"/>
    </row>
    <row r="47">
      <c r="A47" s="29" t="s">
        <v>53</v>
      </c>
      <c r="B47" s="30"/>
      <c r="C47" s="31" t="s">
        <v>191</v>
      </c>
      <c r="D47" s="32"/>
      <c r="E47" s="29" t="s">
        <v>192</v>
      </c>
      <c r="F47" s="32"/>
      <c r="G47" s="32"/>
      <c r="H47" s="32"/>
      <c r="I47" s="33">
        <f>SUMIFS(I48:I59,A48:A59,"P")</f>
        <v>0</v>
      </c>
      <c r="J47" s="34"/>
    </row>
    <row r="48">
      <c r="A48" s="35" t="s">
        <v>56</v>
      </c>
      <c r="B48" s="35">
        <v>13</v>
      </c>
      <c r="C48" s="36" t="s">
        <v>193</v>
      </c>
      <c r="D48" s="35" t="s">
        <v>58</v>
      </c>
      <c r="E48" s="37" t="s">
        <v>194</v>
      </c>
      <c r="F48" s="38" t="s">
        <v>136</v>
      </c>
      <c r="G48" s="39">
        <v>1.9950000000000001</v>
      </c>
      <c r="H48" s="40">
        <v>0</v>
      </c>
      <c r="I48" s="40">
        <f>ROUND(G48*H48,P4)</f>
        <v>0</v>
      </c>
      <c r="J48" s="38" t="s">
        <v>70</v>
      </c>
      <c r="O48" s="41">
        <f>I48*0.21</f>
        <v>0</v>
      </c>
      <c r="P48">
        <v>3</v>
      </c>
    </row>
    <row r="49">
      <c r="A49" s="35" t="s">
        <v>61</v>
      </c>
      <c r="B49" s="42"/>
      <c r="C49" s="43"/>
      <c r="D49" s="43"/>
      <c r="E49" s="46" t="s">
        <v>58</v>
      </c>
      <c r="F49" s="43"/>
      <c r="G49" s="43"/>
      <c r="H49" s="43"/>
      <c r="I49" s="43"/>
      <c r="J49" s="44"/>
    </row>
    <row r="50">
      <c r="A50" s="35" t="s">
        <v>63</v>
      </c>
      <c r="B50" s="42"/>
      <c r="C50" s="43"/>
      <c r="D50" s="43"/>
      <c r="E50" s="45" t="s">
        <v>270</v>
      </c>
      <c r="F50" s="43"/>
      <c r="G50" s="43"/>
      <c r="H50" s="43"/>
      <c r="I50" s="43"/>
      <c r="J50" s="44"/>
    </row>
    <row r="51">
      <c r="A51" s="35" t="s">
        <v>56</v>
      </c>
      <c r="B51" s="35">
        <v>14</v>
      </c>
      <c r="C51" s="36" t="s">
        <v>196</v>
      </c>
      <c r="D51" s="35" t="s">
        <v>58</v>
      </c>
      <c r="E51" s="37" t="s">
        <v>197</v>
      </c>
      <c r="F51" s="38" t="s">
        <v>136</v>
      </c>
      <c r="G51" s="39">
        <v>317.80000000000001</v>
      </c>
      <c r="H51" s="40">
        <v>0</v>
      </c>
      <c r="I51" s="40">
        <f>ROUND(G51*H51,P4)</f>
        <v>0</v>
      </c>
      <c r="J51" s="38" t="s">
        <v>70</v>
      </c>
      <c r="O51" s="41">
        <f>I51*0.21</f>
        <v>0</v>
      </c>
      <c r="P51">
        <v>3</v>
      </c>
    </row>
    <row r="52">
      <c r="A52" s="35" t="s">
        <v>61</v>
      </c>
      <c r="B52" s="42"/>
      <c r="C52" s="43"/>
      <c r="D52" s="43"/>
      <c r="E52" s="37" t="s">
        <v>271</v>
      </c>
      <c r="F52" s="43"/>
      <c r="G52" s="43"/>
      <c r="H52" s="43"/>
      <c r="I52" s="43"/>
      <c r="J52" s="44"/>
    </row>
    <row r="53" ht="60">
      <c r="A53" s="35" t="s">
        <v>63</v>
      </c>
      <c r="B53" s="42"/>
      <c r="C53" s="43"/>
      <c r="D53" s="43"/>
      <c r="E53" s="45" t="s">
        <v>272</v>
      </c>
      <c r="F53" s="43"/>
      <c r="G53" s="43"/>
      <c r="H53" s="43"/>
      <c r="I53" s="43"/>
      <c r="J53" s="44"/>
    </row>
    <row r="54">
      <c r="A54" s="35" t="s">
        <v>56</v>
      </c>
      <c r="B54" s="35">
        <v>15</v>
      </c>
      <c r="C54" s="36" t="s">
        <v>273</v>
      </c>
      <c r="D54" s="35" t="s">
        <v>58</v>
      </c>
      <c r="E54" s="37" t="s">
        <v>274</v>
      </c>
      <c r="F54" s="38" t="s">
        <v>136</v>
      </c>
      <c r="G54" s="39">
        <v>103.5</v>
      </c>
      <c r="H54" s="40">
        <v>0</v>
      </c>
      <c r="I54" s="40">
        <f>ROUND(G54*H54,P4)</f>
        <v>0</v>
      </c>
      <c r="J54" s="38" t="s">
        <v>70</v>
      </c>
      <c r="O54" s="41">
        <f>I54*0.21</f>
        <v>0</v>
      </c>
      <c r="P54">
        <v>3</v>
      </c>
    </row>
    <row r="55" ht="30">
      <c r="A55" s="35" t="s">
        <v>61</v>
      </c>
      <c r="B55" s="42"/>
      <c r="C55" s="43"/>
      <c r="D55" s="43"/>
      <c r="E55" s="37" t="s">
        <v>275</v>
      </c>
      <c r="F55" s="43"/>
      <c r="G55" s="43"/>
      <c r="H55" s="43"/>
      <c r="I55" s="43"/>
      <c r="J55" s="44"/>
    </row>
    <row r="56">
      <c r="A56" s="35" t="s">
        <v>63</v>
      </c>
      <c r="B56" s="42"/>
      <c r="C56" s="43"/>
      <c r="D56" s="43"/>
      <c r="E56" s="45" t="s">
        <v>276</v>
      </c>
      <c r="F56" s="43"/>
      <c r="G56" s="43"/>
      <c r="H56" s="43"/>
      <c r="I56" s="43"/>
      <c r="J56" s="44"/>
    </row>
    <row r="57">
      <c r="A57" s="35" t="s">
        <v>56</v>
      </c>
      <c r="B57" s="35">
        <v>16</v>
      </c>
      <c r="C57" s="36" t="s">
        <v>200</v>
      </c>
      <c r="D57" s="35" t="s">
        <v>58</v>
      </c>
      <c r="E57" s="37" t="s">
        <v>201</v>
      </c>
      <c r="F57" s="38" t="s">
        <v>136</v>
      </c>
      <c r="G57" s="39">
        <v>2.6600000000000001</v>
      </c>
      <c r="H57" s="40">
        <v>0</v>
      </c>
      <c r="I57" s="40">
        <f>ROUND(G57*H57,P4)</f>
        <v>0</v>
      </c>
      <c r="J57" s="38" t="s">
        <v>70</v>
      </c>
      <c r="O57" s="41">
        <f>I57*0.21</f>
        <v>0</v>
      </c>
      <c r="P57">
        <v>3</v>
      </c>
    </row>
    <row r="58">
      <c r="A58" s="35" t="s">
        <v>61</v>
      </c>
      <c r="B58" s="42"/>
      <c r="C58" s="43"/>
      <c r="D58" s="43"/>
      <c r="E58" s="37" t="s">
        <v>202</v>
      </c>
      <c r="F58" s="43"/>
      <c r="G58" s="43"/>
      <c r="H58" s="43"/>
      <c r="I58" s="43"/>
      <c r="J58" s="44"/>
    </row>
    <row r="59">
      <c r="A59" s="35" t="s">
        <v>63</v>
      </c>
      <c r="B59" s="42"/>
      <c r="C59" s="43"/>
      <c r="D59" s="43"/>
      <c r="E59" s="45" t="s">
        <v>277</v>
      </c>
      <c r="F59" s="43"/>
      <c r="G59" s="43"/>
      <c r="H59" s="43"/>
      <c r="I59" s="43"/>
      <c r="J59" s="44"/>
    </row>
    <row r="60">
      <c r="A60" s="29" t="s">
        <v>53</v>
      </c>
      <c r="B60" s="30"/>
      <c r="C60" s="31" t="s">
        <v>204</v>
      </c>
      <c r="D60" s="32"/>
      <c r="E60" s="29" t="s">
        <v>205</v>
      </c>
      <c r="F60" s="32"/>
      <c r="G60" s="32"/>
      <c r="H60" s="32"/>
      <c r="I60" s="33">
        <f>SUMIFS(I61:I90,A61:A90,"P")</f>
        <v>0</v>
      </c>
      <c r="J60" s="34"/>
    </row>
    <row r="61">
      <c r="A61" s="35" t="s">
        <v>56</v>
      </c>
      <c r="B61" s="35">
        <v>17</v>
      </c>
      <c r="C61" s="36" t="s">
        <v>278</v>
      </c>
      <c r="D61" s="35" t="s">
        <v>58</v>
      </c>
      <c r="E61" s="37" t="s">
        <v>279</v>
      </c>
      <c r="F61" s="38" t="s">
        <v>208</v>
      </c>
      <c r="G61" s="39">
        <v>15</v>
      </c>
      <c r="H61" s="40">
        <v>0</v>
      </c>
      <c r="I61" s="40">
        <f>ROUND(G61*H61,P4)</f>
        <v>0</v>
      </c>
      <c r="J61" s="38" t="s">
        <v>70</v>
      </c>
      <c r="O61" s="41">
        <f>I61*0.21</f>
        <v>0</v>
      </c>
      <c r="P61">
        <v>3</v>
      </c>
    </row>
    <row r="62">
      <c r="A62" s="35" t="s">
        <v>61</v>
      </c>
      <c r="B62" s="42"/>
      <c r="C62" s="43"/>
      <c r="D62" s="43"/>
      <c r="E62" s="37" t="s">
        <v>209</v>
      </c>
      <c r="F62" s="43"/>
      <c r="G62" s="43"/>
      <c r="H62" s="43"/>
      <c r="I62" s="43"/>
      <c r="J62" s="44"/>
    </row>
    <row r="63">
      <c r="A63" s="35" t="s">
        <v>63</v>
      </c>
      <c r="B63" s="42"/>
      <c r="C63" s="43"/>
      <c r="D63" s="43"/>
      <c r="E63" s="45" t="s">
        <v>280</v>
      </c>
      <c r="F63" s="43"/>
      <c r="G63" s="43"/>
      <c r="H63" s="43"/>
      <c r="I63" s="43"/>
      <c r="J63" s="44"/>
    </row>
    <row r="64">
      <c r="A64" s="35" t="s">
        <v>56</v>
      </c>
      <c r="B64" s="35">
        <v>18</v>
      </c>
      <c r="C64" s="36" t="s">
        <v>281</v>
      </c>
      <c r="D64" s="35" t="s">
        <v>58</v>
      </c>
      <c r="E64" s="37" t="s">
        <v>282</v>
      </c>
      <c r="F64" s="38" t="s">
        <v>208</v>
      </c>
      <c r="G64" s="39">
        <v>229</v>
      </c>
      <c r="H64" s="40">
        <v>0</v>
      </c>
      <c r="I64" s="40">
        <f>ROUND(G64*H64,P4)</f>
        <v>0</v>
      </c>
      <c r="J64" s="38" t="s">
        <v>70</v>
      </c>
      <c r="O64" s="41">
        <f>I64*0.21</f>
        <v>0</v>
      </c>
      <c r="P64">
        <v>3</v>
      </c>
    </row>
    <row r="65" ht="30">
      <c r="A65" s="35" t="s">
        <v>61</v>
      </c>
      <c r="B65" s="42"/>
      <c r="C65" s="43"/>
      <c r="D65" s="43"/>
      <c r="E65" s="37" t="s">
        <v>283</v>
      </c>
      <c r="F65" s="43"/>
      <c r="G65" s="43"/>
      <c r="H65" s="43"/>
      <c r="I65" s="43"/>
      <c r="J65" s="44"/>
    </row>
    <row r="66">
      <c r="A66" s="35" t="s">
        <v>63</v>
      </c>
      <c r="B66" s="42"/>
      <c r="C66" s="43"/>
      <c r="D66" s="43"/>
      <c r="E66" s="45" t="s">
        <v>284</v>
      </c>
      <c r="F66" s="43"/>
      <c r="G66" s="43"/>
      <c r="H66" s="43"/>
      <c r="I66" s="43"/>
      <c r="J66" s="44"/>
    </row>
    <row r="67" ht="30">
      <c r="A67" s="35" t="s">
        <v>56</v>
      </c>
      <c r="B67" s="35">
        <v>19</v>
      </c>
      <c r="C67" s="36" t="s">
        <v>218</v>
      </c>
      <c r="D67" s="35" t="s">
        <v>58</v>
      </c>
      <c r="E67" s="37" t="s">
        <v>219</v>
      </c>
      <c r="F67" s="38" t="s">
        <v>93</v>
      </c>
      <c r="G67" s="39">
        <v>5</v>
      </c>
      <c r="H67" s="40">
        <v>0</v>
      </c>
      <c r="I67" s="40">
        <f>ROUND(G67*H67,P4)</f>
        <v>0</v>
      </c>
      <c r="J67" s="38" t="s">
        <v>70</v>
      </c>
      <c r="O67" s="41">
        <f>I67*0.21</f>
        <v>0</v>
      </c>
      <c r="P67">
        <v>3</v>
      </c>
    </row>
    <row r="68" ht="30">
      <c r="A68" s="35" t="s">
        <v>61</v>
      </c>
      <c r="B68" s="42"/>
      <c r="C68" s="43"/>
      <c r="D68" s="43"/>
      <c r="E68" s="37" t="s">
        <v>220</v>
      </c>
      <c r="F68" s="43"/>
      <c r="G68" s="43"/>
      <c r="H68" s="43"/>
      <c r="I68" s="43"/>
      <c r="J68" s="44"/>
    </row>
    <row r="69">
      <c r="A69" s="35" t="s">
        <v>63</v>
      </c>
      <c r="B69" s="42"/>
      <c r="C69" s="43"/>
      <c r="D69" s="43"/>
      <c r="E69" s="45" t="s">
        <v>285</v>
      </c>
      <c r="F69" s="43"/>
      <c r="G69" s="43"/>
      <c r="H69" s="43"/>
      <c r="I69" s="43"/>
      <c r="J69" s="44"/>
    </row>
    <row r="70">
      <c r="A70" s="35" t="s">
        <v>56</v>
      </c>
      <c r="B70" s="35">
        <v>20</v>
      </c>
      <c r="C70" s="36" t="s">
        <v>229</v>
      </c>
      <c r="D70" s="35" t="s">
        <v>58</v>
      </c>
      <c r="E70" s="37" t="s">
        <v>230</v>
      </c>
      <c r="F70" s="38" t="s">
        <v>136</v>
      </c>
      <c r="G70" s="39">
        <v>618.16899999999998</v>
      </c>
      <c r="H70" s="40">
        <v>0</v>
      </c>
      <c r="I70" s="40">
        <f>ROUND(G70*H70,P4)</f>
        <v>0</v>
      </c>
      <c r="J70" s="38" t="s">
        <v>70</v>
      </c>
      <c r="O70" s="41">
        <f>I70*0.21</f>
        <v>0</v>
      </c>
      <c r="P70">
        <v>3</v>
      </c>
    </row>
    <row r="71">
      <c r="A71" s="35" t="s">
        <v>61</v>
      </c>
      <c r="B71" s="42"/>
      <c r="C71" s="43"/>
      <c r="D71" s="43"/>
      <c r="E71" s="37" t="s">
        <v>231</v>
      </c>
      <c r="F71" s="43"/>
      <c r="G71" s="43"/>
      <c r="H71" s="43"/>
      <c r="I71" s="43"/>
      <c r="J71" s="44"/>
    </row>
    <row r="72" ht="45">
      <c r="A72" s="35" t="s">
        <v>63</v>
      </c>
      <c r="B72" s="42"/>
      <c r="C72" s="43"/>
      <c r="D72" s="43"/>
      <c r="E72" s="45" t="s">
        <v>286</v>
      </c>
      <c r="F72" s="43"/>
      <c r="G72" s="43"/>
      <c r="H72" s="43"/>
      <c r="I72" s="43"/>
      <c r="J72" s="44"/>
    </row>
    <row r="73">
      <c r="A73" s="35" t="s">
        <v>56</v>
      </c>
      <c r="B73" s="35">
        <v>21</v>
      </c>
      <c r="C73" s="36" t="s">
        <v>233</v>
      </c>
      <c r="D73" s="35" t="s">
        <v>58</v>
      </c>
      <c r="E73" s="37" t="s">
        <v>234</v>
      </c>
      <c r="F73" s="38" t="s">
        <v>136</v>
      </c>
      <c r="G73" s="39">
        <v>494.40100000000001</v>
      </c>
      <c r="H73" s="40">
        <v>0</v>
      </c>
      <c r="I73" s="40">
        <f>ROUND(G73*H73,P4)</f>
        <v>0</v>
      </c>
      <c r="J73" s="38" t="s">
        <v>70</v>
      </c>
      <c r="O73" s="41">
        <f>I73*0.21</f>
        <v>0</v>
      </c>
      <c r="P73">
        <v>3</v>
      </c>
    </row>
    <row r="74">
      <c r="A74" s="35" t="s">
        <v>61</v>
      </c>
      <c r="B74" s="42"/>
      <c r="C74" s="43"/>
      <c r="D74" s="43"/>
      <c r="E74" s="37" t="s">
        <v>165</v>
      </c>
      <c r="F74" s="43"/>
      <c r="G74" s="43"/>
      <c r="H74" s="43"/>
      <c r="I74" s="43"/>
      <c r="J74" s="44"/>
    </row>
    <row r="75" ht="60">
      <c r="A75" s="35" t="s">
        <v>63</v>
      </c>
      <c r="B75" s="42"/>
      <c r="C75" s="43"/>
      <c r="D75" s="43"/>
      <c r="E75" s="45" t="s">
        <v>287</v>
      </c>
      <c r="F75" s="43"/>
      <c r="G75" s="43"/>
      <c r="H75" s="43"/>
      <c r="I75" s="43"/>
      <c r="J75" s="44"/>
    </row>
    <row r="76">
      <c r="A76" s="35" t="s">
        <v>56</v>
      </c>
      <c r="B76" s="35">
        <v>22</v>
      </c>
      <c r="C76" s="36" t="s">
        <v>288</v>
      </c>
      <c r="D76" s="35" t="s">
        <v>58</v>
      </c>
      <c r="E76" s="37" t="s">
        <v>289</v>
      </c>
      <c r="F76" s="38" t="s">
        <v>60</v>
      </c>
      <c r="G76" s="39">
        <v>8</v>
      </c>
      <c r="H76" s="40">
        <v>0</v>
      </c>
      <c r="I76" s="40">
        <f>ROUND(G76*H76,P4)</f>
        <v>0</v>
      </c>
      <c r="J76" s="35"/>
      <c r="O76" s="41">
        <f>I76*0.21</f>
        <v>0</v>
      </c>
      <c r="P76">
        <v>3</v>
      </c>
    </row>
    <row r="77">
      <c r="A77" s="35" t="s">
        <v>61</v>
      </c>
      <c r="B77" s="42"/>
      <c r="C77" s="43"/>
      <c r="D77" s="43"/>
      <c r="E77" s="46"/>
      <c r="F77" s="43"/>
      <c r="G77" s="43"/>
      <c r="H77" s="43"/>
      <c r="I77" s="43"/>
      <c r="J77" s="44"/>
    </row>
    <row r="78">
      <c r="A78" s="35" t="s">
        <v>63</v>
      </c>
      <c r="B78" s="42"/>
      <c r="C78" s="43"/>
      <c r="D78" s="43"/>
      <c r="E78" s="45" t="s">
        <v>290</v>
      </c>
      <c r="F78" s="43"/>
      <c r="G78" s="43"/>
      <c r="H78" s="43"/>
      <c r="I78" s="43"/>
      <c r="J78" s="44"/>
    </row>
    <row r="79">
      <c r="A79" s="35" t="s">
        <v>56</v>
      </c>
      <c r="B79" s="35">
        <v>23</v>
      </c>
      <c r="C79" s="36" t="s">
        <v>291</v>
      </c>
      <c r="D79" s="35" t="s">
        <v>58</v>
      </c>
      <c r="E79" s="37" t="s">
        <v>292</v>
      </c>
      <c r="F79" s="38" t="s">
        <v>141</v>
      </c>
      <c r="G79" s="39">
        <v>50.159999999999997</v>
      </c>
      <c r="H79" s="40">
        <v>0</v>
      </c>
      <c r="I79" s="40">
        <f>ROUND(G79*H79,P4)</f>
        <v>0</v>
      </c>
      <c r="J79" s="38" t="s">
        <v>70</v>
      </c>
      <c r="O79" s="41">
        <f>I79*0.21</f>
        <v>0</v>
      </c>
      <c r="P79">
        <v>3</v>
      </c>
    </row>
    <row r="80">
      <c r="A80" s="35" t="s">
        <v>61</v>
      </c>
      <c r="B80" s="42"/>
      <c r="C80" s="43"/>
      <c r="D80" s="43"/>
      <c r="E80" s="37" t="s">
        <v>293</v>
      </c>
      <c r="F80" s="43"/>
      <c r="G80" s="43"/>
      <c r="H80" s="43"/>
      <c r="I80" s="43"/>
      <c r="J80" s="44"/>
    </row>
    <row r="81" ht="30">
      <c r="A81" s="35" t="s">
        <v>63</v>
      </c>
      <c r="B81" s="42"/>
      <c r="C81" s="43"/>
      <c r="D81" s="43"/>
      <c r="E81" s="45" t="s">
        <v>294</v>
      </c>
      <c r="F81" s="43"/>
      <c r="G81" s="43"/>
      <c r="H81" s="43"/>
      <c r="I81" s="43"/>
      <c r="J81" s="44"/>
    </row>
    <row r="82">
      <c r="A82" s="35" t="s">
        <v>56</v>
      </c>
      <c r="B82" s="35">
        <v>24</v>
      </c>
      <c r="C82" s="36" t="s">
        <v>295</v>
      </c>
      <c r="D82" s="35" t="s">
        <v>58</v>
      </c>
      <c r="E82" s="37" t="s">
        <v>296</v>
      </c>
      <c r="F82" s="38" t="s">
        <v>93</v>
      </c>
      <c r="G82" s="39">
        <v>16</v>
      </c>
      <c r="H82" s="40">
        <v>0</v>
      </c>
      <c r="I82" s="40">
        <f>ROUND(G82*H82,P4)</f>
        <v>0</v>
      </c>
      <c r="J82" s="38" t="s">
        <v>70</v>
      </c>
      <c r="O82" s="41">
        <f>I82*0.21</f>
        <v>0</v>
      </c>
      <c r="P82">
        <v>3</v>
      </c>
    </row>
    <row r="83">
      <c r="A83" s="35" t="s">
        <v>61</v>
      </c>
      <c r="B83" s="42"/>
      <c r="C83" s="43"/>
      <c r="D83" s="43"/>
      <c r="E83" s="37" t="s">
        <v>238</v>
      </c>
      <c r="F83" s="43"/>
      <c r="G83" s="43"/>
      <c r="H83" s="43"/>
      <c r="I83" s="43"/>
      <c r="J83" s="44"/>
    </row>
    <row r="84">
      <c r="A84" s="35" t="s">
        <v>63</v>
      </c>
      <c r="B84" s="42"/>
      <c r="C84" s="43"/>
      <c r="D84" s="43"/>
      <c r="E84" s="45" t="s">
        <v>297</v>
      </c>
      <c r="F84" s="43"/>
      <c r="G84" s="43"/>
      <c r="H84" s="43"/>
      <c r="I84" s="43"/>
      <c r="J84" s="44"/>
    </row>
    <row r="85">
      <c r="A85" s="35" t="s">
        <v>56</v>
      </c>
      <c r="B85" s="35">
        <v>25</v>
      </c>
      <c r="C85" s="36" t="s">
        <v>240</v>
      </c>
      <c r="D85" s="35" t="s">
        <v>58</v>
      </c>
      <c r="E85" s="37" t="s">
        <v>241</v>
      </c>
      <c r="F85" s="38" t="s">
        <v>136</v>
      </c>
      <c r="G85" s="39">
        <v>28.138000000000002</v>
      </c>
      <c r="H85" s="40">
        <v>0</v>
      </c>
      <c r="I85" s="40">
        <f>ROUND(G85*H85,P4)</f>
        <v>0</v>
      </c>
      <c r="J85" s="38" t="s">
        <v>70</v>
      </c>
      <c r="O85" s="41">
        <f>I85*0.21</f>
        <v>0</v>
      </c>
      <c r="P85">
        <v>3</v>
      </c>
    </row>
    <row r="86">
      <c r="A86" s="35" t="s">
        <v>61</v>
      </c>
      <c r="B86" s="42"/>
      <c r="C86" s="43"/>
      <c r="D86" s="43"/>
      <c r="E86" s="37" t="s">
        <v>165</v>
      </c>
      <c r="F86" s="43"/>
      <c r="G86" s="43"/>
      <c r="H86" s="43"/>
      <c r="I86" s="43"/>
      <c r="J86" s="44"/>
    </row>
    <row r="87">
      <c r="A87" s="35" t="s">
        <v>63</v>
      </c>
      <c r="B87" s="42"/>
      <c r="C87" s="43"/>
      <c r="D87" s="43"/>
      <c r="E87" s="45" t="s">
        <v>298</v>
      </c>
      <c r="F87" s="43"/>
      <c r="G87" s="43"/>
      <c r="H87" s="43"/>
      <c r="I87" s="43"/>
      <c r="J87" s="44"/>
    </row>
    <row r="88">
      <c r="A88" s="35" t="s">
        <v>56</v>
      </c>
      <c r="B88" s="35">
        <v>26</v>
      </c>
      <c r="C88" s="36" t="s">
        <v>243</v>
      </c>
      <c r="D88" s="35" t="s">
        <v>58</v>
      </c>
      <c r="E88" s="37" t="s">
        <v>244</v>
      </c>
      <c r="F88" s="38" t="s">
        <v>120</v>
      </c>
      <c r="G88" s="39">
        <v>787.5</v>
      </c>
      <c r="H88" s="40">
        <v>0</v>
      </c>
      <c r="I88" s="40">
        <f>ROUND(G88*H88,P4)</f>
        <v>0</v>
      </c>
      <c r="J88" s="38" t="s">
        <v>70</v>
      </c>
      <c r="O88" s="41">
        <f>I88*0.21</f>
        <v>0</v>
      </c>
      <c r="P88">
        <v>3</v>
      </c>
    </row>
    <row r="89">
      <c r="A89" s="35" t="s">
        <v>61</v>
      </c>
      <c r="B89" s="42"/>
      <c r="C89" s="43"/>
      <c r="D89" s="43"/>
      <c r="E89" s="37" t="s">
        <v>165</v>
      </c>
      <c r="F89" s="43"/>
      <c r="G89" s="43"/>
      <c r="H89" s="43"/>
      <c r="I89" s="43"/>
      <c r="J89" s="44"/>
    </row>
    <row r="90">
      <c r="A90" s="35" t="s">
        <v>63</v>
      </c>
      <c r="B90" s="47"/>
      <c r="C90" s="48"/>
      <c r="D90" s="48"/>
      <c r="E90" s="45" t="s">
        <v>299</v>
      </c>
      <c r="F90" s="48"/>
      <c r="G90" s="48"/>
      <c r="H90" s="48"/>
      <c r="I90" s="48"/>
      <c r="J90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17</v>
      </c>
      <c r="I3" s="23">
        <f>SUMIFS(I9:I99,A9:A99,"SD")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17</v>
      </c>
      <c r="D5" s="20"/>
      <c r="E5" s="21" t="s">
        <v>18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SUMIFS(I10:I30,A10:A30,"P")</f>
        <v>0</v>
      </c>
      <c r="J9" s="34"/>
    </row>
    <row r="10">
      <c r="A10" s="35" t="s">
        <v>56</v>
      </c>
      <c r="B10" s="35">
        <v>1</v>
      </c>
      <c r="C10" s="36" t="s">
        <v>134</v>
      </c>
      <c r="D10" s="35" t="s">
        <v>58</v>
      </c>
      <c r="E10" s="37" t="s">
        <v>135</v>
      </c>
      <c r="F10" s="38" t="s">
        <v>136</v>
      </c>
      <c r="G10" s="39">
        <v>59.280000000000001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137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300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139</v>
      </c>
      <c r="D13" s="35" t="s">
        <v>58</v>
      </c>
      <c r="E13" s="37" t="s">
        <v>140</v>
      </c>
      <c r="F13" s="38" t="s">
        <v>141</v>
      </c>
      <c r="G13" s="39">
        <v>1302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>
      <c r="A14" s="35" t="s">
        <v>61</v>
      </c>
      <c r="B14" s="42"/>
      <c r="C14" s="43"/>
      <c r="D14" s="43"/>
      <c r="E14" s="37" t="s">
        <v>142</v>
      </c>
      <c r="F14" s="43"/>
      <c r="G14" s="43"/>
      <c r="H14" s="43"/>
      <c r="I14" s="43"/>
      <c r="J14" s="44"/>
    </row>
    <row r="15">
      <c r="A15" s="35" t="s">
        <v>63</v>
      </c>
      <c r="B15" s="42"/>
      <c r="C15" s="43"/>
      <c r="D15" s="43"/>
      <c r="E15" s="45" t="s">
        <v>301</v>
      </c>
      <c r="F15" s="43"/>
      <c r="G15" s="43"/>
      <c r="H15" s="43"/>
      <c r="I15" s="43"/>
      <c r="J15" s="44"/>
    </row>
    <row r="16" ht="30">
      <c r="A16" s="35" t="s">
        <v>56</v>
      </c>
      <c r="B16" s="35">
        <v>3</v>
      </c>
      <c r="C16" s="36" t="s">
        <v>139</v>
      </c>
      <c r="D16" s="35" t="s">
        <v>80</v>
      </c>
      <c r="E16" s="37" t="s">
        <v>140</v>
      </c>
      <c r="F16" s="38" t="s">
        <v>141</v>
      </c>
      <c r="G16" s="39">
        <v>175.82599999999999</v>
      </c>
      <c r="H16" s="40">
        <v>0</v>
      </c>
      <c r="I16" s="40">
        <f>ROUND(G16*H16,P4)</f>
        <v>0</v>
      </c>
      <c r="J16" s="38" t="s">
        <v>70</v>
      </c>
      <c r="O16" s="41">
        <f>I16*0.21</f>
        <v>0</v>
      </c>
      <c r="P16">
        <v>3</v>
      </c>
    </row>
    <row r="17">
      <c r="A17" s="35" t="s">
        <v>61</v>
      </c>
      <c r="B17" s="42"/>
      <c r="C17" s="43"/>
      <c r="D17" s="43"/>
      <c r="E17" s="37" t="s">
        <v>144</v>
      </c>
      <c r="F17" s="43"/>
      <c r="G17" s="43"/>
      <c r="H17" s="43"/>
      <c r="I17" s="43"/>
      <c r="J17" s="44"/>
    </row>
    <row r="18">
      <c r="A18" s="35" t="s">
        <v>63</v>
      </c>
      <c r="B18" s="42"/>
      <c r="C18" s="43"/>
      <c r="D18" s="43"/>
      <c r="E18" s="45" t="s">
        <v>302</v>
      </c>
      <c r="F18" s="43"/>
      <c r="G18" s="43"/>
      <c r="H18" s="43"/>
      <c r="I18" s="43"/>
      <c r="J18" s="44"/>
    </row>
    <row r="19" ht="30">
      <c r="A19" s="35" t="s">
        <v>56</v>
      </c>
      <c r="B19" s="35">
        <v>4</v>
      </c>
      <c r="C19" s="36" t="s">
        <v>146</v>
      </c>
      <c r="D19" s="35" t="s">
        <v>58</v>
      </c>
      <c r="E19" s="37" t="s">
        <v>147</v>
      </c>
      <c r="F19" s="38" t="s">
        <v>141</v>
      </c>
      <c r="G19" s="39">
        <v>360.14299999999997</v>
      </c>
      <c r="H19" s="40">
        <v>0</v>
      </c>
      <c r="I19" s="40">
        <f>ROUND(G19*H19,P4)</f>
        <v>0</v>
      </c>
      <c r="J19" s="38" t="s">
        <v>70</v>
      </c>
      <c r="O19" s="41">
        <f>I19*0.21</f>
        <v>0</v>
      </c>
      <c r="P19">
        <v>3</v>
      </c>
    </row>
    <row r="20">
      <c r="A20" s="35" t="s">
        <v>61</v>
      </c>
      <c r="B20" s="42"/>
      <c r="C20" s="43"/>
      <c r="D20" s="43"/>
      <c r="E20" s="37" t="s">
        <v>148</v>
      </c>
      <c r="F20" s="43"/>
      <c r="G20" s="43"/>
      <c r="H20" s="43"/>
      <c r="I20" s="43"/>
      <c r="J20" s="44"/>
    </row>
    <row r="21" ht="75">
      <c r="A21" s="35" t="s">
        <v>63</v>
      </c>
      <c r="B21" s="42"/>
      <c r="C21" s="43"/>
      <c r="D21" s="43"/>
      <c r="E21" s="45" t="s">
        <v>303</v>
      </c>
      <c r="F21" s="43"/>
      <c r="G21" s="43"/>
      <c r="H21" s="43"/>
      <c r="I21" s="43"/>
      <c r="J21" s="44"/>
    </row>
    <row r="22" ht="30">
      <c r="A22" s="35" t="s">
        <v>56</v>
      </c>
      <c r="B22" s="35">
        <v>5</v>
      </c>
      <c r="C22" s="36" t="s">
        <v>150</v>
      </c>
      <c r="D22" s="35" t="s">
        <v>58</v>
      </c>
      <c r="E22" s="37" t="s">
        <v>151</v>
      </c>
      <c r="F22" s="38" t="s">
        <v>141</v>
      </c>
      <c r="G22" s="39">
        <v>121.29000000000001</v>
      </c>
      <c r="H22" s="40">
        <v>0</v>
      </c>
      <c r="I22" s="40">
        <f>ROUND(G22*H22,P4)</f>
        <v>0</v>
      </c>
      <c r="J22" s="38" t="s">
        <v>70</v>
      </c>
      <c r="O22" s="41">
        <f>I22*0.21</f>
        <v>0</v>
      </c>
      <c r="P22">
        <v>3</v>
      </c>
    </row>
    <row r="23">
      <c r="A23" s="35" t="s">
        <v>61</v>
      </c>
      <c r="B23" s="42"/>
      <c r="C23" s="43"/>
      <c r="D23" s="43"/>
      <c r="E23" s="46" t="s">
        <v>58</v>
      </c>
      <c r="F23" s="43"/>
      <c r="G23" s="43"/>
      <c r="H23" s="43"/>
      <c r="I23" s="43"/>
      <c r="J23" s="44"/>
    </row>
    <row r="24" ht="30">
      <c r="A24" s="35" t="s">
        <v>63</v>
      </c>
      <c r="B24" s="42"/>
      <c r="C24" s="43"/>
      <c r="D24" s="43"/>
      <c r="E24" s="45" t="s">
        <v>304</v>
      </c>
      <c r="F24" s="43"/>
      <c r="G24" s="43"/>
      <c r="H24" s="43"/>
      <c r="I24" s="43"/>
      <c r="J24" s="44"/>
    </row>
    <row r="25" ht="30">
      <c r="A25" s="35" t="s">
        <v>56</v>
      </c>
      <c r="B25" s="35">
        <v>6</v>
      </c>
      <c r="C25" s="36" t="s">
        <v>153</v>
      </c>
      <c r="D25" s="35" t="s">
        <v>58</v>
      </c>
      <c r="E25" s="37" t="s">
        <v>154</v>
      </c>
      <c r="F25" s="38" t="s">
        <v>141</v>
      </c>
      <c r="G25" s="39">
        <v>0.47999999999999998</v>
      </c>
      <c r="H25" s="40">
        <v>0</v>
      </c>
      <c r="I25" s="40">
        <f>ROUND(G25*H25,P4)</f>
        <v>0</v>
      </c>
      <c r="J25" s="38" t="s">
        <v>70</v>
      </c>
      <c r="O25" s="41">
        <f>I25*0.21</f>
        <v>0</v>
      </c>
      <c r="P25">
        <v>3</v>
      </c>
    </row>
    <row r="26">
      <c r="A26" s="35" t="s">
        <v>61</v>
      </c>
      <c r="B26" s="42"/>
      <c r="C26" s="43"/>
      <c r="D26" s="43"/>
      <c r="E26" s="46" t="s">
        <v>58</v>
      </c>
      <c r="F26" s="43"/>
      <c r="G26" s="43"/>
      <c r="H26" s="43"/>
      <c r="I26" s="43"/>
      <c r="J26" s="44"/>
    </row>
    <row r="27">
      <c r="A27" s="35" t="s">
        <v>63</v>
      </c>
      <c r="B27" s="42"/>
      <c r="C27" s="43"/>
      <c r="D27" s="43"/>
      <c r="E27" s="45" t="s">
        <v>305</v>
      </c>
      <c r="F27" s="43"/>
      <c r="G27" s="43"/>
      <c r="H27" s="43"/>
      <c r="I27" s="43"/>
      <c r="J27" s="44"/>
    </row>
    <row r="28" ht="30">
      <c r="A28" s="35" t="s">
        <v>56</v>
      </c>
      <c r="B28" s="35">
        <v>7</v>
      </c>
      <c r="C28" s="36" t="s">
        <v>156</v>
      </c>
      <c r="D28" s="35" t="s">
        <v>58</v>
      </c>
      <c r="E28" s="37" t="s">
        <v>157</v>
      </c>
      <c r="F28" s="38" t="s">
        <v>141</v>
      </c>
      <c r="G28" s="39">
        <v>28.440000000000001</v>
      </c>
      <c r="H28" s="40">
        <v>0</v>
      </c>
      <c r="I28" s="40">
        <f>ROUND(G28*H28,P4)</f>
        <v>0</v>
      </c>
      <c r="J28" s="35"/>
      <c r="O28" s="41">
        <f>I28*0.21</f>
        <v>0</v>
      </c>
      <c r="P28">
        <v>3</v>
      </c>
    </row>
    <row r="29">
      <c r="A29" s="35" t="s">
        <v>61</v>
      </c>
      <c r="B29" s="42"/>
      <c r="C29" s="43"/>
      <c r="D29" s="43"/>
      <c r="E29" s="37" t="s">
        <v>250</v>
      </c>
      <c r="F29" s="43"/>
      <c r="G29" s="43"/>
      <c r="H29" s="43"/>
      <c r="I29" s="43"/>
      <c r="J29" s="44"/>
    </row>
    <row r="30">
      <c r="A30" s="35" t="s">
        <v>63</v>
      </c>
      <c r="B30" s="42"/>
      <c r="C30" s="43"/>
      <c r="D30" s="43"/>
      <c r="E30" s="45" t="s">
        <v>306</v>
      </c>
      <c r="F30" s="43"/>
      <c r="G30" s="43"/>
      <c r="H30" s="43"/>
      <c r="I30" s="43"/>
      <c r="J30" s="44"/>
    </row>
    <row r="31">
      <c r="A31" s="29" t="s">
        <v>53</v>
      </c>
      <c r="B31" s="30"/>
      <c r="C31" s="31" t="s">
        <v>116</v>
      </c>
      <c r="D31" s="32"/>
      <c r="E31" s="29" t="s">
        <v>117</v>
      </c>
      <c r="F31" s="32"/>
      <c r="G31" s="32"/>
      <c r="H31" s="32"/>
      <c r="I31" s="33">
        <f>SUMIFS(I32:I61,A32:A61,"P")</f>
        <v>0</v>
      </c>
      <c r="J31" s="34"/>
    </row>
    <row r="32" ht="30">
      <c r="A32" s="35" t="s">
        <v>56</v>
      </c>
      <c r="B32" s="35">
        <v>8</v>
      </c>
      <c r="C32" s="36" t="s">
        <v>163</v>
      </c>
      <c r="D32" s="35" t="s">
        <v>58</v>
      </c>
      <c r="E32" s="37" t="s">
        <v>164</v>
      </c>
      <c r="F32" s="38" t="s">
        <v>136</v>
      </c>
      <c r="G32" s="39">
        <v>92.540000000000006</v>
      </c>
      <c r="H32" s="40">
        <v>0</v>
      </c>
      <c r="I32" s="40">
        <f>ROUND(G32*H32,P4)</f>
        <v>0</v>
      </c>
      <c r="J32" s="38" t="s">
        <v>70</v>
      </c>
      <c r="O32" s="41">
        <f>I32*0.21</f>
        <v>0</v>
      </c>
      <c r="P32">
        <v>3</v>
      </c>
    </row>
    <row r="33">
      <c r="A33" s="35" t="s">
        <v>61</v>
      </c>
      <c r="B33" s="42"/>
      <c r="C33" s="43"/>
      <c r="D33" s="43"/>
      <c r="E33" s="37" t="s">
        <v>165</v>
      </c>
      <c r="F33" s="43"/>
      <c r="G33" s="43"/>
      <c r="H33" s="43"/>
      <c r="I33" s="43"/>
      <c r="J33" s="44"/>
    </row>
    <row r="34" ht="30">
      <c r="A34" s="35" t="s">
        <v>63</v>
      </c>
      <c r="B34" s="42"/>
      <c r="C34" s="43"/>
      <c r="D34" s="43"/>
      <c r="E34" s="45" t="s">
        <v>307</v>
      </c>
      <c r="F34" s="43"/>
      <c r="G34" s="43"/>
      <c r="H34" s="43"/>
      <c r="I34" s="43"/>
      <c r="J34" s="44"/>
    </row>
    <row r="35">
      <c r="A35" s="35" t="s">
        <v>56</v>
      </c>
      <c r="B35" s="35">
        <v>9</v>
      </c>
      <c r="C35" s="36" t="s">
        <v>167</v>
      </c>
      <c r="D35" s="35" t="s">
        <v>58</v>
      </c>
      <c r="E35" s="37" t="s">
        <v>168</v>
      </c>
      <c r="F35" s="38" t="s">
        <v>136</v>
      </c>
      <c r="G35" s="39">
        <v>69.405000000000001</v>
      </c>
      <c r="H35" s="40">
        <v>0</v>
      </c>
      <c r="I35" s="40">
        <f>ROUND(G35*H35,P4)</f>
        <v>0</v>
      </c>
      <c r="J35" s="38" t="s">
        <v>70</v>
      </c>
      <c r="O35" s="41">
        <f>I35*0.21</f>
        <v>0</v>
      </c>
      <c r="P35">
        <v>3</v>
      </c>
    </row>
    <row r="36">
      <c r="A36" s="35" t="s">
        <v>61</v>
      </c>
      <c r="B36" s="42"/>
      <c r="C36" s="43"/>
      <c r="D36" s="43"/>
      <c r="E36" s="37" t="s">
        <v>165</v>
      </c>
      <c r="F36" s="43"/>
      <c r="G36" s="43"/>
      <c r="H36" s="43"/>
      <c r="I36" s="43"/>
      <c r="J36" s="44"/>
    </row>
    <row r="37" ht="30">
      <c r="A37" s="35" t="s">
        <v>63</v>
      </c>
      <c r="B37" s="42"/>
      <c r="C37" s="43"/>
      <c r="D37" s="43"/>
      <c r="E37" s="45" t="s">
        <v>308</v>
      </c>
      <c r="F37" s="43"/>
      <c r="G37" s="43"/>
      <c r="H37" s="43"/>
      <c r="I37" s="43"/>
      <c r="J37" s="44"/>
    </row>
    <row r="38" ht="30">
      <c r="A38" s="35" t="s">
        <v>56</v>
      </c>
      <c r="B38" s="35">
        <v>10</v>
      </c>
      <c r="C38" s="36" t="s">
        <v>263</v>
      </c>
      <c r="D38" s="35" t="s">
        <v>58</v>
      </c>
      <c r="E38" s="37" t="s">
        <v>264</v>
      </c>
      <c r="F38" s="38" t="s">
        <v>208</v>
      </c>
      <c r="G38" s="39">
        <v>73.75</v>
      </c>
      <c r="H38" s="40">
        <v>0</v>
      </c>
      <c r="I38" s="40">
        <f>ROUND(G38*H38,P4)</f>
        <v>0</v>
      </c>
      <c r="J38" s="38" t="s">
        <v>70</v>
      </c>
      <c r="O38" s="41">
        <f>I38*0.21</f>
        <v>0</v>
      </c>
      <c r="P38">
        <v>3</v>
      </c>
    </row>
    <row r="39">
      <c r="A39" s="35" t="s">
        <v>61</v>
      </c>
      <c r="B39" s="42"/>
      <c r="C39" s="43"/>
      <c r="D39" s="43"/>
      <c r="E39" s="37" t="s">
        <v>257</v>
      </c>
      <c r="F39" s="43"/>
      <c r="G39" s="43"/>
      <c r="H39" s="43"/>
      <c r="I39" s="43"/>
      <c r="J39" s="44"/>
    </row>
    <row r="40">
      <c r="A40" s="35" t="s">
        <v>63</v>
      </c>
      <c r="B40" s="42"/>
      <c r="C40" s="43"/>
      <c r="D40" s="43"/>
      <c r="E40" s="45" t="s">
        <v>309</v>
      </c>
      <c r="F40" s="43"/>
      <c r="G40" s="43"/>
      <c r="H40" s="43"/>
      <c r="I40" s="43"/>
      <c r="J40" s="44"/>
    </row>
    <row r="41">
      <c r="A41" s="35" t="s">
        <v>56</v>
      </c>
      <c r="B41" s="35">
        <v>11</v>
      </c>
      <c r="C41" s="36" t="s">
        <v>170</v>
      </c>
      <c r="D41" s="35" t="s">
        <v>80</v>
      </c>
      <c r="E41" s="37" t="s">
        <v>171</v>
      </c>
      <c r="F41" s="38" t="s">
        <v>136</v>
      </c>
      <c r="G41" s="39">
        <v>11.85</v>
      </c>
      <c r="H41" s="40">
        <v>0</v>
      </c>
      <c r="I41" s="40">
        <f>ROUND(G41*H41,P4)</f>
        <v>0</v>
      </c>
      <c r="J41" s="38" t="s">
        <v>70</v>
      </c>
      <c r="O41" s="41">
        <f>I41*0.21</f>
        <v>0</v>
      </c>
      <c r="P41">
        <v>3</v>
      </c>
    </row>
    <row r="42">
      <c r="A42" s="35" t="s">
        <v>61</v>
      </c>
      <c r="B42" s="42"/>
      <c r="C42" s="43"/>
      <c r="D42" s="43"/>
      <c r="E42" s="37" t="s">
        <v>310</v>
      </c>
      <c r="F42" s="43"/>
      <c r="G42" s="43"/>
      <c r="H42" s="43"/>
      <c r="I42" s="43"/>
      <c r="J42" s="44"/>
    </row>
    <row r="43" ht="30">
      <c r="A43" s="35" t="s">
        <v>63</v>
      </c>
      <c r="B43" s="42"/>
      <c r="C43" s="43"/>
      <c r="D43" s="43"/>
      <c r="E43" s="45" t="s">
        <v>311</v>
      </c>
      <c r="F43" s="43"/>
      <c r="G43" s="43"/>
      <c r="H43" s="43"/>
      <c r="I43" s="43"/>
      <c r="J43" s="44"/>
    </row>
    <row r="44">
      <c r="A44" s="35" t="s">
        <v>56</v>
      </c>
      <c r="B44" s="35">
        <v>12</v>
      </c>
      <c r="C44" s="36" t="s">
        <v>170</v>
      </c>
      <c r="D44" s="35" t="s">
        <v>83</v>
      </c>
      <c r="E44" s="37" t="s">
        <v>171</v>
      </c>
      <c r="F44" s="38" t="s">
        <v>136</v>
      </c>
      <c r="G44" s="39">
        <v>34.420000000000002</v>
      </c>
      <c r="H44" s="40">
        <v>0</v>
      </c>
      <c r="I44" s="40">
        <f>ROUND(G44*H44,P4)</f>
        <v>0</v>
      </c>
      <c r="J44" s="38" t="s">
        <v>70</v>
      </c>
      <c r="O44" s="41">
        <f>I44*0.21</f>
        <v>0</v>
      </c>
      <c r="P44">
        <v>3</v>
      </c>
    </row>
    <row r="45">
      <c r="A45" s="35" t="s">
        <v>61</v>
      </c>
      <c r="B45" s="42"/>
      <c r="C45" s="43"/>
      <c r="D45" s="43"/>
      <c r="E45" s="37" t="s">
        <v>312</v>
      </c>
      <c r="F45" s="43"/>
      <c r="G45" s="43"/>
      <c r="H45" s="43"/>
      <c r="I45" s="43"/>
      <c r="J45" s="44"/>
    </row>
    <row r="46" ht="30">
      <c r="A46" s="35" t="s">
        <v>63</v>
      </c>
      <c r="B46" s="42"/>
      <c r="C46" s="43"/>
      <c r="D46" s="43"/>
      <c r="E46" s="45" t="s">
        <v>313</v>
      </c>
      <c r="F46" s="43"/>
      <c r="G46" s="43"/>
      <c r="H46" s="43"/>
      <c r="I46" s="43"/>
      <c r="J46" s="44"/>
    </row>
    <row r="47">
      <c r="A47" s="35" t="s">
        <v>56</v>
      </c>
      <c r="B47" s="35">
        <v>13</v>
      </c>
      <c r="C47" s="36" t="s">
        <v>174</v>
      </c>
      <c r="D47" s="35" t="s">
        <v>58</v>
      </c>
      <c r="E47" s="37" t="s">
        <v>175</v>
      </c>
      <c r="F47" s="38" t="s">
        <v>136</v>
      </c>
      <c r="G47" s="39">
        <v>651</v>
      </c>
      <c r="H47" s="40">
        <v>0</v>
      </c>
      <c r="I47" s="40">
        <f>ROUND(G47*H47,P4)</f>
        <v>0</v>
      </c>
      <c r="J47" s="38" t="s">
        <v>70</v>
      </c>
      <c r="O47" s="41">
        <f>I47*0.21</f>
        <v>0</v>
      </c>
      <c r="P47">
        <v>3</v>
      </c>
    </row>
    <row r="48">
      <c r="A48" s="35" t="s">
        <v>61</v>
      </c>
      <c r="B48" s="42"/>
      <c r="C48" s="43"/>
      <c r="D48" s="43"/>
      <c r="E48" s="37" t="s">
        <v>176</v>
      </c>
      <c r="F48" s="43"/>
      <c r="G48" s="43"/>
      <c r="H48" s="43"/>
      <c r="I48" s="43"/>
      <c r="J48" s="44"/>
    </row>
    <row r="49">
      <c r="A49" s="35" t="s">
        <v>63</v>
      </c>
      <c r="B49" s="42"/>
      <c r="C49" s="43"/>
      <c r="D49" s="43"/>
      <c r="E49" s="45" t="s">
        <v>314</v>
      </c>
      <c r="F49" s="43"/>
      <c r="G49" s="43"/>
      <c r="H49" s="43"/>
      <c r="I49" s="43"/>
      <c r="J49" s="44"/>
    </row>
    <row r="50">
      <c r="A50" s="35" t="s">
        <v>56</v>
      </c>
      <c r="B50" s="35">
        <v>14</v>
      </c>
      <c r="C50" s="36" t="s">
        <v>178</v>
      </c>
      <c r="D50" s="35" t="s">
        <v>58</v>
      </c>
      <c r="E50" s="37" t="s">
        <v>179</v>
      </c>
      <c r="F50" s="38" t="s">
        <v>136</v>
      </c>
      <c r="G50" s="39">
        <v>651</v>
      </c>
      <c r="H50" s="40">
        <v>0</v>
      </c>
      <c r="I50" s="40">
        <f>ROUND(G50*H50,P4)</f>
        <v>0</v>
      </c>
      <c r="J50" s="38" t="s">
        <v>70</v>
      </c>
      <c r="O50" s="41">
        <f>I50*0.21</f>
        <v>0</v>
      </c>
      <c r="P50">
        <v>3</v>
      </c>
    </row>
    <row r="51">
      <c r="A51" s="35" t="s">
        <v>61</v>
      </c>
      <c r="B51" s="42"/>
      <c r="C51" s="43"/>
      <c r="D51" s="43"/>
      <c r="E51" s="37" t="s">
        <v>180</v>
      </c>
      <c r="F51" s="43"/>
      <c r="G51" s="43"/>
      <c r="H51" s="43"/>
      <c r="I51" s="43"/>
      <c r="J51" s="44"/>
    </row>
    <row r="52">
      <c r="A52" s="35" t="s">
        <v>63</v>
      </c>
      <c r="B52" s="42"/>
      <c r="C52" s="43"/>
      <c r="D52" s="43"/>
      <c r="E52" s="45" t="s">
        <v>315</v>
      </c>
      <c r="F52" s="43"/>
      <c r="G52" s="43"/>
      <c r="H52" s="43"/>
      <c r="I52" s="43"/>
      <c r="J52" s="44"/>
    </row>
    <row r="53">
      <c r="A53" s="35" t="s">
        <v>56</v>
      </c>
      <c r="B53" s="35">
        <v>15</v>
      </c>
      <c r="C53" s="36" t="s">
        <v>182</v>
      </c>
      <c r="D53" s="35" t="s">
        <v>58</v>
      </c>
      <c r="E53" s="37" t="s">
        <v>183</v>
      </c>
      <c r="F53" s="38" t="s">
        <v>120</v>
      </c>
      <c r="G53" s="39">
        <v>395.19999999999999</v>
      </c>
      <c r="H53" s="40">
        <v>0</v>
      </c>
      <c r="I53" s="40">
        <f>ROUND(G53*H53,P4)</f>
        <v>0</v>
      </c>
      <c r="J53" s="38" t="s">
        <v>70</v>
      </c>
      <c r="O53" s="41">
        <f>I53*0.21</f>
        <v>0</v>
      </c>
      <c r="P53">
        <v>3</v>
      </c>
    </row>
    <row r="54">
      <c r="A54" s="35" t="s">
        <v>61</v>
      </c>
      <c r="B54" s="42"/>
      <c r="C54" s="43"/>
      <c r="D54" s="43"/>
      <c r="E54" s="46" t="s">
        <v>58</v>
      </c>
      <c r="F54" s="43"/>
      <c r="G54" s="43"/>
      <c r="H54" s="43"/>
      <c r="I54" s="43"/>
      <c r="J54" s="44"/>
    </row>
    <row r="55">
      <c r="A55" s="35" t="s">
        <v>63</v>
      </c>
      <c r="B55" s="42"/>
      <c r="C55" s="43"/>
      <c r="D55" s="43"/>
      <c r="E55" s="45" t="s">
        <v>316</v>
      </c>
      <c r="F55" s="43"/>
      <c r="G55" s="43"/>
      <c r="H55" s="43"/>
      <c r="I55" s="43"/>
      <c r="J55" s="44"/>
    </row>
    <row r="56">
      <c r="A56" s="35" t="s">
        <v>56</v>
      </c>
      <c r="B56" s="35">
        <v>16</v>
      </c>
      <c r="C56" s="36" t="s">
        <v>185</v>
      </c>
      <c r="D56" s="35" t="s">
        <v>58</v>
      </c>
      <c r="E56" s="37" t="s">
        <v>186</v>
      </c>
      <c r="F56" s="38" t="s">
        <v>120</v>
      </c>
      <c r="G56" s="39">
        <v>395.19999999999999</v>
      </c>
      <c r="H56" s="40">
        <v>0</v>
      </c>
      <c r="I56" s="40">
        <f>ROUND(G56*H56,P4)</f>
        <v>0</v>
      </c>
      <c r="J56" s="38" t="s">
        <v>70</v>
      </c>
      <c r="O56" s="41">
        <f>I56*0.21</f>
        <v>0</v>
      </c>
      <c r="P56">
        <v>3</v>
      </c>
    </row>
    <row r="57" ht="30">
      <c r="A57" s="35" t="s">
        <v>61</v>
      </c>
      <c r="B57" s="42"/>
      <c r="C57" s="43"/>
      <c r="D57" s="43"/>
      <c r="E57" s="37" t="s">
        <v>187</v>
      </c>
      <c r="F57" s="43"/>
      <c r="G57" s="43"/>
      <c r="H57" s="43"/>
      <c r="I57" s="43"/>
      <c r="J57" s="44"/>
    </row>
    <row r="58">
      <c r="A58" s="35" t="s">
        <v>63</v>
      </c>
      <c r="B58" s="42"/>
      <c r="C58" s="43"/>
      <c r="D58" s="43"/>
      <c r="E58" s="45" t="s">
        <v>316</v>
      </c>
      <c r="F58" s="43"/>
      <c r="G58" s="43"/>
      <c r="H58" s="43"/>
      <c r="I58" s="43"/>
      <c r="J58" s="44"/>
    </row>
    <row r="59">
      <c r="A59" s="35" t="s">
        <v>56</v>
      </c>
      <c r="B59" s="35">
        <v>17</v>
      </c>
      <c r="C59" s="36" t="s">
        <v>189</v>
      </c>
      <c r="D59" s="35" t="s">
        <v>58</v>
      </c>
      <c r="E59" s="37" t="s">
        <v>190</v>
      </c>
      <c r="F59" s="38" t="s">
        <v>120</v>
      </c>
      <c r="G59" s="39">
        <v>395.19999999999999</v>
      </c>
      <c r="H59" s="40">
        <v>0</v>
      </c>
      <c r="I59" s="40">
        <f>ROUND(G59*H59,P4)</f>
        <v>0</v>
      </c>
      <c r="J59" s="38" t="s">
        <v>70</v>
      </c>
      <c r="O59" s="41">
        <f>I59*0.21</f>
        <v>0</v>
      </c>
      <c r="P59">
        <v>3</v>
      </c>
    </row>
    <row r="60">
      <c r="A60" s="35" t="s">
        <v>61</v>
      </c>
      <c r="B60" s="42"/>
      <c r="C60" s="43"/>
      <c r="D60" s="43"/>
      <c r="E60" s="46" t="s">
        <v>58</v>
      </c>
      <c r="F60" s="43"/>
      <c r="G60" s="43"/>
      <c r="H60" s="43"/>
      <c r="I60" s="43"/>
      <c r="J60" s="44"/>
    </row>
    <row r="61">
      <c r="A61" s="35" t="s">
        <v>63</v>
      </c>
      <c r="B61" s="42"/>
      <c r="C61" s="43"/>
      <c r="D61" s="43"/>
      <c r="E61" s="45" t="s">
        <v>316</v>
      </c>
      <c r="F61" s="43"/>
      <c r="G61" s="43"/>
      <c r="H61" s="43"/>
      <c r="I61" s="43"/>
      <c r="J61" s="44"/>
    </row>
    <row r="62">
      <c r="A62" s="29" t="s">
        <v>53</v>
      </c>
      <c r="B62" s="30"/>
      <c r="C62" s="31" t="s">
        <v>191</v>
      </c>
      <c r="D62" s="32"/>
      <c r="E62" s="29" t="s">
        <v>192</v>
      </c>
      <c r="F62" s="32"/>
      <c r="G62" s="32"/>
      <c r="H62" s="32"/>
      <c r="I62" s="33">
        <f>SUMIFS(I63:I65,A63:A65,"P")</f>
        <v>0</v>
      </c>
      <c r="J62" s="34"/>
    </row>
    <row r="63">
      <c r="A63" s="35" t="s">
        <v>56</v>
      </c>
      <c r="B63" s="35">
        <v>18</v>
      </c>
      <c r="C63" s="36" t="s">
        <v>196</v>
      </c>
      <c r="D63" s="35" t="s">
        <v>58</v>
      </c>
      <c r="E63" s="37" t="s">
        <v>197</v>
      </c>
      <c r="F63" s="38" t="s">
        <v>136</v>
      </c>
      <c r="G63" s="39">
        <v>25</v>
      </c>
      <c r="H63" s="40">
        <v>0</v>
      </c>
      <c r="I63" s="40">
        <f>ROUND(G63*H63,P4)</f>
        <v>0</v>
      </c>
      <c r="J63" s="38" t="s">
        <v>70</v>
      </c>
      <c r="O63" s="41">
        <f>I63*0.21</f>
        <v>0</v>
      </c>
      <c r="P63">
        <v>3</v>
      </c>
    </row>
    <row r="64">
      <c r="A64" s="35" t="s">
        <v>61</v>
      </c>
      <c r="B64" s="42"/>
      <c r="C64" s="43"/>
      <c r="D64" s="43"/>
      <c r="E64" s="37" t="s">
        <v>271</v>
      </c>
      <c r="F64" s="43"/>
      <c r="G64" s="43"/>
      <c r="H64" s="43"/>
      <c r="I64" s="43"/>
      <c r="J64" s="44"/>
    </row>
    <row r="65">
      <c r="A65" s="35" t="s">
        <v>63</v>
      </c>
      <c r="B65" s="42"/>
      <c r="C65" s="43"/>
      <c r="D65" s="43"/>
      <c r="E65" s="45" t="s">
        <v>317</v>
      </c>
      <c r="F65" s="43"/>
      <c r="G65" s="43"/>
      <c r="H65" s="43"/>
      <c r="I65" s="43"/>
      <c r="J65" s="44"/>
    </row>
    <row r="66">
      <c r="A66" s="29" t="s">
        <v>53</v>
      </c>
      <c r="B66" s="30"/>
      <c r="C66" s="31" t="s">
        <v>204</v>
      </c>
      <c r="D66" s="32"/>
      <c r="E66" s="29" t="s">
        <v>205</v>
      </c>
      <c r="F66" s="32"/>
      <c r="G66" s="32"/>
      <c r="H66" s="32"/>
      <c r="I66" s="33">
        <f>SUMIFS(I67:I99,A67:A99,"P")</f>
        <v>0</v>
      </c>
      <c r="J66" s="34"/>
    </row>
    <row r="67">
      <c r="A67" s="35" t="s">
        <v>56</v>
      </c>
      <c r="B67" s="35">
        <v>19</v>
      </c>
      <c r="C67" s="36" t="s">
        <v>278</v>
      </c>
      <c r="D67" s="35" t="s">
        <v>58</v>
      </c>
      <c r="E67" s="37" t="s">
        <v>279</v>
      </c>
      <c r="F67" s="38" t="s">
        <v>208</v>
      </c>
      <c r="G67" s="39">
        <v>5</v>
      </c>
      <c r="H67" s="40">
        <v>0</v>
      </c>
      <c r="I67" s="40">
        <f>ROUND(G67*H67,P4)</f>
        <v>0</v>
      </c>
      <c r="J67" s="38" t="s">
        <v>70</v>
      </c>
      <c r="O67" s="41">
        <f>I67*0.21</f>
        <v>0</v>
      </c>
      <c r="P67">
        <v>3</v>
      </c>
    </row>
    <row r="68">
      <c r="A68" s="35" t="s">
        <v>61</v>
      </c>
      <c r="B68" s="42"/>
      <c r="C68" s="43"/>
      <c r="D68" s="43"/>
      <c r="E68" s="37" t="s">
        <v>209</v>
      </c>
      <c r="F68" s="43"/>
      <c r="G68" s="43"/>
      <c r="H68" s="43"/>
      <c r="I68" s="43"/>
      <c r="J68" s="44"/>
    </row>
    <row r="69">
      <c r="A69" s="35" t="s">
        <v>63</v>
      </c>
      <c r="B69" s="42"/>
      <c r="C69" s="43"/>
      <c r="D69" s="43"/>
      <c r="E69" s="45" t="s">
        <v>318</v>
      </c>
      <c r="F69" s="43"/>
      <c r="G69" s="43"/>
      <c r="H69" s="43"/>
      <c r="I69" s="43"/>
      <c r="J69" s="44"/>
    </row>
    <row r="70">
      <c r="A70" s="35" t="s">
        <v>56</v>
      </c>
      <c r="B70" s="35">
        <v>20</v>
      </c>
      <c r="C70" s="36" t="s">
        <v>281</v>
      </c>
      <c r="D70" s="35" t="s">
        <v>58</v>
      </c>
      <c r="E70" s="37" t="s">
        <v>282</v>
      </c>
      <c r="F70" s="38" t="s">
        <v>208</v>
      </c>
      <c r="G70" s="39">
        <v>73.75</v>
      </c>
      <c r="H70" s="40">
        <v>0</v>
      </c>
      <c r="I70" s="40">
        <f>ROUND(G70*H70,P4)</f>
        <v>0</v>
      </c>
      <c r="J70" s="38" t="s">
        <v>70</v>
      </c>
      <c r="O70" s="41">
        <f>I70*0.21</f>
        <v>0</v>
      </c>
      <c r="P70">
        <v>3</v>
      </c>
    </row>
    <row r="71" ht="30">
      <c r="A71" s="35" t="s">
        <v>61</v>
      </c>
      <c r="B71" s="42"/>
      <c r="C71" s="43"/>
      <c r="D71" s="43"/>
      <c r="E71" s="37" t="s">
        <v>283</v>
      </c>
      <c r="F71" s="43"/>
      <c r="G71" s="43"/>
      <c r="H71" s="43"/>
      <c r="I71" s="43"/>
      <c r="J71" s="44"/>
    </row>
    <row r="72">
      <c r="A72" s="35" t="s">
        <v>63</v>
      </c>
      <c r="B72" s="42"/>
      <c r="C72" s="43"/>
      <c r="D72" s="43"/>
      <c r="E72" s="45" t="s">
        <v>309</v>
      </c>
      <c r="F72" s="43"/>
      <c r="G72" s="43"/>
      <c r="H72" s="43"/>
      <c r="I72" s="43"/>
      <c r="J72" s="44"/>
    </row>
    <row r="73" ht="30">
      <c r="A73" s="35" t="s">
        <v>56</v>
      </c>
      <c r="B73" s="35">
        <v>21</v>
      </c>
      <c r="C73" s="36" t="s">
        <v>211</v>
      </c>
      <c r="D73" s="35" t="s">
        <v>58</v>
      </c>
      <c r="E73" s="37" t="s">
        <v>212</v>
      </c>
      <c r="F73" s="38" t="s">
        <v>208</v>
      </c>
      <c r="G73" s="39">
        <v>29</v>
      </c>
      <c r="H73" s="40">
        <v>0</v>
      </c>
      <c r="I73" s="40">
        <f>ROUND(G73*H73,P4)</f>
        <v>0</v>
      </c>
      <c r="J73" s="38" t="s">
        <v>70</v>
      </c>
      <c r="O73" s="41">
        <f>I73*0.21</f>
        <v>0</v>
      </c>
      <c r="P73">
        <v>3</v>
      </c>
    </row>
    <row r="74">
      <c r="A74" s="35" t="s">
        <v>61</v>
      </c>
      <c r="B74" s="42"/>
      <c r="C74" s="43"/>
      <c r="D74" s="43"/>
      <c r="E74" s="37" t="s">
        <v>209</v>
      </c>
      <c r="F74" s="43"/>
      <c r="G74" s="43"/>
      <c r="H74" s="43"/>
      <c r="I74" s="43"/>
      <c r="J74" s="44"/>
    </row>
    <row r="75">
      <c r="A75" s="35" t="s">
        <v>63</v>
      </c>
      <c r="B75" s="42"/>
      <c r="C75" s="43"/>
      <c r="D75" s="43"/>
      <c r="E75" s="45" t="s">
        <v>319</v>
      </c>
      <c r="F75" s="43"/>
      <c r="G75" s="43"/>
      <c r="H75" s="43"/>
      <c r="I75" s="43"/>
      <c r="J75" s="44"/>
    </row>
    <row r="76" ht="30">
      <c r="A76" s="35" t="s">
        <v>56</v>
      </c>
      <c r="B76" s="35">
        <v>22</v>
      </c>
      <c r="C76" s="36" t="s">
        <v>218</v>
      </c>
      <c r="D76" s="35" t="s">
        <v>58</v>
      </c>
      <c r="E76" s="37" t="s">
        <v>219</v>
      </c>
      <c r="F76" s="38" t="s">
        <v>93</v>
      </c>
      <c r="G76" s="39">
        <v>9</v>
      </c>
      <c r="H76" s="40">
        <v>0</v>
      </c>
      <c r="I76" s="40">
        <f>ROUND(G76*H76,P4)</f>
        <v>0</v>
      </c>
      <c r="J76" s="38" t="s">
        <v>70</v>
      </c>
      <c r="O76" s="41">
        <f>I76*0.21</f>
        <v>0</v>
      </c>
      <c r="P76">
        <v>3</v>
      </c>
    </row>
    <row r="77" ht="30">
      <c r="A77" s="35" t="s">
        <v>61</v>
      </c>
      <c r="B77" s="42"/>
      <c r="C77" s="43"/>
      <c r="D77" s="43"/>
      <c r="E77" s="37" t="s">
        <v>220</v>
      </c>
      <c r="F77" s="43"/>
      <c r="G77" s="43"/>
      <c r="H77" s="43"/>
      <c r="I77" s="43"/>
      <c r="J77" s="44"/>
    </row>
    <row r="78">
      <c r="A78" s="35" t="s">
        <v>63</v>
      </c>
      <c r="B78" s="42"/>
      <c r="C78" s="43"/>
      <c r="D78" s="43"/>
      <c r="E78" s="45" t="s">
        <v>320</v>
      </c>
      <c r="F78" s="43"/>
      <c r="G78" s="43"/>
      <c r="H78" s="43"/>
      <c r="I78" s="43"/>
      <c r="J78" s="44"/>
    </row>
    <row r="79">
      <c r="A79" s="35" t="s">
        <v>56</v>
      </c>
      <c r="B79" s="35">
        <v>23</v>
      </c>
      <c r="C79" s="36" t="s">
        <v>321</v>
      </c>
      <c r="D79" s="35" t="s">
        <v>58</v>
      </c>
      <c r="E79" s="37" t="s">
        <v>322</v>
      </c>
      <c r="F79" s="38" t="s">
        <v>208</v>
      </c>
      <c r="G79" s="39">
        <v>30</v>
      </c>
      <c r="H79" s="40">
        <v>0</v>
      </c>
      <c r="I79" s="40">
        <f>ROUND(G79*H79,P4)</f>
        <v>0</v>
      </c>
      <c r="J79" s="38" t="s">
        <v>70</v>
      </c>
      <c r="O79" s="41">
        <f>I79*0.21</f>
        <v>0</v>
      </c>
      <c r="P79">
        <v>3</v>
      </c>
    </row>
    <row r="80">
      <c r="A80" s="35" t="s">
        <v>61</v>
      </c>
      <c r="B80" s="42"/>
      <c r="C80" s="43"/>
      <c r="D80" s="43"/>
      <c r="E80" s="46" t="s">
        <v>58</v>
      </c>
      <c r="F80" s="43"/>
      <c r="G80" s="43"/>
      <c r="H80" s="43"/>
      <c r="I80" s="43"/>
      <c r="J80" s="44"/>
    </row>
    <row r="81">
      <c r="A81" s="35" t="s">
        <v>63</v>
      </c>
      <c r="B81" s="42"/>
      <c r="C81" s="43"/>
      <c r="D81" s="43"/>
      <c r="E81" s="45" t="s">
        <v>323</v>
      </c>
      <c r="F81" s="43"/>
      <c r="G81" s="43"/>
      <c r="H81" s="43"/>
      <c r="I81" s="43"/>
      <c r="J81" s="44"/>
    </row>
    <row r="82">
      <c r="A82" s="35" t="s">
        <v>56</v>
      </c>
      <c r="B82" s="35">
        <v>24</v>
      </c>
      <c r="C82" s="36" t="s">
        <v>229</v>
      </c>
      <c r="D82" s="35" t="s">
        <v>58</v>
      </c>
      <c r="E82" s="37" t="s">
        <v>230</v>
      </c>
      <c r="F82" s="38" t="s">
        <v>136</v>
      </c>
      <c r="G82" s="39">
        <v>155.5</v>
      </c>
      <c r="H82" s="40">
        <v>0</v>
      </c>
      <c r="I82" s="40">
        <f>ROUND(G82*H82,P4)</f>
        <v>0</v>
      </c>
      <c r="J82" s="38" t="s">
        <v>70</v>
      </c>
      <c r="O82" s="41">
        <f>I82*0.21</f>
        <v>0</v>
      </c>
      <c r="P82">
        <v>3</v>
      </c>
    </row>
    <row r="83">
      <c r="A83" s="35" t="s">
        <v>61</v>
      </c>
      <c r="B83" s="42"/>
      <c r="C83" s="43"/>
      <c r="D83" s="43"/>
      <c r="E83" s="37" t="s">
        <v>231</v>
      </c>
      <c r="F83" s="43"/>
      <c r="G83" s="43"/>
      <c r="H83" s="43"/>
      <c r="I83" s="43"/>
      <c r="J83" s="44"/>
    </row>
    <row r="84" ht="60">
      <c r="A84" s="35" t="s">
        <v>63</v>
      </c>
      <c r="B84" s="42"/>
      <c r="C84" s="43"/>
      <c r="D84" s="43"/>
      <c r="E84" s="45" t="s">
        <v>324</v>
      </c>
      <c r="F84" s="43"/>
      <c r="G84" s="43"/>
      <c r="H84" s="43"/>
      <c r="I84" s="43"/>
      <c r="J84" s="44"/>
    </row>
    <row r="85">
      <c r="A85" s="35" t="s">
        <v>56</v>
      </c>
      <c r="B85" s="35">
        <v>25</v>
      </c>
      <c r="C85" s="36" t="s">
        <v>233</v>
      </c>
      <c r="D85" s="35" t="s">
        <v>58</v>
      </c>
      <c r="E85" s="37" t="s">
        <v>234</v>
      </c>
      <c r="F85" s="38" t="s">
        <v>136</v>
      </c>
      <c r="G85" s="39">
        <v>73.688000000000002</v>
      </c>
      <c r="H85" s="40">
        <v>0</v>
      </c>
      <c r="I85" s="40">
        <f>ROUND(G85*H85,P4)</f>
        <v>0</v>
      </c>
      <c r="J85" s="38" t="s">
        <v>70</v>
      </c>
      <c r="O85" s="41">
        <f>I85*0.21</f>
        <v>0</v>
      </c>
      <c r="P85">
        <v>3</v>
      </c>
    </row>
    <row r="86">
      <c r="A86" s="35" t="s">
        <v>61</v>
      </c>
      <c r="B86" s="42"/>
      <c r="C86" s="43"/>
      <c r="D86" s="43"/>
      <c r="E86" s="37" t="s">
        <v>165</v>
      </c>
      <c r="F86" s="43"/>
      <c r="G86" s="43"/>
      <c r="H86" s="43"/>
      <c r="I86" s="43"/>
      <c r="J86" s="44"/>
    </row>
    <row r="87" ht="75">
      <c r="A87" s="35" t="s">
        <v>63</v>
      </c>
      <c r="B87" s="42"/>
      <c r="C87" s="43"/>
      <c r="D87" s="43"/>
      <c r="E87" s="45" t="s">
        <v>325</v>
      </c>
      <c r="F87" s="43"/>
      <c r="G87" s="43"/>
      <c r="H87" s="43"/>
      <c r="I87" s="43"/>
      <c r="J87" s="44"/>
    </row>
    <row r="88">
      <c r="A88" s="35" t="s">
        <v>56</v>
      </c>
      <c r="B88" s="35">
        <v>26</v>
      </c>
      <c r="C88" s="36" t="s">
        <v>295</v>
      </c>
      <c r="D88" s="35" t="s">
        <v>58</v>
      </c>
      <c r="E88" s="37" t="s">
        <v>296</v>
      </c>
      <c r="F88" s="38" t="s">
        <v>93</v>
      </c>
      <c r="G88" s="39">
        <v>2</v>
      </c>
      <c r="H88" s="40">
        <v>0</v>
      </c>
      <c r="I88" s="40">
        <f>ROUND(G88*H88,P4)</f>
        <v>0</v>
      </c>
      <c r="J88" s="38" t="s">
        <v>70</v>
      </c>
      <c r="O88" s="41">
        <f>I88*0.21</f>
        <v>0</v>
      </c>
      <c r="P88">
        <v>3</v>
      </c>
    </row>
    <row r="89">
      <c r="A89" s="35" t="s">
        <v>61</v>
      </c>
      <c r="B89" s="42"/>
      <c r="C89" s="43"/>
      <c r="D89" s="43"/>
      <c r="E89" s="37" t="s">
        <v>238</v>
      </c>
      <c r="F89" s="43"/>
      <c r="G89" s="43"/>
      <c r="H89" s="43"/>
      <c r="I89" s="43"/>
      <c r="J89" s="44"/>
    </row>
    <row r="90">
      <c r="A90" s="35" t="s">
        <v>63</v>
      </c>
      <c r="B90" s="42"/>
      <c r="C90" s="43"/>
      <c r="D90" s="43"/>
      <c r="E90" s="45" t="s">
        <v>326</v>
      </c>
      <c r="F90" s="43"/>
      <c r="G90" s="43"/>
      <c r="H90" s="43"/>
      <c r="I90" s="43"/>
      <c r="J90" s="44"/>
    </row>
    <row r="91">
      <c r="A91" s="35" t="s">
        <v>56</v>
      </c>
      <c r="B91" s="35">
        <v>27</v>
      </c>
      <c r="C91" s="36" t="s">
        <v>327</v>
      </c>
      <c r="D91" s="35" t="s">
        <v>58</v>
      </c>
      <c r="E91" s="37" t="s">
        <v>328</v>
      </c>
      <c r="F91" s="38" t="s">
        <v>120</v>
      </c>
      <c r="G91" s="39">
        <v>254.16</v>
      </c>
      <c r="H91" s="40">
        <v>0</v>
      </c>
      <c r="I91" s="40">
        <f>ROUND(G91*H91,P4)</f>
        <v>0</v>
      </c>
      <c r="J91" s="38" t="s">
        <v>70</v>
      </c>
      <c r="O91" s="41">
        <f>I91*0.21</f>
        <v>0</v>
      </c>
      <c r="P91">
        <v>3</v>
      </c>
    </row>
    <row r="92">
      <c r="A92" s="35" t="s">
        <v>61</v>
      </c>
      <c r="B92" s="42"/>
      <c r="C92" s="43"/>
      <c r="D92" s="43"/>
      <c r="E92" s="37" t="s">
        <v>165</v>
      </c>
      <c r="F92" s="43"/>
      <c r="G92" s="43"/>
      <c r="H92" s="43"/>
      <c r="I92" s="43"/>
      <c r="J92" s="44"/>
    </row>
    <row r="93" ht="45">
      <c r="A93" s="35" t="s">
        <v>63</v>
      </c>
      <c r="B93" s="42"/>
      <c r="C93" s="43"/>
      <c r="D93" s="43"/>
      <c r="E93" s="45" t="s">
        <v>329</v>
      </c>
      <c r="F93" s="43"/>
      <c r="G93" s="43"/>
      <c r="H93" s="43"/>
      <c r="I93" s="43"/>
      <c r="J93" s="44"/>
    </row>
    <row r="94">
      <c r="A94" s="35" t="s">
        <v>56</v>
      </c>
      <c r="B94" s="35">
        <v>28</v>
      </c>
      <c r="C94" s="36" t="s">
        <v>240</v>
      </c>
      <c r="D94" s="35" t="s">
        <v>58</v>
      </c>
      <c r="E94" s="37" t="s">
        <v>241</v>
      </c>
      <c r="F94" s="38" t="s">
        <v>136</v>
      </c>
      <c r="G94" s="39">
        <v>2</v>
      </c>
      <c r="H94" s="40">
        <v>0</v>
      </c>
      <c r="I94" s="40">
        <f>ROUND(G94*H94,P4)</f>
        <v>0</v>
      </c>
      <c r="J94" s="38" t="s">
        <v>70</v>
      </c>
      <c r="O94" s="41">
        <f>I94*0.21</f>
        <v>0</v>
      </c>
      <c r="P94">
        <v>3</v>
      </c>
    </row>
    <row r="95">
      <c r="A95" s="35" t="s">
        <v>61</v>
      </c>
      <c r="B95" s="42"/>
      <c r="C95" s="43"/>
      <c r="D95" s="43"/>
      <c r="E95" s="37" t="s">
        <v>165</v>
      </c>
      <c r="F95" s="43"/>
      <c r="G95" s="43"/>
      <c r="H95" s="43"/>
      <c r="I95" s="43"/>
      <c r="J95" s="44"/>
    </row>
    <row r="96">
      <c r="A96" s="35" t="s">
        <v>63</v>
      </c>
      <c r="B96" s="42"/>
      <c r="C96" s="43"/>
      <c r="D96" s="43"/>
      <c r="E96" s="45" t="s">
        <v>330</v>
      </c>
      <c r="F96" s="43"/>
      <c r="G96" s="43"/>
      <c r="H96" s="43"/>
      <c r="I96" s="43"/>
      <c r="J96" s="44"/>
    </row>
    <row r="97">
      <c r="A97" s="35" t="s">
        <v>56</v>
      </c>
      <c r="B97" s="35">
        <v>29</v>
      </c>
      <c r="C97" s="36" t="s">
        <v>243</v>
      </c>
      <c r="D97" s="35" t="s">
        <v>58</v>
      </c>
      <c r="E97" s="37" t="s">
        <v>244</v>
      </c>
      <c r="F97" s="38" t="s">
        <v>120</v>
      </c>
      <c r="G97" s="39">
        <v>20</v>
      </c>
      <c r="H97" s="40">
        <v>0</v>
      </c>
      <c r="I97" s="40">
        <f>ROUND(G97*H97,P4)</f>
        <v>0</v>
      </c>
      <c r="J97" s="38" t="s">
        <v>70</v>
      </c>
      <c r="O97" s="41">
        <f>I97*0.21</f>
        <v>0</v>
      </c>
      <c r="P97">
        <v>3</v>
      </c>
    </row>
    <row r="98">
      <c r="A98" s="35" t="s">
        <v>61</v>
      </c>
      <c r="B98" s="42"/>
      <c r="C98" s="43"/>
      <c r="D98" s="43"/>
      <c r="E98" s="37" t="s">
        <v>165</v>
      </c>
      <c r="F98" s="43"/>
      <c r="G98" s="43"/>
      <c r="H98" s="43"/>
      <c r="I98" s="43"/>
      <c r="J98" s="44"/>
    </row>
    <row r="99">
      <c r="A99" s="35" t="s">
        <v>63</v>
      </c>
      <c r="B99" s="47"/>
      <c r="C99" s="48"/>
      <c r="D99" s="48"/>
      <c r="E99" s="45" t="s">
        <v>331</v>
      </c>
      <c r="F99" s="48"/>
      <c r="G99" s="48"/>
      <c r="H99" s="48"/>
      <c r="I99" s="48"/>
      <c r="J99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19</v>
      </c>
      <c r="I3" s="23">
        <f>SUMIFS(I9:I183,A9:A183,"SD")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19</v>
      </c>
      <c r="D4" s="20"/>
      <c r="E4" s="21" t="s">
        <v>20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19</v>
      </c>
      <c r="D5" s="20"/>
      <c r="E5" s="21" t="s">
        <v>20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SUMIFS(I10:I24,A10:A24,"P")</f>
        <v>0</v>
      </c>
      <c r="J9" s="34"/>
    </row>
    <row r="10">
      <c r="A10" s="35" t="s">
        <v>56</v>
      </c>
      <c r="B10" s="35">
        <v>1</v>
      </c>
      <c r="C10" s="36" t="s">
        <v>134</v>
      </c>
      <c r="D10" s="35" t="s">
        <v>58</v>
      </c>
      <c r="E10" s="37" t="s">
        <v>135</v>
      </c>
      <c r="F10" s="38" t="s">
        <v>136</v>
      </c>
      <c r="G10" s="39">
        <v>318.79000000000002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137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332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139</v>
      </c>
      <c r="D13" s="35" t="s">
        <v>58</v>
      </c>
      <c r="E13" s="37" t="s">
        <v>140</v>
      </c>
      <c r="F13" s="38" t="s">
        <v>141</v>
      </c>
      <c r="G13" s="39">
        <v>5400.6180000000004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>
      <c r="A14" s="35" t="s">
        <v>61</v>
      </c>
      <c r="B14" s="42"/>
      <c r="C14" s="43"/>
      <c r="D14" s="43"/>
      <c r="E14" s="37" t="s">
        <v>142</v>
      </c>
      <c r="F14" s="43"/>
      <c r="G14" s="43"/>
      <c r="H14" s="43"/>
      <c r="I14" s="43"/>
      <c r="J14" s="44"/>
    </row>
    <row r="15" ht="45">
      <c r="A15" s="35" t="s">
        <v>63</v>
      </c>
      <c r="B15" s="42"/>
      <c r="C15" s="43"/>
      <c r="D15" s="43"/>
      <c r="E15" s="45" t="s">
        <v>333</v>
      </c>
      <c r="F15" s="43"/>
      <c r="G15" s="43"/>
      <c r="H15" s="43"/>
      <c r="I15" s="43"/>
      <c r="J15" s="44"/>
    </row>
    <row r="16" ht="30">
      <c r="A16" s="35" t="s">
        <v>56</v>
      </c>
      <c r="B16" s="35">
        <v>3</v>
      </c>
      <c r="C16" s="36" t="s">
        <v>139</v>
      </c>
      <c r="D16" s="35" t="s">
        <v>80</v>
      </c>
      <c r="E16" s="37" t="s">
        <v>140</v>
      </c>
      <c r="F16" s="38" t="s">
        <v>141</v>
      </c>
      <c r="G16" s="39">
        <v>1076.914</v>
      </c>
      <c r="H16" s="40">
        <v>0</v>
      </c>
      <c r="I16" s="40">
        <f>ROUND(G16*H16,P4)</f>
        <v>0</v>
      </c>
      <c r="J16" s="38" t="s">
        <v>70</v>
      </c>
      <c r="O16" s="41">
        <f>I16*0.21</f>
        <v>0</v>
      </c>
      <c r="P16">
        <v>3</v>
      </c>
    </row>
    <row r="17">
      <c r="A17" s="35" t="s">
        <v>61</v>
      </c>
      <c r="B17" s="42"/>
      <c r="C17" s="43"/>
      <c r="D17" s="43"/>
      <c r="E17" s="37" t="s">
        <v>144</v>
      </c>
      <c r="F17" s="43"/>
      <c r="G17" s="43"/>
      <c r="H17" s="43"/>
      <c r="I17" s="43"/>
      <c r="J17" s="44"/>
    </row>
    <row r="18">
      <c r="A18" s="35" t="s">
        <v>63</v>
      </c>
      <c r="B18" s="42"/>
      <c r="C18" s="43"/>
      <c r="D18" s="43"/>
      <c r="E18" s="45" t="s">
        <v>334</v>
      </c>
      <c r="F18" s="43"/>
      <c r="G18" s="43"/>
      <c r="H18" s="43"/>
      <c r="I18" s="43"/>
      <c r="J18" s="44"/>
    </row>
    <row r="19" ht="30">
      <c r="A19" s="35" t="s">
        <v>56</v>
      </c>
      <c r="B19" s="35">
        <v>4</v>
      </c>
      <c r="C19" s="36" t="s">
        <v>146</v>
      </c>
      <c r="D19" s="35" t="s">
        <v>58</v>
      </c>
      <c r="E19" s="37" t="s">
        <v>147</v>
      </c>
      <c r="F19" s="38" t="s">
        <v>141</v>
      </c>
      <c r="G19" s="39">
        <v>804.81799999999998</v>
      </c>
      <c r="H19" s="40">
        <v>0</v>
      </c>
      <c r="I19" s="40">
        <f>ROUND(G19*H19,P4)</f>
        <v>0</v>
      </c>
      <c r="J19" s="38" t="s">
        <v>70</v>
      </c>
      <c r="O19" s="41">
        <f>I19*0.21</f>
        <v>0</v>
      </c>
      <c r="P19">
        <v>3</v>
      </c>
    </row>
    <row r="20">
      <c r="A20" s="35" t="s">
        <v>61</v>
      </c>
      <c r="B20" s="42"/>
      <c r="C20" s="43"/>
      <c r="D20" s="43"/>
      <c r="E20" s="37" t="s">
        <v>335</v>
      </c>
      <c r="F20" s="43"/>
      <c r="G20" s="43"/>
      <c r="H20" s="43"/>
      <c r="I20" s="43"/>
      <c r="J20" s="44"/>
    </row>
    <row r="21">
      <c r="A21" s="35" t="s">
        <v>63</v>
      </c>
      <c r="B21" s="42"/>
      <c r="C21" s="43"/>
      <c r="D21" s="43"/>
      <c r="E21" s="45" t="s">
        <v>336</v>
      </c>
      <c r="F21" s="43"/>
      <c r="G21" s="43"/>
      <c r="H21" s="43"/>
      <c r="I21" s="43"/>
      <c r="J21" s="44"/>
    </row>
    <row r="22" ht="30">
      <c r="A22" s="35" t="s">
        <v>56</v>
      </c>
      <c r="B22" s="35">
        <v>5</v>
      </c>
      <c r="C22" s="36" t="s">
        <v>156</v>
      </c>
      <c r="D22" s="35" t="s">
        <v>58</v>
      </c>
      <c r="E22" s="37" t="s">
        <v>157</v>
      </c>
      <c r="F22" s="38" t="s">
        <v>141</v>
      </c>
      <c r="G22" s="39">
        <v>59.326000000000001</v>
      </c>
      <c r="H22" s="40">
        <v>0</v>
      </c>
      <c r="I22" s="40">
        <f>ROUND(G22*H22,P4)</f>
        <v>0</v>
      </c>
      <c r="J22" s="35"/>
      <c r="O22" s="41">
        <f>I22*0.21</f>
        <v>0</v>
      </c>
      <c r="P22">
        <v>3</v>
      </c>
    </row>
    <row r="23">
      <c r="A23" s="35" t="s">
        <v>61</v>
      </c>
      <c r="B23" s="42"/>
      <c r="C23" s="43"/>
      <c r="D23" s="43"/>
      <c r="E23" s="37" t="s">
        <v>250</v>
      </c>
      <c r="F23" s="43"/>
      <c r="G23" s="43"/>
      <c r="H23" s="43"/>
      <c r="I23" s="43"/>
      <c r="J23" s="44"/>
    </row>
    <row r="24">
      <c r="A24" s="35" t="s">
        <v>63</v>
      </c>
      <c r="B24" s="42"/>
      <c r="C24" s="43"/>
      <c r="D24" s="43"/>
      <c r="E24" s="45" t="s">
        <v>337</v>
      </c>
      <c r="F24" s="43"/>
      <c r="G24" s="43"/>
      <c r="H24" s="43"/>
      <c r="I24" s="43"/>
      <c r="J24" s="44"/>
    </row>
    <row r="25">
      <c r="A25" s="29" t="s">
        <v>53</v>
      </c>
      <c r="B25" s="30"/>
      <c r="C25" s="31" t="s">
        <v>116</v>
      </c>
      <c r="D25" s="32"/>
      <c r="E25" s="29" t="s">
        <v>117</v>
      </c>
      <c r="F25" s="32"/>
      <c r="G25" s="32"/>
      <c r="H25" s="32"/>
      <c r="I25" s="33">
        <f>SUMIFS(I26:I85,A26:A85,"P")</f>
        <v>0</v>
      </c>
      <c r="J25" s="34"/>
    </row>
    <row r="26">
      <c r="A26" s="35" t="s">
        <v>56</v>
      </c>
      <c r="B26" s="35">
        <v>6</v>
      </c>
      <c r="C26" s="36" t="s">
        <v>338</v>
      </c>
      <c r="D26" s="35" t="s">
        <v>58</v>
      </c>
      <c r="E26" s="37" t="s">
        <v>339</v>
      </c>
      <c r="F26" s="38" t="s">
        <v>120</v>
      </c>
      <c r="G26" s="39">
        <v>3139.6500000000001</v>
      </c>
      <c r="H26" s="40">
        <v>0</v>
      </c>
      <c r="I26" s="40">
        <f>ROUND(G26*H26,P4)</f>
        <v>0</v>
      </c>
      <c r="J26" s="38" t="s">
        <v>70</v>
      </c>
      <c r="O26" s="41">
        <f>I26*0.21</f>
        <v>0</v>
      </c>
      <c r="P26">
        <v>3</v>
      </c>
    </row>
    <row r="27" ht="45">
      <c r="A27" s="35" t="s">
        <v>61</v>
      </c>
      <c r="B27" s="42"/>
      <c r="C27" s="43"/>
      <c r="D27" s="43"/>
      <c r="E27" s="37" t="s">
        <v>340</v>
      </c>
      <c r="F27" s="43"/>
      <c r="G27" s="43"/>
      <c r="H27" s="43"/>
      <c r="I27" s="43"/>
      <c r="J27" s="44"/>
    </row>
    <row r="28">
      <c r="A28" s="35" t="s">
        <v>63</v>
      </c>
      <c r="B28" s="42"/>
      <c r="C28" s="43"/>
      <c r="D28" s="43"/>
      <c r="E28" s="45" t="s">
        <v>341</v>
      </c>
      <c r="F28" s="43"/>
      <c r="G28" s="43"/>
      <c r="H28" s="43"/>
      <c r="I28" s="43"/>
      <c r="J28" s="44"/>
    </row>
    <row r="29" ht="30">
      <c r="A29" s="35" t="s">
        <v>56</v>
      </c>
      <c r="B29" s="35">
        <v>7</v>
      </c>
      <c r="C29" s="36" t="s">
        <v>163</v>
      </c>
      <c r="D29" s="35" t="s">
        <v>58</v>
      </c>
      <c r="E29" s="37" t="s">
        <v>164</v>
      </c>
      <c r="F29" s="38" t="s">
        <v>136</v>
      </c>
      <c r="G29" s="39">
        <v>566.79700000000003</v>
      </c>
      <c r="H29" s="40">
        <v>0</v>
      </c>
      <c r="I29" s="40">
        <f>ROUND(G29*H29,P4)</f>
        <v>0</v>
      </c>
      <c r="J29" s="38" t="s">
        <v>70</v>
      </c>
      <c r="O29" s="41">
        <f>I29*0.21</f>
        <v>0</v>
      </c>
      <c r="P29">
        <v>3</v>
      </c>
    </row>
    <row r="30">
      <c r="A30" s="35" t="s">
        <v>61</v>
      </c>
      <c r="B30" s="42"/>
      <c r="C30" s="43"/>
      <c r="D30" s="43"/>
      <c r="E30" s="37" t="s">
        <v>342</v>
      </c>
      <c r="F30" s="43"/>
      <c r="G30" s="43"/>
      <c r="H30" s="43"/>
      <c r="I30" s="43"/>
      <c r="J30" s="44"/>
    </row>
    <row r="31" ht="75">
      <c r="A31" s="35" t="s">
        <v>63</v>
      </c>
      <c r="B31" s="42"/>
      <c r="C31" s="43"/>
      <c r="D31" s="43"/>
      <c r="E31" s="45" t="s">
        <v>343</v>
      </c>
      <c r="F31" s="43"/>
      <c r="G31" s="43"/>
      <c r="H31" s="43"/>
      <c r="I31" s="43"/>
      <c r="J31" s="44"/>
    </row>
    <row r="32">
      <c r="A32" s="35" t="s">
        <v>56</v>
      </c>
      <c r="B32" s="35">
        <v>8</v>
      </c>
      <c r="C32" s="36" t="s">
        <v>167</v>
      </c>
      <c r="D32" s="35" t="s">
        <v>58</v>
      </c>
      <c r="E32" s="37" t="s">
        <v>168</v>
      </c>
      <c r="F32" s="38" t="s">
        <v>136</v>
      </c>
      <c r="G32" s="39">
        <v>349.92099999999999</v>
      </c>
      <c r="H32" s="40">
        <v>0</v>
      </c>
      <c r="I32" s="40">
        <f>ROUND(G32*H32,P4)</f>
        <v>0</v>
      </c>
      <c r="J32" s="38" t="s">
        <v>70</v>
      </c>
      <c r="O32" s="41">
        <f>I32*0.21</f>
        <v>0</v>
      </c>
      <c r="P32">
        <v>3</v>
      </c>
    </row>
    <row r="33">
      <c r="A33" s="35" t="s">
        <v>61</v>
      </c>
      <c r="B33" s="42"/>
      <c r="C33" s="43"/>
      <c r="D33" s="43"/>
      <c r="E33" s="37" t="s">
        <v>344</v>
      </c>
      <c r="F33" s="43"/>
      <c r="G33" s="43"/>
      <c r="H33" s="43"/>
      <c r="I33" s="43"/>
      <c r="J33" s="44"/>
    </row>
    <row r="34" ht="75">
      <c r="A34" s="35" t="s">
        <v>63</v>
      </c>
      <c r="B34" s="42"/>
      <c r="C34" s="43"/>
      <c r="D34" s="43"/>
      <c r="E34" s="45" t="s">
        <v>345</v>
      </c>
      <c r="F34" s="43"/>
      <c r="G34" s="43"/>
      <c r="H34" s="43"/>
      <c r="I34" s="43"/>
      <c r="J34" s="44"/>
    </row>
    <row r="35">
      <c r="A35" s="35" t="s">
        <v>56</v>
      </c>
      <c r="B35" s="35">
        <v>9</v>
      </c>
      <c r="C35" s="36" t="s">
        <v>170</v>
      </c>
      <c r="D35" s="35" t="s">
        <v>80</v>
      </c>
      <c r="E35" s="37" t="s">
        <v>171</v>
      </c>
      <c r="F35" s="38" t="s">
        <v>136</v>
      </c>
      <c r="G35" s="39">
        <v>24.719000000000001</v>
      </c>
      <c r="H35" s="40">
        <v>0</v>
      </c>
      <c r="I35" s="40">
        <f>ROUND(G35*H35,P4)</f>
        <v>0</v>
      </c>
      <c r="J35" s="38" t="s">
        <v>70</v>
      </c>
      <c r="O35" s="41">
        <f>I35*0.21</f>
        <v>0</v>
      </c>
      <c r="P35">
        <v>3</v>
      </c>
    </row>
    <row r="36" ht="30">
      <c r="A36" s="35" t="s">
        <v>61</v>
      </c>
      <c r="B36" s="42"/>
      <c r="C36" s="43"/>
      <c r="D36" s="43"/>
      <c r="E36" s="37" t="s">
        <v>346</v>
      </c>
      <c r="F36" s="43"/>
      <c r="G36" s="43"/>
      <c r="H36" s="43"/>
      <c r="I36" s="43"/>
      <c r="J36" s="44"/>
    </row>
    <row r="37" ht="45">
      <c r="A37" s="35" t="s">
        <v>63</v>
      </c>
      <c r="B37" s="42"/>
      <c r="C37" s="43"/>
      <c r="D37" s="43"/>
      <c r="E37" s="45" t="s">
        <v>347</v>
      </c>
      <c r="F37" s="43"/>
      <c r="G37" s="43"/>
      <c r="H37" s="43"/>
      <c r="I37" s="43"/>
      <c r="J37" s="44"/>
    </row>
    <row r="38">
      <c r="A38" s="35" t="s">
        <v>56</v>
      </c>
      <c r="B38" s="35">
        <v>10</v>
      </c>
      <c r="C38" s="36" t="s">
        <v>170</v>
      </c>
      <c r="D38" s="35" t="s">
        <v>83</v>
      </c>
      <c r="E38" s="37" t="s">
        <v>171</v>
      </c>
      <c r="F38" s="38" t="s">
        <v>136</v>
      </c>
      <c r="G38" s="39">
        <v>419.92000000000002</v>
      </c>
      <c r="H38" s="40">
        <v>0</v>
      </c>
      <c r="I38" s="40">
        <f>ROUND(G38*H38,P4)</f>
        <v>0</v>
      </c>
      <c r="J38" s="38" t="s">
        <v>70</v>
      </c>
      <c r="O38" s="41">
        <f>I38*0.21</f>
        <v>0</v>
      </c>
      <c r="P38">
        <v>3</v>
      </c>
    </row>
    <row r="39" ht="30">
      <c r="A39" s="35" t="s">
        <v>61</v>
      </c>
      <c r="B39" s="42"/>
      <c r="C39" s="43"/>
      <c r="D39" s="43"/>
      <c r="E39" s="37" t="s">
        <v>348</v>
      </c>
      <c r="F39" s="43"/>
      <c r="G39" s="43"/>
      <c r="H39" s="43"/>
      <c r="I39" s="43"/>
      <c r="J39" s="44"/>
    </row>
    <row r="40" ht="30">
      <c r="A40" s="35" t="s">
        <v>63</v>
      </c>
      <c r="B40" s="42"/>
      <c r="C40" s="43"/>
      <c r="D40" s="43"/>
      <c r="E40" s="45" t="s">
        <v>349</v>
      </c>
      <c r="F40" s="43"/>
      <c r="G40" s="43"/>
      <c r="H40" s="43"/>
      <c r="I40" s="43"/>
      <c r="J40" s="44"/>
    </row>
    <row r="41">
      <c r="A41" s="35" t="s">
        <v>56</v>
      </c>
      <c r="B41" s="35">
        <v>11</v>
      </c>
      <c r="C41" s="36" t="s">
        <v>350</v>
      </c>
      <c r="D41" s="35" t="s">
        <v>58</v>
      </c>
      <c r="E41" s="37" t="s">
        <v>351</v>
      </c>
      <c r="F41" s="38" t="s">
        <v>208</v>
      </c>
      <c r="G41" s="39">
        <v>78.370000000000005</v>
      </c>
      <c r="H41" s="40">
        <v>0</v>
      </c>
      <c r="I41" s="40">
        <f>ROUND(G41*H41,P4)</f>
        <v>0</v>
      </c>
      <c r="J41" s="38" t="s">
        <v>70</v>
      </c>
      <c r="O41" s="41">
        <f>I41*0.21</f>
        <v>0</v>
      </c>
      <c r="P41">
        <v>3</v>
      </c>
    </row>
    <row r="42" ht="30">
      <c r="A42" s="35" t="s">
        <v>61</v>
      </c>
      <c r="B42" s="42"/>
      <c r="C42" s="43"/>
      <c r="D42" s="43"/>
      <c r="E42" s="37" t="s">
        <v>352</v>
      </c>
      <c r="F42" s="43"/>
      <c r="G42" s="43"/>
      <c r="H42" s="43"/>
      <c r="I42" s="43"/>
      <c r="J42" s="44"/>
    </row>
    <row r="43" ht="30">
      <c r="A43" s="35" t="s">
        <v>63</v>
      </c>
      <c r="B43" s="42"/>
      <c r="C43" s="43"/>
      <c r="D43" s="43"/>
      <c r="E43" s="45" t="s">
        <v>353</v>
      </c>
      <c r="F43" s="43"/>
      <c r="G43" s="43"/>
      <c r="H43" s="43"/>
      <c r="I43" s="43"/>
      <c r="J43" s="44"/>
    </row>
    <row r="44">
      <c r="A44" s="35" t="s">
        <v>56</v>
      </c>
      <c r="B44" s="35">
        <v>12</v>
      </c>
      <c r="C44" s="36" t="s">
        <v>354</v>
      </c>
      <c r="D44" s="35" t="s">
        <v>355</v>
      </c>
      <c r="E44" s="37" t="s">
        <v>356</v>
      </c>
      <c r="F44" s="38" t="s">
        <v>136</v>
      </c>
      <c r="G44" s="39">
        <v>296.31799999999998</v>
      </c>
      <c r="H44" s="40">
        <v>0</v>
      </c>
      <c r="I44" s="40">
        <f>ROUND(G44*H44,P4)</f>
        <v>0</v>
      </c>
      <c r="J44" s="38" t="s">
        <v>70</v>
      </c>
      <c r="O44" s="41">
        <f>I44*0.21</f>
        <v>0</v>
      </c>
      <c r="P44">
        <v>3</v>
      </c>
    </row>
    <row r="45" ht="30">
      <c r="A45" s="35" t="s">
        <v>61</v>
      </c>
      <c r="B45" s="42"/>
      <c r="C45" s="43"/>
      <c r="D45" s="43"/>
      <c r="E45" s="37" t="s">
        <v>357</v>
      </c>
      <c r="F45" s="43"/>
      <c r="G45" s="43"/>
      <c r="H45" s="43"/>
      <c r="I45" s="43"/>
      <c r="J45" s="44"/>
    </row>
    <row r="46">
      <c r="A46" s="35" t="s">
        <v>63</v>
      </c>
      <c r="B46" s="42"/>
      <c r="C46" s="43"/>
      <c r="D46" s="43"/>
      <c r="E46" s="45" t="s">
        <v>358</v>
      </c>
      <c r="F46" s="43"/>
      <c r="G46" s="43"/>
      <c r="H46" s="43"/>
      <c r="I46" s="43"/>
      <c r="J46" s="44"/>
    </row>
    <row r="47">
      <c r="A47" s="35" t="s">
        <v>56</v>
      </c>
      <c r="B47" s="35">
        <v>13</v>
      </c>
      <c r="C47" s="36" t="s">
        <v>354</v>
      </c>
      <c r="D47" s="35" t="s">
        <v>359</v>
      </c>
      <c r="E47" s="37" t="s">
        <v>356</v>
      </c>
      <c r="F47" s="38" t="s">
        <v>136</v>
      </c>
      <c r="G47" s="39">
        <v>1387.088</v>
      </c>
      <c r="H47" s="40">
        <v>0</v>
      </c>
      <c r="I47" s="40">
        <f>ROUND(G47*H47,P4)</f>
        <v>0</v>
      </c>
      <c r="J47" s="38" t="s">
        <v>70</v>
      </c>
      <c r="O47" s="41">
        <f>I47*0.21</f>
        <v>0</v>
      </c>
      <c r="P47">
        <v>3</v>
      </c>
    </row>
    <row r="48" ht="30">
      <c r="A48" s="35" t="s">
        <v>61</v>
      </c>
      <c r="B48" s="42"/>
      <c r="C48" s="43"/>
      <c r="D48" s="43"/>
      <c r="E48" s="37" t="s">
        <v>360</v>
      </c>
      <c r="F48" s="43"/>
      <c r="G48" s="43"/>
      <c r="H48" s="43"/>
      <c r="I48" s="43"/>
      <c r="J48" s="44"/>
    </row>
    <row r="49">
      <c r="A49" s="35" t="s">
        <v>63</v>
      </c>
      <c r="B49" s="42"/>
      <c r="C49" s="43"/>
      <c r="D49" s="43"/>
      <c r="E49" s="45" t="s">
        <v>361</v>
      </c>
      <c r="F49" s="43"/>
      <c r="G49" s="43"/>
      <c r="H49" s="43"/>
      <c r="I49" s="43"/>
      <c r="J49" s="44"/>
    </row>
    <row r="50">
      <c r="A50" s="35" t="s">
        <v>56</v>
      </c>
      <c r="B50" s="35">
        <v>14</v>
      </c>
      <c r="C50" s="36" t="s">
        <v>362</v>
      </c>
      <c r="D50" s="35" t="s">
        <v>58</v>
      </c>
      <c r="E50" s="37" t="s">
        <v>363</v>
      </c>
      <c r="F50" s="38" t="s">
        <v>136</v>
      </c>
      <c r="G50" s="39">
        <v>359.34800000000001</v>
      </c>
      <c r="H50" s="40">
        <v>0</v>
      </c>
      <c r="I50" s="40">
        <f>ROUND(G50*H50,P4)</f>
        <v>0</v>
      </c>
      <c r="J50" s="38" t="s">
        <v>70</v>
      </c>
      <c r="O50" s="41">
        <f>I50*0.21</f>
        <v>0</v>
      </c>
      <c r="P50">
        <v>3</v>
      </c>
    </row>
    <row r="51" ht="30">
      <c r="A51" s="35" t="s">
        <v>61</v>
      </c>
      <c r="B51" s="42"/>
      <c r="C51" s="43"/>
      <c r="D51" s="43"/>
      <c r="E51" s="37" t="s">
        <v>364</v>
      </c>
      <c r="F51" s="43"/>
      <c r="G51" s="43"/>
      <c r="H51" s="43"/>
      <c r="I51" s="43"/>
      <c r="J51" s="44"/>
    </row>
    <row r="52">
      <c r="A52" s="35" t="s">
        <v>63</v>
      </c>
      <c r="B52" s="42"/>
      <c r="C52" s="43"/>
      <c r="D52" s="43"/>
      <c r="E52" s="45" t="s">
        <v>365</v>
      </c>
      <c r="F52" s="43"/>
      <c r="G52" s="43"/>
      <c r="H52" s="43"/>
      <c r="I52" s="43"/>
      <c r="J52" s="44"/>
    </row>
    <row r="53">
      <c r="A53" s="35" t="s">
        <v>56</v>
      </c>
      <c r="B53" s="35">
        <v>15</v>
      </c>
      <c r="C53" s="36" t="s">
        <v>366</v>
      </c>
      <c r="D53" s="35" t="s">
        <v>58</v>
      </c>
      <c r="E53" s="37" t="s">
        <v>367</v>
      </c>
      <c r="F53" s="38" t="s">
        <v>136</v>
      </c>
      <c r="G53" s="39">
        <v>29.625</v>
      </c>
      <c r="H53" s="40">
        <v>0</v>
      </c>
      <c r="I53" s="40">
        <f>ROUND(G53*H53,P4)</f>
        <v>0</v>
      </c>
      <c r="J53" s="38" t="s">
        <v>70</v>
      </c>
      <c r="O53" s="41">
        <f>I53*0.21</f>
        <v>0</v>
      </c>
      <c r="P53">
        <v>3</v>
      </c>
    </row>
    <row r="54" ht="30">
      <c r="A54" s="35" t="s">
        <v>61</v>
      </c>
      <c r="B54" s="42"/>
      <c r="C54" s="43"/>
      <c r="D54" s="43"/>
      <c r="E54" s="37" t="s">
        <v>368</v>
      </c>
      <c r="F54" s="43"/>
      <c r="G54" s="43"/>
      <c r="H54" s="43"/>
      <c r="I54" s="43"/>
      <c r="J54" s="44"/>
    </row>
    <row r="55">
      <c r="A55" s="35" t="s">
        <v>63</v>
      </c>
      <c r="B55" s="42"/>
      <c r="C55" s="43"/>
      <c r="D55" s="43"/>
      <c r="E55" s="45" t="s">
        <v>369</v>
      </c>
      <c r="F55" s="43"/>
      <c r="G55" s="43"/>
      <c r="H55" s="43"/>
      <c r="I55" s="43"/>
      <c r="J55" s="44"/>
    </row>
    <row r="56">
      <c r="A56" s="35" t="s">
        <v>56</v>
      </c>
      <c r="B56" s="35">
        <v>16</v>
      </c>
      <c r="C56" s="36" t="s">
        <v>178</v>
      </c>
      <c r="D56" s="35" t="s">
        <v>58</v>
      </c>
      <c r="E56" s="37" t="s">
        <v>179</v>
      </c>
      <c r="F56" s="38" t="s">
        <v>136</v>
      </c>
      <c r="G56" s="39">
        <v>2072.3789999999999</v>
      </c>
      <c r="H56" s="40">
        <v>0</v>
      </c>
      <c r="I56" s="40">
        <f>ROUND(G56*H56,P4)</f>
        <v>0</v>
      </c>
      <c r="J56" s="38" t="s">
        <v>70</v>
      </c>
      <c r="O56" s="41">
        <f>I56*0.21</f>
        <v>0</v>
      </c>
      <c r="P56">
        <v>3</v>
      </c>
    </row>
    <row r="57">
      <c r="A57" s="35" t="s">
        <v>61</v>
      </c>
      <c r="B57" s="42"/>
      <c r="C57" s="43"/>
      <c r="D57" s="43"/>
      <c r="E57" s="46" t="s">
        <v>58</v>
      </c>
      <c r="F57" s="43"/>
      <c r="G57" s="43"/>
      <c r="H57" s="43"/>
      <c r="I57" s="43"/>
      <c r="J57" s="44"/>
    </row>
    <row r="58" ht="75">
      <c r="A58" s="35" t="s">
        <v>63</v>
      </c>
      <c r="B58" s="42"/>
      <c r="C58" s="43"/>
      <c r="D58" s="43"/>
      <c r="E58" s="45" t="s">
        <v>370</v>
      </c>
      <c r="F58" s="43"/>
      <c r="G58" s="43"/>
      <c r="H58" s="43"/>
      <c r="I58" s="43"/>
      <c r="J58" s="44"/>
    </row>
    <row r="59">
      <c r="A59" s="35" t="s">
        <v>56</v>
      </c>
      <c r="B59" s="35">
        <v>17</v>
      </c>
      <c r="C59" s="36" t="s">
        <v>371</v>
      </c>
      <c r="D59" s="35" t="s">
        <v>355</v>
      </c>
      <c r="E59" s="37" t="s">
        <v>372</v>
      </c>
      <c r="F59" s="38" t="s">
        <v>136</v>
      </c>
      <c r="G59" s="39">
        <v>1828.9929999999999</v>
      </c>
      <c r="H59" s="40">
        <v>0</v>
      </c>
      <c r="I59" s="40">
        <f>ROUND(G59*H59,P4)</f>
        <v>0</v>
      </c>
      <c r="J59" s="38" t="s">
        <v>70</v>
      </c>
      <c r="O59" s="41">
        <f>I59*0.21</f>
        <v>0</v>
      </c>
      <c r="P59">
        <v>3</v>
      </c>
    </row>
    <row r="60" ht="30">
      <c r="A60" s="35" t="s">
        <v>61</v>
      </c>
      <c r="B60" s="42"/>
      <c r="C60" s="43"/>
      <c r="D60" s="43"/>
      <c r="E60" s="37" t="s">
        <v>373</v>
      </c>
      <c r="F60" s="43"/>
      <c r="G60" s="43"/>
      <c r="H60" s="43"/>
      <c r="I60" s="43"/>
      <c r="J60" s="44"/>
    </row>
    <row r="61">
      <c r="A61" s="35" t="s">
        <v>63</v>
      </c>
      <c r="B61" s="42"/>
      <c r="C61" s="43"/>
      <c r="D61" s="43"/>
      <c r="E61" s="45" t="s">
        <v>374</v>
      </c>
      <c r="F61" s="43"/>
      <c r="G61" s="43"/>
      <c r="H61" s="43"/>
      <c r="I61" s="43"/>
      <c r="J61" s="44"/>
    </row>
    <row r="62">
      <c r="A62" s="35" t="s">
        <v>56</v>
      </c>
      <c r="B62" s="35">
        <v>18</v>
      </c>
      <c r="C62" s="36" t="s">
        <v>371</v>
      </c>
      <c r="D62" s="35" t="s">
        <v>359</v>
      </c>
      <c r="E62" s="37" t="s">
        <v>372</v>
      </c>
      <c r="F62" s="38" t="s">
        <v>136</v>
      </c>
      <c r="G62" s="39">
        <v>1367.5640000000001</v>
      </c>
      <c r="H62" s="40">
        <v>0</v>
      </c>
      <c r="I62" s="40">
        <f>ROUND(G62*H62,P4)</f>
        <v>0</v>
      </c>
      <c r="J62" s="38" t="s">
        <v>70</v>
      </c>
      <c r="O62" s="41">
        <f>I62*0.21</f>
        <v>0</v>
      </c>
      <c r="P62">
        <v>3</v>
      </c>
    </row>
    <row r="63" ht="30">
      <c r="A63" s="35" t="s">
        <v>61</v>
      </c>
      <c r="B63" s="42"/>
      <c r="C63" s="43"/>
      <c r="D63" s="43"/>
      <c r="E63" s="37" t="s">
        <v>375</v>
      </c>
      <c r="F63" s="43"/>
      <c r="G63" s="43"/>
      <c r="H63" s="43"/>
      <c r="I63" s="43"/>
      <c r="J63" s="44"/>
    </row>
    <row r="64">
      <c r="A64" s="35" t="s">
        <v>63</v>
      </c>
      <c r="B64" s="42"/>
      <c r="C64" s="43"/>
      <c r="D64" s="43"/>
      <c r="E64" s="45" t="s">
        <v>376</v>
      </c>
      <c r="F64" s="43"/>
      <c r="G64" s="43"/>
      <c r="H64" s="43"/>
      <c r="I64" s="43"/>
      <c r="J64" s="44"/>
    </row>
    <row r="65">
      <c r="A65" s="35" t="s">
        <v>56</v>
      </c>
      <c r="B65" s="35">
        <v>19</v>
      </c>
      <c r="C65" s="36" t="s">
        <v>377</v>
      </c>
      <c r="D65" s="35" t="s">
        <v>58</v>
      </c>
      <c r="E65" s="37" t="s">
        <v>378</v>
      </c>
      <c r="F65" s="38" t="s">
        <v>136</v>
      </c>
      <c r="G65" s="39">
        <v>104.869</v>
      </c>
      <c r="H65" s="40">
        <v>0</v>
      </c>
      <c r="I65" s="40">
        <f>ROUND(G65*H65,P4)</f>
        <v>0</v>
      </c>
      <c r="J65" s="38" t="s">
        <v>70</v>
      </c>
      <c r="O65" s="41">
        <f>I65*0.21</f>
        <v>0</v>
      </c>
      <c r="P65">
        <v>3</v>
      </c>
    </row>
    <row r="66" ht="30">
      <c r="A66" s="35" t="s">
        <v>61</v>
      </c>
      <c r="B66" s="42"/>
      <c r="C66" s="43"/>
      <c r="D66" s="43"/>
      <c r="E66" s="37" t="s">
        <v>379</v>
      </c>
      <c r="F66" s="43"/>
      <c r="G66" s="43"/>
      <c r="H66" s="43"/>
      <c r="I66" s="43"/>
      <c r="J66" s="44"/>
    </row>
    <row r="67">
      <c r="A67" s="35" t="s">
        <v>63</v>
      </c>
      <c r="B67" s="42"/>
      <c r="C67" s="43"/>
      <c r="D67" s="43"/>
      <c r="E67" s="45" t="s">
        <v>380</v>
      </c>
      <c r="F67" s="43"/>
      <c r="G67" s="43"/>
      <c r="H67" s="43"/>
      <c r="I67" s="43"/>
      <c r="J67" s="44"/>
    </row>
    <row r="68">
      <c r="A68" s="35" t="s">
        <v>56</v>
      </c>
      <c r="B68" s="35">
        <v>20</v>
      </c>
      <c r="C68" s="36" t="s">
        <v>381</v>
      </c>
      <c r="D68" s="35" t="s">
        <v>58</v>
      </c>
      <c r="E68" s="37" t="s">
        <v>382</v>
      </c>
      <c r="F68" s="38" t="s">
        <v>136</v>
      </c>
      <c r="G68" s="39">
        <v>13.15</v>
      </c>
      <c r="H68" s="40">
        <v>0</v>
      </c>
      <c r="I68" s="40">
        <f>ROUND(G68*H68,P4)</f>
        <v>0</v>
      </c>
      <c r="J68" s="38" t="s">
        <v>70</v>
      </c>
      <c r="O68" s="41">
        <f>I68*0.21</f>
        <v>0</v>
      </c>
      <c r="P68">
        <v>3</v>
      </c>
    </row>
    <row r="69" ht="30">
      <c r="A69" s="35" t="s">
        <v>61</v>
      </c>
      <c r="B69" s="42"/>
      <c r="C69" s="43"/>
      <c r="D69" s="43"/>
      <c r="E69" s="37" t="s">
        <v>383</v>
      </c>
      <c r="F69" s="43"/>
      <c r="G69" s="43"/>
      <c r="H69" s="43"/>
      <c r="I69" s="43"/>
      <c r="J69" s="44"/>
    </row>
    <row r="70">
      <c r="A70" s="35" t="s">
        <v>63</v>
      </c>
      <c r="B70" s="42"/>
      <c r="C70" s="43"/>
      <c r="D70" s="43"/>
      <c r="E70" s="45" t="s">
        <v>384</v>
      </c>
      <c r="F70" s="43"/>
      <c r="G70" s="43"/>
      <c r="H70" s="43"/>
      <c r="I70" s="43"/>
      <c r="J70" s="44"/>
    </row>
    <row r="71">
      <c r="A71" s="35" t="s">
        <v>56</v>
      </c>
      <c r="B71" s="35">
        <v>21</v>
      </c>
      <c r="C71" s="36" t="s">
        <v>385</v>
      </c>
      <c r="D71" s="35" t="s">
        <v>58</v>
      </c>
      <c r="E71" s="37" t="s">
        <v>386</v>
      </c>
      <c r="F71" s="38" t="s">
        <v>120</v>
      </c>
      <c r="G71" s="39">
        <v>3743.5100000000002</v>
      </c>
      <c r="H71" s="40">
        <v>0</v>
      </c>
      <c r="I71" s="40">
        <f>ROUND(G71*H71,P4)</f>
        <v>0</v>
      </c>
      <c r="J71" s="38" t="s">
        <v>70</v>
      </c>
      <c r="O71" s="41">
        <f>I71*0.21</f>
        <v>0</v>
      </c>
      <c r="P71">
        <v>3</v>
      </c>
    </row>
    <row r="72" ht="30">
      <c r="A72" s="35" t="s">
        <v>61</v>
      </c>
      <c r="B72" s="42"/>
      <c r="C72" s="43"/>
      <c r="D72" s="43"/>
      <c r="E72" s="37" t="s">
        <v>387</v>
      </c>
      <c r="F72" s="43"/>
      <c r="G72" s="43"/>
      <c r="H72" s="43"/>
      <c r="I72" s="43"/>
      <c r="J72" s="44"/>
    </row>
    <row r="73">
      <c r="A73" s="35" t="s">
        <v>63</v>
      </c>
      <c r="B73" s="42"/>
      <c r="C73" s="43"/>
      <c r="D73" s="43"/>
      <c r="E73" s="45" t="s">
        <v>388</v>
      </c>
      <c r="F73" s="43"/>
      <c r="G73" s="43"/>
      <c r="H73" s="43"/>
      <c r="I73" s="43"/>
      <c r="J73" s="44"/>
    </row>
    <row r="74">
      <c r="A74" s="35" t="s">
        <v>56</v>
      </c>
      <c r="B74" s="35">
        <v>22</v>
      </c>
      <c r="C74" s="36" t="s">
        <v>389</v>
      </c>
      <c r="D74" s="35" t="s">
        <v>58</v>
      </c>
      <c r="E74" s="37" t="s">
        <v>390</v>
      </c>
      <c r="F74" s="38" t="s">
        <v>120</v>
      </c>
      <c r="G74" s="39">
        <v>3826.7600000000002</v>
      </c>
      <c r="H74" s="40">
        <v>0</v>
      </c>
      <c r="I74" s="40">
        <f>ROUND(G74*H74,P4)</f>
        <v>0</v>
      </c>
      <c r="J74" s="38" t="s">
        <v>70</v>
      </c>
      <c r="O74" s="41">
        <f>I74*0.21</f>
        <v>0</v>
      </c>
      <c r="P74">
        <v>3</v>
      </c>
    </row>
    <row r="75" ht="30">
      <c r="A75" s="35" t="s">
        <v>61</v>
      </c>
      <c r="B75" s="42"/>
      <c r="C75" s="43"/>
      <c r="D75" s="43"/>
      <c r="E75" s="37" t="s">
        <v>391</v>
      </c>
      <c r="F75" s="43"/>
      <c r="G75" s="43"/>
      <c r="H75" s="43"/>
      <c r="I75" s="43"/>
      <c r="J75" s="44"/>
    </row>
    <row r="76">
      <c r="A76" s="35" t="s">
        <v>63</v>
      </c>
      <c r="B76" s="42"/>
      <c r="C76" s="43"/>
      <c r="D76" s="43"/>
      <c r="E76" s="45" t="s">
        <v>392</v>
      </c>
      <c r="F76" s="43"/>
      <c r="G76" s="43"/>
      <c r="H76" s="43"/>
      <c r="I76" s="43"/>
      <c r="J76" s="44"/>
    </row>
    <row r="77">
      <c r="A77" s="35" t="s">
        <v>56</v>
      </c>
      <c r="B77" s="35">
        <v>23</v>
      </c>
      <c r="C77" s="36" t="s">
        <v>393</v>
      </c>
      <c r="D77" s="35" t="s">
        <v>58</v>
      </c>
      <c r="E77" s="37" t="s">
        <v>394</v>
      </c>
      <c r="F77" s="38" t="s">
        <v>120</v>
      </c>
      <c r="G77" s="39">
        <v>2125.2669999999998</v>
      </c>
      <c r="H77" s="40">
        <v>0</v>
      </c>
      <c r="I77" s="40">
        <f>ROUND(G77*H77,P4)</f>
        <v>0</v>
      </c>
      <c r="J77" s="38" t="s">
        <v>70</v>
      </c>
      <c r="O77" s="41">
        <f>I77*0.21</f>
        <v>0</v>
      </c>
      <c r="P77">
        <v>3</v>
      </c>
    </row>
    <row r="78" ht="30">
      <c r="A78" s="35" t="s">
        <v>61</v>
      </c>
      <c r="B78" s="42"/>
      <c r="C78" s="43"/>
      <c r="D78" s="43"/>
      <c r="E78" s="37" t="s">
        <v>395</v>
      </c>
      <c r="F78" s="43"/>
      <c r="G78" s="43"/>
      <c r="H78" s="43"/>
      <c r="I78" s="43"/>
      <c r="J78" s="44"/>
    </row>
    <row r="79">
      <c r="A79" s="35" t="s">
        <v>63</v>
      </c>
      <c r="B79" s="42"/>
      <c r="C79" s="43"/>
      <c r="D79" s="43"/>
      <c r="E79" s="45" t="s">
        <v>396</v>
      </c>
      <c r="F79" s="43"/>
      <c r="G79" s="43"/>
      <c r="H79" s="43"/>
      <c r="I79" s="43"/>
      <c r="J79" s="44"/>
    </row>
    <row r="80">
      <c r="A80" s="35" t="s">
        <v>56</v>
      </c>
      <c r="B80" s="35">
        <v>24</v>
      </c>
      <c r="C80" s="36" t="s">
        <v>397</v>
      </c>
      <c r="D80" s="35" t="s">
        <v>58</v>
      </c>
      <c r="E80" s="37" t="s">
        <v>398</v>
      </c>
      <c r="F80" s="38" t="s">
        <v>120</v>
      </c>
      <c r="G80" s="39">
        <v>2125.2669999999998</v>
      </c>
      <c r="H80" s="40">
        <v>0</v>
      </c>
      <c r="I80" s="40">
        <f>ROUND(G80*H80,P4)</f>
        <v>0</v>
      </c>
      <c r="J80" s="38" t="s">
        <v>70</v>
      </c>
      <c r="O80" s="41">
        <f>I80*0.21</f>
        <v>0</v>
      </c>
      <c r="P80">
        <v>3</v>
      </c>
    </row>
    <row r="81" ht="30">
      <c r="A81" s="35" t="s">
        <v>61</v>
      </c>
      <c r="B81" s="42"/>
      <c r="C81" s="43"/>
      <c r="D81" s="43"/>
      <c r="E81" s="37" t="s">
        <v>399</v>
      </c>
      <c r="F81" s="43"/>
      <c r="G81" s="43"/>
      <c r="H81" s="43"/>
      <c r="I81" s="43"/>
      <c r="J81" s="44"/>
    </row>
    <row r="82">
      <c r="A82" s="35" t="s">
        <v>63</v>
      </c>
      <c r="B82" s="42"/>
      <c r="C82" s="43"/>
      <c r="D82" s="43"/>
      <c r="E82" s="45" t="s">
        <v>396</v>
      </c>
      <c r="F82" s="43"/>
      <c r="G82" s="43"/>
      <c r="H82" s="43"/>
      <c r="I82" s="43"/>
      <c r="J82" s="44"/>
    </row>
    <row r="83">
      <c r="A83" s="35" t="s">
        <v>56</v>
      </c>
      <c r="B83" s="35">
        <v>25</v>
      </c>
      <c r="C83" s="36" t="s">
        <v>189</v>
      </c>
      <c r="D83" s="35" t="s">
        <v>58</v>
      </c>
      <c r="E83" s="37" t="s">
        <v>190</v>
      </c>
      <c r="F83" s="38" t="s">
        <v>120</v>
      </c>
      <c r="G83" s="39">
        <v>2125.2669999999998</v>
      </c>
      <c r="H83" s="40">
        <v>0</v>
      </c>
      <c r="I83" s="40">
        <f>ROUND(G83*H83,P4)</f>
        <v>0</v>
      </c>
      <c r="J83" s="38" t="s">
        <v>70</v>
      </c>
      <c r="O83" s="41">
        <f>I83*0.21</f>
        <v>0</v>
      </c>
      <c r="P83">
        <v>3</v>
      </c>
    </row>
    <row r="84">
      <c r="A84" s="35" t="s">
        <v>61</v>
      </c>
      <c r="B84" s="42"/>
      <c r="C84" s="43"/>
      <c r="D84" s="43"/>
      <c r="E84" s="46" t="s">
        <v>58</v>
      </c>
      <c r="F84" s="43"/>
      <c r="G84" s="43"/>
      <c r="H84" s="43"/>
      <c r="I84" s="43"/>
      <c r="J84" s="44"/>
    </row>
    <row r="85">
      <c r="A85" s="35" t="s">
        <v>63</v>
      </c>
      <c r="B85" s="42"/>
      <c r="C85" s="43"/>
      <c r="D85" s="43"/>
      <c r="E85" s="45" t="s">
        <v>396</v>
      </c>
      <c r="F85" s="43"/>
      <c r="G85" s="43"/>
      <c r="H85" s="43"/>
      <c r="I85" s="43"/>
      <c r="J85" s="44"/>
    </row>
    <row r="86">
      <c r="A86" s="29" t="s">
        <v>53</v>
      </c>
      <c r="B86" s="30"/>
      <c r="C86" s="31" t="s">
        <v>400</v>
      </c>
      <c r="D86" s="32"/>
      <c r="E86" s="29" t="s">
        <v>401</v>
      </c>
      <c r="F86" s="32"/>
      <c r="G86" s="32"/>
      <c r="H86" s="32"/>
      <c r="I86" s="33">
        <f>SUMIFS(I87:I95,A87:A95,"P")</f>
        <v>0</v>
      </c>
      <c r="J86" s="34"/>
    </row>
    <row r="87">
      <c r="A87" s="35" t="s">
        <v>56</v>
      </c>
      <c r="B87" s="35">
        <v>26</v>
      </c>
      <c r="C87" s="36" t="s">
        <v>402</v>
      </c>
      <c r="D87" s="35" t="s">
        <v>58</v>
      </c>
      <c r="E87" s="37" t="s">
        <v>403</v>
      </c>
      <c r="F87" s="38" t="s">
        <v>120</v>
      </c>
      <c r="G87" s="39">
        <v>169.494</v>
      </c>
      <c r="H87" s="40">
        <v>0</v>
      </c>
      <c r="I87" s="40">
        <f>ROUND(G87*H87,P4)</f>
        <v>0</v>
      </c>
      <c r="J87" s="38" t="s">
        <v>70</v>
      </c>
      <c r="O87" s="41">
        <f>I87*0.21</f>
        <v>0</v>
      </c>
      <c r="P87">
        <v>3</v>
      </c>
    </row>
    <row r="88" ht="45">
      <c r="A88" s="35" t="s">
        <v>61</v>
      </c>
      <c r="B88" s="42"/>
      <c r="C88" s="43"/>
      <c r="D88" s="43"/>
      <c r="E88" s="37" t="s">
        <v>404</v>
      </c>
      <c r="F88" s="43"/>
      <c r="G88" s="43"/>
      <c r="H88" s="43"/>
      <c r="I88" s="43"/>
      <c r="J88" s="44"/>
    </row>
    <row r="89">
      <c r="A89" s="35" t="s">
        <v>63</v>
      </c>
      <c r="B89" s="42"/>
      <c r="C89" s="43"/>
      <c r="D89" s="43"/>
      <c r="E89" s="45" t="s">
        <v>405</v>
      </c>
      <c r="F89" s="43"/>
      <c r="G89" s="43"/>
      <c r="H89" s="43"/>
      <c r="I89" s="43"/>
      <c r="J89" s="44"/>
    </row>
    <row r="90">
      <c r="A90" s="35" t="s">
        <v>56</v>
      </c>
      <c r="B90" s="35">
        <v>27</v>
      </c>
      <c r="C90" s="36" t="s">
        <v>406</v>
      </c>
      <c r="D90" s="35" t="s">
        <v>58</v>
      </c>
      <c r="E90" s="37" t="s">
        <v>407</v>
      </c>
      <c r="F90" s="38" t="s">
        <v>208</v>
      </c>
      <c r="G90" s="39">
        <v>65.189999999999998</v>
      </c>
      <c r="H90" s="40">
        <v>0</v>
      </c>
      <c r="I90" s="40">
        <f>ROUND(G90*H90,P4)</f>
        <v>0</v>
      </c>
      <c r="J90" s="38" t="s">
        <v>70</v>
      </c>
      <c r="O90" s="41">
        <f>I90*0.21</f>
        <v>0</v>
      </c>
      <c r="P90">
        <v>3</v>
      </c>
    </row>
    <row r="91" ht="45">
      <c r="A91" s="35" t="s">
        <v>61</v>
      </c>
      <c r="B91" s="42"/>
      <c r="C91" s="43"/>
      <c r="D91" s="43"/>
      <c r="E91" s="37" t="s">
        <v>408</v>
      </c>
      <c r="F91" s="43"/>
      <c r="G91" s="43"/>
      <c r="H91" s="43"/>
      <c r="I91" s="43"/>
      <c r="J91" s="44"/>
    </row>
    <row r="92">
      <c r="A92" s="35" t="s">
        <v>63</v>
      </c>
      <c r="B92" s="42"/>
      <c r="C92" s="43"/>
      <c r="D92" s="43"/>
      <c r="E92" s="45" t="s">
        <v>409</v>
      </c>
      <c r="F92" s="43"/>
      <c r="G92" s="43"/>
      <c r="H92" s="43"/>
      <c r="I92" s="43"/>
      <c r="J92" s="44"/>
    </row>
    <row r="93">
      <c r="A93" s="35" t="s">
        <v>56</v>
      </c>
      <c r="B93" s="35">
        <v>28</v>
      </c>
      <c r="C93" s="36" t="s">
        <v>410</v>
      </c>
      <c r="D93" s="35" t="s">
        <v>58</v>
      </c>
      <c r="E93" s="37" t="s">
        <v>411</v>
      </c>
      <c r="F93" s="38" t="s">
        <v>120</v>
      </c>
      <c r="G93" s="39">
        <v>3826.7600000000002</v>
      </c>
      <c r="H93" s="40">
        <v>0</v>
      </c>
      <c r="I93" s="40">
        <f>ROUND(G93*H93,P4)</f>
        <v>0</v>
      </c>
      <c r="J93" s="38" t="s">
        <v>70</v>
      </c>
      <c r="O93" s="41">
        <f>I93*0.21</f>
        <v>0</v>
      </c>
      <c r="P93">
        <v>3</v>
      </c>
    </row>
    <row r="94" ht="30">
      <c r="A94" s="35" t="s">
        <v>61</v>
      </c>
      <c r="B94" s="42"/>
      <c r="C94" s="43"/>
      <c r="D94" s="43"/>
      <c r="E94" s="37" t="s">
        <v>412</v>
      </c>
      <c r="F94" s="43"/>
      <c r="G94" s="43"/>
      <c r="H94" s="43"/>
      <c r="I94" s="43"/>
      <c r="J94" s="44"/>
    </row>
    <row r="95">
      <c r="A95" s="35" t="s">
        <v>63</v>
      </c>
      <c r="B95" s="42"/>
      <c r="C95" s="43"/>
      <c r="D95" s="43"/>
      <c r="E95" s="45" t="s">
        <v>392</v>
      </c>
      <c r="F95" s="43"/>
      <c r="G95" s="43"/>
      <c r="H95" s="43"/>
      <c r="I95" s="43"/>
      <c r="J95" s="44"/>
    </row>
    <row r="96">
      <c r="A96" s="29" t="s">
        <v>53</v>
      </c>
      <c r="B96" s="30"/>
      <c r="C96" s="31" t="s">
        <v>191</v>
      </c>
      <c r="D96" s="32"/>
      <c r="E96" s="29" t="s">
        <v>192</v>
      </c>
      <c r="F96" s="32"/>
      <c r="G96" s="32"/>
      <c r="H96" s="32"/>
      <c r="I96" s="33">
        <f>SUMIFS(I97:I117,A97:A117,"P")</f>
        <v>0</v>
      </c>
      <c r="J96" s="34"/>
    </row>
    <row r="97">
      <c r="A97" s="35" t="s">
        <v>56</v>
      </c>
      <c r="B97" s="35">
        <v>29</v>
      </c>
      <c r="C97" s="36" t="s">
        <v>413</v>
      </c>
      <c r="D97" s="35" t="s">
        <v>58</v>
      </c>
      <c r="E97" s="37" t="s">
        <v>414</v>
      </c>
      <c r="F97" s="38" t="s">
        <v>136</v>
      </c>
      <c r="G97" s="39">
        <v>3.0979999999999999</v>
      </c>
      <c r="H97" s="40">
        <v>0</v>
      </c>
      <c r="I97" s="40">
        <f>ROUND(G97*H97,P4)</f>
        <v>0</v>
      </c>
      <c r="J97" s="38" t="s">
        <v>70</v>
      </c>
      <c r="O97" s="41">
        <f>I97*0.21</f>
        <v>0</v>
      </c>
      <c r="P97">
        <v>3</v>
      </c>
    </row>
    <row r="98" ht="30">
      <c r="A98" s="35" t="s">
        <v>61</v>
      </c>
      <c r="B98" s="42"/>
      <c r="C98" s="43"/>
      <c r="D98" s="43"/>
      <c r="E98" s="37" t="s">
        <v>415</v>
      </c>
      <c r="F98" s="43"/>
      <c r="G98" s="43"/>
      <c r="H98" s="43"/>
      <c r="I98" s="43"/>
      <c r="J98" s="44"/>
    </row>
    <row r="99">
      <c r="A99" s="35" t="s">
        <v>63</v>
      </c>
      <c r="B99" s="42"/>
      <c r="C99" s="43"/>
      <c r="D99" s="43"/>
      <c r="E99" s="45" t="s">
        <v>416</v>
      </c>
      <c r="F99" s="43"/>
      <c r="G99" s="43"/>
      <c r="H99" s="43"/>
      <c r="I99" s="43"/>
      <c r="J99" s="44"/>
    </row>
    <row r="100">
      <c r="A100" s="35" t="s">
        <v>56</v>
      </c>
      <c r="B100" s="35">
        <v>30</v>
      </c>
      <c r="C100" s="36" t="s">
        <v>417</v>
      </c>
      <c r="D100" s="35" t="s">
        <v>58</v>
      </c>
      <c r="E100" s="37" t="s">
        <v>418</v>
      </c>
      <c r="F100" s="38" t="s">
        <v>136</v>
      </c>
      <c r="G100" s="39">
        <v>1.724</v>
      </c>
      <c r="H100" s="40">
        <v>0</v>
      </c>
      <c r="I100" s="40">
        <f>ROUND(G100*H100,P4)</f>
        <v>0</v>
      </c>
      <c r="J100" s="38" t="s">
        <v>70</v>
      </c>
      <c r="O100" s="41">
        <f>I100*0.21</f>
        <v>0</v>
      </c>
      <c r="P100">
        <v>3</v>
      </c>
    </row>
    <row r="101" ht="30">
      <c r="A101" s="35" t="s">
        <v>61</v>
      </c>
      <c r="B101" s="42"/>
      <c r="C101" s="43"/>
      <c r="D101" s="43"/>
      <c r="E101" s="37" t="s">
        <v>419</v>
      </c>
      <c r="F101" s="43"/>
      <c r="G101" s="43"/>
      <c r="H101" s="43"/>
      <c r="I101" s="43"/>
      <c r="J101" s="44"/>
    </row>
    <row r="102">
      <c r="A102" s="35" t="s">
        <v>63</v>
      </c>
      <c r="B102" s="42"/>
      <c r="C102" s="43"/>
      <c r="D102" s="43"/>
      <c r="E102" s="45" t="s">
        <v>420</v>
      </c>
      <c r="F102" s="43"/>
      <c r="G102" s="43"/>
      <c r="H102" s="43"/>
      <c r="I102" s="43"/>
      <c r="J102" s="44"/>
    </row>
    <row r="103">
      <c r="A103" s="35" t="s">
        <v>56</v>
      </c>
      <c r="B103" s="35">
        <v>31</v>
      </c>
      <c r="C103" s="36" t="s">
        <v>421</v>
      </c>
      <c r="D103" s="35" t="s">
        <v>58</v>
      </c>
      <c r="E103" s="37" t="s">
        <v>422</v>
      </c>
      <c r="F103" s="38" t="s">
        <v>136</v>
      </c>
      <c r="G103" s="39">
        <v>3.4260000000000002</v>
      </c>
      <c r="H103" s="40">
        <v>0</v>
      </c>
      <c r="I103" s="40">
        <f>ROUND(G103*H103,P4)</f>
        <v>0</v>
      </c>
      <c r="J103" s="38" t="s">
        <v>70</v>
      </c>
      <c r="O103" s="41">
        <f>I103*0.21</f>
        <v>0</v>
      </c>
      <c r="P103">
        <v>3</v>
      </c>
    </row>
    <row r="104" ht="30">
      <c r="A104" s="35" t="s">
        <v>61</v>
      </c>
      <c r="B104" s="42"/>
      <c r="C104" s="43"/>
      <c r="D104" s="43"/>
      <c r="E104" s="37" t="s">
        <v>423</v>
      </c>
      <c r="F104" s="43"/>
      <c r="G104" s="43"/>
      <c r="H104" s="43"/>
      <c r="I104" s="43"/>
      <c r="J104" s="44"/>
    </row>
    <row r="105">
      <c r="A105" s="35" t="s">
        <v>63</v>
      </c>
      <c r="B105" s="42"/>
      <c r="C105" s="43"/>
      <c r="D105" s="43"/>
      <c r="E105" s="45" t="s">
        <v>424</v>
      </c>
      <c r="F105" s="43"/>
      <c r="G105" s="43"/>
      <c r="H105" s="43"/>
      <c r="I105" s="43"/>
      <c r="J105" s="44"/>
    </row>
    <row r="106">
      <c r="A106" s="35" t="s">
        <v>56</v>
      </c>
      <c r="B106" s="35">
        <v>32</v>
      </c>
      <c r="C106" s="36" t="s">
        <v>421</v>
      </c>
      <c r="D106" s="35" t="s">
        <v>355</v>
      </c>
      <c r="E106" s="37" t="s">
        <v>422</v>
      </c>
      <c r="F106" s="38" t="s">
        <v>136</v>
      </c>
      <c r="G106" s="39">
        <v>1.724</v>
      </c>
      <c r="H106" s="40">
        <v>0</v>
      </c>
      <c r="I106" s="40">
        <f>ROUND(G106*H106,P4)</f>
        <v>0</v>
      </c>
      <c r="J106" s="38" t="s">
        <v>70</v>
      </c>
      <c r="O106" s="41">
        <f>I106*0.21</f>
        <v>0</v>
      </c>
      <c r="P106">
        <v>3</v>
      </c>
    </row>
    <row r="107" ht="30">
      <c r="A107" s="35" t="s">
        <v>61</v>
      </c>
      <c r="B107" s="42"/>
      <c r="C107" s="43"/>
      <c r="D107" s="43"/>
      <c r="E107" s="37" t="s">
        <v>425</v>
      </c>
      <c r="F107" s="43"/>
      <c r="G107" s="43"/>
      <c r="H107" s="43"/>
      <c r="I107" s="43"/>
      <c r="J107" s="44"/>
    </row>
    <row r="108">
      <c r="A108" s="35" t="s">
        <v>63</v>
      </c>
      <c r="B108" s="42"/>
      <c r="C108" s="43"/>
      <c r="D108" s="43"/>
      <c r="E108" s="45" t="s">
        <v>420</v>
      </c>
      <c r="F108" s="43"/>
      <c r="G108" s="43"/>
      <c r="H108" s="43"/>
      <c r="I108" s="43"/>
      <c r="J108" s="44"/>
    </row>
    <row r="109">
      <c r="A109" s="35" t="s">
        <v>56</v>
      </c>
      <c r="B109" s="35">
        <v>33</v>
      </c>
      <c r="C109" s="36" t="s">
        <v>196</v>
      </c>
      <c r="D109" s="35" t="s">
        <v>58</v>
      </c>
      <c r="E109" s="37" t="s">
        <v>197</v>
      </c>
      <c r="F109" s="38" t="s">
        <v>136</v>
      </c>
      <c r="G109" s="39">
        <v>7.0499999999999998</v>
      </c>
      <c r="H109" s="40">
        <v>0</v>
      </c>
      <c r="I109" s="40">
        <f>ROUND(G109*H109,P4)</f>
        <v>0</v>
      </c>
      <c r="J109" s="38" t="s">
        <v>70</v>
      </c>
      <c r="O109" s="41">
        <f>I109*0.21</f>
        <v>0</v>
      </c>
      <c r="P109">
        <v>3</v>
      </c>
    </row>
    <row r="110" ht="30">
      <c r="A110" s="35" t="s">
        <v>61</v>
      </c>
      <c r="B110" s="42"/>
      <c r="C110" s="43"/>
      <c r="D110" s="43"/>
      <c r="E110" s="37" t="s">
        <v>426</v>
      </c>
      <c r="F110" s="43"/>
      <c r="G110" s="43"/>
      <c r="H110" s="43"/>
      <c r="I110" s="43"/>
      <c r="J110" s="44"/>
    </row>
    <row r="111">
      <c r="A111" s="35" t="s">
        <v>63</v>
      </c>
      <c r="B111" s="42"/>
      <c r="C111" s="43"/>
      <c r="D111" s="43"/>
      <c r="E111" s="45" t="s">
        <v>427</v>
      </c>
      <c r="F111" s="43"/>
      <c r="G111" s="43"/>
      <c r="H111" s="43"/>
      <c r="I111" s="43"/>
      <c r="J111" s="44"/>
    </row>
    <row r="112">
      <c r="A112" s="35" t="s">
        <v>56</v>
      </c>
      <c r="B112" s="35">
        <v>34</v>
      </c>
      <c r="C112" s="36" t="s">
        <v>200</v>
      </c>
      <c r="D112" s="35" t="s">
        <v>58</v>
      </c>
      <c r="E112" s="37" t="s">
        <v>201</v>
      </c>
      <c r="F112" s="38" t="s">
        <v>136</v>
      </c>
      <c r="G112" s="39">
        <v>3.4470000000000001</v>
      </c>
      <c r="H112" s="40">
        <v>0</v>
      </c>
      <c r="I112" s="40">
        <f>ROUND(G112*H112,P4)</f>
        <v>0</v>
      </c>
      <c r="J112" s="38" t="s">
        <v>70</v>
      </c>
      <c r="O112" s="41">
        <f>I112*0.21</f>
        <v>0</v>
      </c>
      <c r="P112">
        <v>3</v>
      </c>
    </row>
    <row r="113" ht="30">
      <c r="A113" s="35" t="s">
        <v>61</v>
      </c>
      <c r="B113" s="42"/>
      <c r="C113" s="43"/>
      <c r="D113" s="43"/>
      <c r="E113" s="37" t="s">
        <v>428</v>
      </c>
      <c r="F113" s="43"/>
      <c r="G113" s="43"/>
      <c r="H113" s="43"/>
      <c r="I113" s="43"/>
      <c r="J113" s="44"/>
    </row>
    <row r="114">
      <c r="A114" s="35" t="s">
        <v>63</v>
      </c>
      <c r="B114" s="42"/>
      <c r="C114" s="43"/>
      <c r="D114" s="43"/>
      <c r="E114" s="45" t="s">
        <v>429</v>
      </c>
      <c r="F114" s="43"/>
      <c r="G114" s="43"/>
      <c r="H114" s="43"/>
      <c r="I114" s="43"/>
      <c r="J114" s="44"/>
    </row>
    <row r="115">
      <c r="A115" s="35" t="s">
        <v>56</v>
      </c>
      <c r="B115" s="35">
        <v>35</v>
      </c>
      <c r="C115" s="36" t="s">
        <v>430</v>
      </c>
      <c r="D115" s="35" t="s">
        <v>58</v>
      </c>
      <c r="E115" s="37" t="s">
        <v>431</v>
      </c>
      <c r="F115" s="38" t="s">
        <v>136</v>
      </c>
      <c r="G115" s="39">
        <v>0.57599999999999996</v>
      </c>
      <c r="H115" s="40">
        <v>0</v>
      </c>
      <c r="I115" s="40">
        <f>ROUND(G115*H115,P4)</f>
        <v>0</v>
      </c>
      <c r="J115" s="38" t="s">
        <v>70</v>
      </c>
      <c r="O115" s="41">
        <f>I115*0.21</f>
        <v>0</v>
      </c>
      <c r="P115">
        <v>3</v>
      </c>
    </row>
    <row r="116" ht="45">
      <c r="A116" s="35" t="s">
        <v>61</v>
      </c>
      <c r="B116" s="42"/>
      <c r="C116" s="43"/>
      <c r="D116" s="43"/>
      <c r="E116" s="37" t="s">
        <v>432</v>
      </c>
      <c r="F116" s="43"/>
      <c r="G116" s="43"/>
      <c r="H116" s="43"/>
      <c r="I116" s="43"/>
      <c r="J116" s="44"/>
    </row>
    <row r="117">
      <c r="A117" s="35" t="s">
        <v>63</v>
      </c>
      <c r="B117" s="42"/>
      <c r="C117" s="43"/>
      <c r="D117" s="43"/>
      <c r="E117" s="45" t="s">
        <v>433</v>
      </c>
      <c r="F117" s="43"/>
      <c r="G117" s="43"/>
      <c r="H117" s="43"/>
      <c r="I117" s="43"/>
      <c r="J117" s="44"/>
    </row>
    <row r="118">
      <c r="A118" s="29" t="s">
        <v>53</v>
      </c>
      <c r="B118" s="30"/>
      <c r="C118" s="31" t="s">
        <v>434</v>
      </c>
      <c r="D118" s="32"/>
      <c r="E118" s="29" t="s">
        <v>20</v>
      </c>
      <c r="F118" s="32"/>
      <c r="G118" s="32"/>
      <c r="H118" s="32"/>
      <c r="I118" s="33">
        <f>SUMIFS(I119:I148,A119:A148,"P")</f>
        <v>0</v>
      </c>
      <c r="J118" s="34"/>
    </row>
    <row r="119">
      <c r="A119" s="35" t="s">
        <v>56</v>
      </c>
      <c r="B119" s="35">
        <v>36</v>
      </c>
      <c r="C119" s="36" t="s">
        <v>435</v>
      </c>
      <c r="D119" s="35" t="s">
        <v>58</v>
      </c>
      <c r="E119" s="37" t="s">
        <v>436</v>
      </c>
      <c r="F119" s="38" t="s">
        <v>120</v>
      </c>
      <c r="G119" s="39">
        <v>3319.643</v>
      </c>
      <c r="H119" s="40">
        <v>0</v>
      </c>
      <c r="I119" s="40">
        <f>ROUND(G119*H119,P4)</f>
        <v>0</v>
      </c>
      <c r="J119" s="38" t="s">
        <v>70</v>
      </c>
      <c r="O119" s="41">
        <f>I119*0.21</f>
        <v>0</v>
      </c>
      <c r="P119">
        <v>3</v>
      </c>
    </row>
    <row r="120" ht="30">
      <c r="A120" s="35" t="s">
        <v>61</v>
      </c>
      <c r="B120" s="42"/>
      <c r="C120" s="43"/>
      <c r="D120" s="43"/>
      <c r="E120" s="37" t="s">
        <v>437</v>
      </c>
      <c r="F120" s="43"/>
      <c r="G120" s="43"/>
      <c r="H120" s="43"/>
      <c r="I120" s="43"/>
      <c r="J120" s="44"/>
    </row>
    <row r="121" ht="30">
      <c r="A121" s="35" t="s">
        <v>63</v>
      </c>
      <c r="B121" s="42"/>
      <c r="C121" s="43"/>
      <c r="D121" s="43"/>
      <c r="E121" s="45" t="s">
        <v>438</v>
      </c>
      <c r="F121" s="43"/>
      <c r="G121" s="43"/>
      <c r="H121" s="43"/>
      <c r="I121" s="43"/>
      <c r="J121" s="44"/>
    </row>
    <row r="122">
      <c r="A122" s="35" t="s">
        <v>56</v>
      </c>
      <c r="B122" s="35">
        <v>37</v>
      </c>
      <c r="C122" s="36" t="s">
        <v>439</v>
      </c>
      <c r="D122" s="35" t="s">
        <v>58</v>
      </c>
      <c r="E122" s="37" t="s">
        <v>440</v>
      </c>
      <c r="F122" s="38" t="s">
        <v>136</v>
      </c>
      <c r="G122" s="39">
        <v>994.79700000000003</v>
      </c>
      <c r="H122" s="40">
        <v>0</v>
      </c>
      <c r="I122" s="40">
        <f>ROUND(G122*H122,P4)</f>
        <v>0</v>
      </c>
      <c r="J122" s="38" t="s">
        <v>70</v>
      </c>
      <c r="O122" s="41">
        <f>I122*0.21</f>
        <v>0</v>
      </c>
      <c r="P122">
        <v>3</v>
      </c>
    </row>
    <row r="123" ht="30">
      <c r="A123" s="35" t="s">
        <v>61</v>
      </c>
      <c r="B123" s="42"/>
      <c r="C123" s="43"/>
      <c r="D123" s="43"/>
      <c r="E123" s="37" t="s">
        <v>441</v>
      </c>
      <c r="F123" s="43"/>
      <c r="G123" s="43"/>
      <c r="H123" s="43"/>
      <c r="I123" s="43"/>
      <c r="J123" s="44"/>
    </row>
    <row r="124">
      <c r="A124" s="35" t="s">
        <v>63</v>
      </c>
      <c r="B124" s="42"/>
      <c r="C124" s="43"/>
      <c r="D124" s="43"/>
      <c r="E124" s="45" t="s">
        <v>442</v>
      </c>
      <c r="F124" s="43"/>
      <c r="G124" s="43"/>
      <c r="H124" s="43"/>
      <c r="I124" s="43"/>
      <c r="J124" s="44"/>
    </row>
    <row r="125">
      <c r="A125" s="35" t="s">
        <v>56</v>
      </c>
      <c r="B125" s="35">
        <v>38</v>
      </c>
      <c r="C125" s="36" t="s">
        <v>439</v>
      </c>
      <c r="D125" s="35" t="s">
        <v>80</v>
      </c>
      <c r="E125" s="37" t="s">
        <v>440</v>
      </c>
      <c r="F125" s="38" t="s">
        <v>136</v>
      </c>
      <c r="G125" s="39">
        <v>18.437000000000001</v>
      </c>
      <c r="H125" s="40">
        <v>0</v>
      </c>
      <c r="I125" s="40">
        <f>ROUND(G125*H125,P4)</f>
        <v>0</v>
      </c>
      <c r="J125" s="38" t="s">
        <v>70</v>
      </c>
      <c r="O125" s="41">
        <f>I125*0.21</f>
        <v>0</v>
      </c>
      <c r="P125">
        <v>3</v>
      </c>
    </row>
    <row r="126" ht="30">
      <c r="A126" s="35" t="s">
        <v>61</v>
      </c>
      <c r="B126" s="42"/>
      <c r="C126" s="43"/>
      <c r="D126" s="43"/>
      <c r="E126" s="37" t="s">
        <v>443</v>
      </c>
      <c r="F126" s="43"/>
      <c r="G126" s="43"/>
      <c r="H126" s="43"/>
      <c r="I126" s="43"/>
      <c r="J126" s="44"/>
    </row>
    <row r="127">
      <c r="A127" s="35" t="s">
        <v>63</v>
      </c>
      <c r="B127" s="42"/>
      <c r="C127" s="43"/>
      <c r="D127" s="43"/>
      <c r="E127" s="45" t="s">
        <v>444</v>
      </c>
      <c r="F127" s="43"/>
      <c r="G127" s="43"/>
      <c r="H127" s="43"/>
      <c r="I127" s="43"/>
      <c r="J127" s="44"/>
    </row>
    <row r="128">
      <c r="A128" s="35" t="s">
        <v>56</v>
      </c>
      <c r="B128" s="35">
        <v>39</v>
      </c>
      <c r="C128" s="36" t="s">
        <v>445</v>
      </c>
      <c r="D128" s="35" t="s">
        <v>58</v>
      </c>
      <c r="E128" s="37" t="s">
        <v>446</v>
      </c>
      <c r="F128" s="38" t="s">
        <v>120</v>
      </c>
      <c r="G128" s="39">
        <v>97.831999999999994</v>
      </c>
      <c r="H128" s="40">
        <v>0</v>
      </c>
      <c r="I128" s="40">
        <f>ROUND(G128*H128,P4)</f>
        <v>0</v>
      </c>
      <c r="J128" s="38" t="s">
        <v>70</v>
      </c>
      <c r="O128" s="41">
        <f>I128*0.21</f>
        <v>0</v>
      </c>
      <c r="P128">
        <v>3</v>
      </c>
    </row>
    <row r="129" ht="30">
      <c r="A129" s="35" t="s">
        <v>61</v>
      </c>
      <c r="B129" s="42"/>
      <c r="C129" s="43"/>
      <c r="D129" s="43"/>
      <c r="E129" s="37" t="s">
        <v>447</v>
      </c>
      <c r="F129" s="43"/>
      <c r="G129" s="43"/>
      <c r="H129" s="43"/>
      <c r="I129" s="43"/>
      <c r="J129" s="44"/>
    </row>
    <row r="130" ht="30">
      <c r="A130" s="35" t="s">
        <v>63</v>
      </c>
      <c r="B130" s="42"/>
      <c r="C130" s="43"/>
      <c r="D130" s="43"/>
      <c r="E130" s="45" t="s">
        <v>448</v>
      </c>
      <c r="F130" s="43"/>
      <c r="G130" s="43"/>
      <c r="H130" s="43"/>
      <c r="I130" s="43"/>
      <c r="J130" s="44"/>
    </row>
    <row r="131">
      <c r="A131" s="35" t="s">
        <v>56</v>
      </c>
      <c r="B131" s="35">
        <v>40</v>
      </c>
      <c r="C131" s="36" t="s">
        <v>449</v>
      </c>
      <c r="D131" s="35" t="s">
        <v>58</v>
      </c>
      <c r="E131" s="37" t="s">
        <v>450</v>
      </c>
      <c r="F131" s="38" t="s">
        <v>120</v>
      </c>
      <c r="G131" s="39">
        <v>338.79000000000002</v>
      </c>
      <c r="H131" s="40">
        <v>0</v>
      </c>
      <c r="I131" s="40">
        <f>ROUND(G131*H131,P4)</f>
        <v>0</v>
      </c>
      <c r="J131" s="38" t="s">
        <v>70</v>
      </c>
      <c r="O131" s="41">
        <f>I131*0.21</f>
        <v>0</v>
      </c>
      <c r="P131">
        <v>3</v>
      </c>
    </row>
    <row r="132" ht="30">
      <c r="A132" s="35" t="s">
        <v>61</v>
      </c>
      <c r="B132" s="42"/>
      <c r="C132" s="43"/>
      <c r="D132" s="43"/>
      <c r="E132" s="37" t="s">
        <v>451</v>
      </c>
      <c r="F132" s="43"/>
      <c r="G132" s="43"/>
      <c r="H132" s="43"/>
      <c r="I132" s="43"/>
      <c r="J132" s="44"/>
    </row>
    <row r="133" ht="30">
      <c r="A133" s="35" t="s">
        <v>63</v>
      </c>
      <c r="B133" s="42"/>
      <c r="C133" s="43"/>
      <c r="D133" s="43"/>
      <c r="E133" s="45" t="s">
        <v>452</v>
      </c>
      <c r="F133" s="43"/>
      <c r="G133" s="43"/>
      <c r="H133" s="43"/>
      <c r="I133" s="43"/>
      <c r="J133" s="44"/>
    </row>
    <row r="134">
      <c r="A134" s="35" t="s">
        <v>56</v>
      </c>
      <c r="B134" s="35">
        <v>41</v>
      </c>
      <c r="C134" s="36" t="s">
        <v>453</v>
      </c>
      <c r="D134" s="35" t="s">
        <v>58</v>
      </c>
      <c r="E134" s="37" t="s">
        <v>454</v>
      </c>
      <c r="F134" s="38" t="s">
        <v>120</v>
      </c>
      <c r="G134" s="39">
        <v>6720.4309999999996</v>
      </c>
      <c r="H134" s="40">
        <v>0</v>
      </c>
      <c r="I134" s="40">
        <f>ROUND(G134*H134,P4)</f>
        <v>0</v>
      </c>
      <c r="J134" s="38" t="s">
        <v>70</v>
      </c>
      <c r="O134" s="41">
        <f>I134*0.21</f>
        <v>0</v>
      </c>
      <c r="P134">
        <v>3</v>
      </c>
    </row>
    <row r="135" ht="30">
      <c r="A135" s="35" t="s">
        <v>61</v>
      </c>
      <c r="B135" s="42"/>
      <c r="C135" s="43"/>
      <c r="D135" s="43"/>
      <c r="E135" s="37" t="s">
        <v>455</v>
      </c>
      <c r="F135" s="43"/>
      <c r="G135" s="43"/>
      <c r="H135" s="43"/>
      <c r="I135" s="43"/>
      <c r="J135" s="44"/>
    </row>
    <row r="136" ht="135">
      <c r="A136" s="35" t="s">
        <v>63</v>
      </c>
      <c r="B136" s="42"/>
      <c r="C136" s="43"/>
      <c r="D136" s="43"/>
      <c r="E136" s="45" t="s">
        <v>456</v>
      </c>
      <c r="F136" s="43"/>
      <c r="G136" s="43"/>
      <c r="H136" s="43"/>
      <c r="I136" s="43"/>
      <c r="J136" s="44"/>
    </row>
    <row r="137">
      <c r="A137" s="35" t="s">
        <v>56</v>
      </c>
      <c r="B137" s="35">
        <v>42</v>
      </c>
      <c r="C137" s="36" t="s">
        <v>457</v>
      </c>
      <c r="D137" s="35" t="s">
        <v>58</v>
      </c>
      <c r="E137" s="37" t="s">
        <v>458</v>
      </c>
      <c r="F137" s="38" t="s">
        <v>120</v>
      </c>
      <c r="G137" s="39">
        <v>299.78300000000002</v>
      </c>
      <c r="H137" s="40">
        <v>0</v>
      </c>
      <c r="I137" s="40">
        <f>ROUND(G137*H137,P4)</f>
        <v>0</v>
      </c>
      <c r="J137" s="38" t="s">
        <v>70</v>
      </c>
      <c r="O137" s="41">
        <f>I137*0.21</f>
        <v>0</v>
      </c>
      <c r="P137">
        <v>3</v>
      </c>
    </row>
    <row r="138" ht="30">
      <c r="A138" s="35" t="s">
        <v>61</v>
      </c>
      <c r="B138" s="42"/>
      <c r="C138" s="43"/>
      <c r="D138" s="43"/>
      <c r="E138" s="37" t="s">
        <v>459</v>
      </c>
      <c r="F138" s="43"/>
      <c r="G138" s="43"/>
      <c r="H138" s="43"/>
      <c r="I138" s="43"/>
      <c r="J138" s="44"/>
    </row>
    <row r="139">
      <c r="A139" s="35" t="s">
        <v>63</v>
      </c>
      <c r="B139" s="42"/>
      <c r="C139" s="43"/>
      <c r="D139" s="43"/>
      <c r="E139" s="45" t="s">
        <v>460</v>
      </c>
      <c r="F139" s="43"/>
      <c r="G139" s="43"/>
      <c r="H139" s="43"/>
      <c r="I139" s="43"/>
      <c r="J139" s="44"/>
    </row>
    <row r="140">
      <c r="A140" s="35" t="s">
        <v>56</v>
      </c>
      <c r="B140" s="35">
        <v>43</v>
      </c>
      <c r="C140" s="36" t="s">
        <v>461</v>
      </c>
      <c r="D140" s="35" t="s">
        <v>58</v>
      </c>
      <c r="E140" s="37" t="s">
        <v>462</v>
      </c>
      <c r="F140" s="38" t="s">
        <v>120</v>
      </c>
      <c r="G140" s="39">
        <v>3483.098</v>
      </c>
      <c r="H140" s="40">
        <v>0</v>
      </c>
      <c r="I140" s="40">
        <f>ROUND(G140*H140,P4)</f>
        <v>0</v>
      </c>
      <c r="J140" s="38" t="s">
        <v>70</v>
      </c>
      <c r="O140" s="41">
        <f>I140*0.21</f>
        <v>0</v>
      </c>
      <c r="P140">
        <v>3</v>
      </c>
    </row>
    <row r="141" ht="30">
      <c r="A141" s="35" t="s">
        <v>61</v>
      </c>
      <c r="B141" s="42"/>
      <c r="C141" s="43"/>
      <c r="D141" s="43"/>
      <c r="E141" s="37" t="s">
        <v>463</v>
      </c>
      <c r="F141" s="43"/>
      <c r="G141" s="43"/>
      <c r="H141" s="43"/>
      <c r="I141" s="43"/>
      <c r="J141" s="44"/>
    </row>
    <row r="142" ht="60">
      <c r="A142" s="35" t="s">
        <v>63</v>
      </c>
      <c r="B142" s="42"/>
      <c r="C142" s="43"/>
      <c r="D142" s="43"/>
      <c r="E142" s="45" t="s">
        <v>464</v>
      </c>
      <c r="F142" s="43"/>
      <c r="G142" s="43"/>
      <c r="H142" s="43"/>
      <c r="I142" s="43"/>
      <c r="J142" s="44"/>
    </row>
    <row r="143">
      <c r="A143" s="35" t="s">
        <v>56</v>
      </c>
      <c r="B143" s="35">
        <v>44</v>
      </c>
      <c r="C143" s="36" t="s">
        <v>465</v>
      </c>
      <c r="D143" s="35" t="s">
        <v>58</v>
      </c>
      <c r="E143" s="37" t="s">
        <v>466</v>
      </c>
      <c r="F143" s="38" t="s">
        <v>120</v>
      </c>
      <c r="G143" s="39">
        <v>3505.7959999999998</v>
      </c>
      <c r="H143" s="40">
        <v>0</v>
      </c>
      <c r="I143" s="40">
        <f>ROUND(G143*H143,P4)</f>
        <v>0</v>
      </c>
      <c r="J143" s="38" t="s">
        <v>70</v>
      </c>
      <c r="O143" s="41">
        <f>I143*0.21</f>
        <v>0</v>
      </c>
      <c r="P143">
        <v>3</v>
      </c>
    </row>
    <row r="144" ht="30">
      <c r="A144" s="35" t="s">
        <v>61</v>
      </c>
      <c r="B144" s="42"/>
      <c r="C144" s="43"/>
      <c r="D144" s="43"/>
      <c r="E144" s="37" t="s">
        <v>467</v>
      </c>
      <c r="F144" s="43"/>
      <c r="G144" s="43"/>
      <c r="H144" s="43"/>
      <c r="I144" s="43"/>
      <c r="J144" s="44"/>
    </row>
    <row r="145" ht="90">
      <c r="A145" s="35" t="s">
        <v>63</v>
      </c>
      <c r="B145" s="42"/>
      <c r="C145" s="43"/>
      <c r="D145" s="43"/>
      <c r="E145" s="45" t="s">
        <v>468</v>
      </c>
      <c r="F145" s="43"/>
      <c r="G145" s="43"/>
      <c r="H145" s="43"/>
      <c r="I145" s="43"/>
      <c r="J145" s="44"/>
    </row>
    <row r="146">
      <c r="A146" s="35" t="s">
        <v>56</v>
      </c>
      <c r="B146" s="35">
        <v>45</v>
      </c>
      <c r="C146" s="36" t="s">
        <v>469</v>
      </c>
      <c r="D146" s="35" t="s">
        <v>58</v>
      </c>
      <c r="E146" s="37" t="s">
        <v>470</v>
      </c>
      <c r="F146" s="38" t="s">
        <v>120</v>
      </c>
      <c r="G146" s="39">
        <v>3279.8290000000002</v>
      </c>
      <c r="H146" s="40">
        <v>0</v>
      </c>
      <c r="I146" s="40">
        <f>ROUND(G146*H146,P4)</f>
        <v>0</v>
      </c>
      <c r="J146" s="38" t="s">
        <v>70</v>
      </c>
      <c r="O146" s="41">
        <f>I146*0.21</f>
        <v>0</v>
      </c>
      <c r="P146">
        <v>3</v>
      </c>
    </row>
    <row r="147" ht="30">
      <c r="A147" s="35" t="s">
        <v>61</v>
      </c>
      <c r="B147" s="42"/>
      <c r="C147" s="43"/>
      <c r="D147" s="43"/>
      <c r="E147" s="37" t="s">
        <v>471</v>
      </c>
      <c r="F147" s="43"/>
      <c r="G147" s="43"/>
      <c r="H147" s="43"/>
      <c r="I147" s="43"/>
      <c r="J147" s="44"/>
    </row>
    <row r="148" ht="60">
      <c r="A148" s="35" t="s">
        <v>63</v>
      </c>
      <c r="B148" s="42"/>
      <c r="C148" s="43"/>
      <c r="D148" s="43"/>
      <c r="E148" s="45" t="s">
        <v>472</v>
      </c>
      <c r="F148" s="43"/>
      <c r="G148" s="43"/>
      <c r="H148" s="43"/>
      <c r="I148" s="43"/>
      <c r="J148" s="44"/>
    </row>
    <row r="149">
      <c r="A149" s="29" t="s">
        <v>53</v>
      </c>
      <c r="B149" s="30"/>
      <c r="C149" s="31" t="s">
        <v>473</v>
      </c>
      <c r="D149" s="32"/>
      <c r="E149" s="29" t="s">
        <v>474</v>
      </c>
      <c r="F149" s="32"/>
      <c r="G149" s="32"/>
      <c r="H149" s="32"/>
      <c r="I149" s="33">
        <f>SUMIFS(I150:I152,A150:A152,"P")</f>
        <v>0</v>
      </c>
      <c r="J149" s="34"/>
    </row>
    <row r="150">
      <c r="A150" s="35" t="s">
        <v>56</v>
      </c>
      <c r="B150" s="35">
        <v>46</v>
      </c>
      <c r="C150" s="36" t="s">
        <v>475</v>
      </c>
      <c r="D150" s="35" t="s">
        <v>58</v>
      </c>
      <c r="E150" s="37" t="s">
        <v>476</v>
      </c>
      <c r="F150" s="38" t="s">
        <v>136</v>
      </c>
      <c r="G150" s="39">
        <v>10.276999999999999</v>
      </c>
      <c r="H150" s="40">
        <v>0</v>
      </c>
      <c r="I150" s="40">
        <f>ROUND(G150*H150,P4)</f>
        <v>0</v>
      </c>
      <c r="J150" s="38" t="s">
        <v>70</v>
      </c>
      <c r="O150" s="41">
        <f>I150*0.21</f>
        <v>0</v>
      </c>
      <c r="P150">
        <v>3</v>
      </c>
    </row>
    <row r="151" ht="30">
      <c r="A151" s="35" t="s">
        <v>61</v>
      </c>
      <c r="B151" s="42"/>
      <c r="C151" s="43"/>
      <c r="D151" s="43"/>
      <c r="E151" s="37" t="s">
        <v>477</v>
      </c>
      <c r="F151" s="43"/>
      <c r="G151" s="43"/>
      <c r="H151" s="43"/>
      <c r="I151" s="43"/>
      <c r="J151" s="44"/>
    </row>
    <row r="152">
      <c r="A152" s="35" t="s">
        <v>63</v>
      </c>
      <c r="B152" s="42"/>
      <c r="C152" s="43"/>
      <c r="D152" s="43"/>
      <c r="E152" s="45" t="s">
        <v>478</v>
      </c>
      <c r="F152" s="43"/>
      <c r="G152" s="43"/>
      <c r="H152" s="43"/>
      <c r="I152" s="43"/>
      <c r="J152" s="44"/>
    </row>
    <row r="153">
      <c r="A153" s="29" t="s">
        <v>53</v>
      </c>
      <c r="B153" s="30"/>
      <c r="C153" s="31" t="s">
        <v>204</v>
      </c>
      <c r="D153" s="32"/>
      <c r="E153" s="29" t="s">
        <v>205</v>
      </c>
      <c r="F153" s="32"/>
      <c r="G153" s="32"/>
      <c r="H153" s="32"/>
      <c r="I153" s="33">
        <f>SUMIFS(I154:I183,A154:A183,"P")</f>
        <v>0</v>
      </c>
      <c r="J153" s="34"/>
    </row>
    <row r="154" ht="30">
      <c r="A154" s="35" t="s">
        <v>56</v>
      </c>
      <c r="B154" s="35">
        <v>47</v>
      </c>
      <c r="C154" s="36" t="s">
        <v>479</v>
      </c>
      <c r="D154" s="35" t="s">
        <v>58</v>
      </c>
      <c r="E154" s="37" t="s">
        <v>480</v>
      </c>
      <c r="F154" s="38" t="s">
        <v>208</v>
      </c>
      <c r="G154" s="39">
        <v>219</v>
      </c>
      <c r="H154" s="40">
        <v>0</v>
      </c>
      <c r="I154" s="40">
        <f>ROUND(G154*H154,P4)</f>
        <v>0</v>
      </c>
      <c r="J154" s="38" t="s">
        <v>70</v>
      </c>
      <c r="O154" s="41">
        <f>I154*0.21</f>
        <v>0</v>
      </c>
      <c r="P154">
        <v>3</v>
      </c>
    </row>
    <row r="155" ht="30">
      <c r="A155" s="35" t="s">
        <v>61</v>
      </c>
      <c r="B155" s="42"/>
      <c r="C155" s="43"/>
      <c r="D155" s="43"/>
      <c r="E155" s="37" t="s">
        <v>481</v>
      </c>
      <c r="F155" s="43"/>
      <c r="G155" s="43"/>
      <c r="H155" s="43"/>
      <c r="I155" s="43"/>
      <c r="J155" s="44"/>
    </row>
    <row r="156">
      <c r="A156" s="35" t="s">
        <v>63</v>
      </c>
      <c r="B156" s="42"/>
      <c r="C156" s="43"/>
      <c r="D156" s="43"/>
      <c r="E156" s="45" t="s">
        <v>482</v>
      </c>
      <c r="F156" s="43"/>
      <c r="G156" s="43"/>
      <c r="H156" s="43"/>
      <c r="I156" s="43"/>
      <c r="J156" s="44"/>
    </row>
    <row r="157" ht="30">
      <c r="A157" s="35" t="s">
        <v>56</v>
      </c>
      <c r="B157" s="35">
        <v>48</v>
      </c>
      <c r="C157" s="36" t="s">
        <v>483</v>
      </c>
      <c r="D157" s="35" t="s">
        <v>58</v>
      </c>
      <c r="E157" s="37" t="s">
        <v>484</v>
      </c>
      <c r="F157" s="38" t="s">
        <v>208</v>
      </c>
      <c r="G157" s="39">
        <v>399.66000000000003</v>
      </c>
      <c r="H157" s="40">
        <v>0</v>
      </c>
      <c r="I157" s="40">
        <f>ROUND(G157*H157,P4)</f>
        <v>0</v>
      </c>
      <c r="J157" s="38" t="s">
        <v>70</v>
      </c>
      <c r="O157" s="41">
        <f>I157*0.21</f>
        <v>0</v>
      </c>
      <c r="P157">
        <v>3</v>
      </c>
    </row>
    <row r="158" ht="45">
      <c r="A158" s="35" t="s">
        <v>61</v>
      </c>
      <c r="B158" s="42"/>
      <c r="C158" s="43"/>
      <c r="D158" s="43"/>
      <c r="E158" s="37" t="s">
        <v>485</v>
      </c>
      <c r="F158" s="43"/>
      <c r="G158" s="43"/>
      <c r="H158" s="43"/>
      <c r="I158" s="43"/>
      <c r="J158" s="44"/>
    </row>
    <row r="159">
      <c r="A159" s="35" t="s">
        <v>63</v>
      </c>
      <c r="B159" s="42"/>
      <c r="C159" s="43"/>
      <c r="D159" s="43"/>
      <c r="E159" s="45" t="s">
        <v>486</v>
      </c>
      <c r="F159" s="43"/>
      <c r="G159" s="43"/>
      <c r="H159" s="43"/>
      <c r="I159" s="43"/>
      <c r="J159" s="44"/>
    </row>
    <row r="160">
      <c r="A160" s="35" t="s">
        <v>56</v>
      </c>
      <c r="B160" s="35">
        <v>49</v>
      </c>
      <c r="C160" s="36" t="s">
        <v>487</v>
      </c>
      <c r="D160" s="35" t="s">
        <v>58</v>
      </c>
      <c r="E160" s="37" t="s">
        <v>488</v>
      </c>
      <c r="F160" s="38" t="s">
        <v>93</v>
      </c>
      <c r="G160" s="39">
        <v>15</v>
      </c>
      <c r="H160" s="40">
        <v>0</v>
      </c>
      <c r="I160" s="40">
        <f>ROUND(G160*H160,P4)</f>
        <v>0</v>
      </c>
      <c r="J160" s="38" t="s">
        <v>70</v>
      </c>
      <c r="O160" s="41">
        <f>I160*0.21</f>
        <v>0</v>
      </c>
      <c r="P160">
        <v>3</v>
      </c>
    </row>
    <row r="161">
      <c r="A161" s="35" t="s">
        <v>61</v>
      </c>
      <c r="B161" s="42"/>
      <c r="C161" s="43"/>
      <c r="D161" s="43"/>
      <c r="E161" s="37" t="s">
        <v>489</v>
      </c>
      <c r="F161" s="43"/>
      <c r="G161" s="43"/>
      <c r="H161" s="43"/>
      <c r="I161" s="43"/>
      <c r="J161" s="44"/>
    </row>
    <row r="162" ht="60">
      <c r="A162" s="35" t="s">
        <v>63</v>
      </c>
      <c r="B162" s="42"/>
      <c r="C162" s="43"/>
      <c r="D162" s="43"/>
      <c r="E162" s="45" t="s">
        <v>490</v>
      </c>
      <c r="F162" s="43"/>
      <c r="G162" s="43"/>
      <c r="H162" s="43"/>
      <c r="I162" s="43"/>
      <c r="J162" s="44"/>
    </row>
    <row r="163" ht="30">
      <c r="A163" s="35" t="s">
        <v>56</v>
      </c>
      <c r="B163" s="35">
        <v>50</v>
      </c>
      <c r="C163" s="36" t="s">
        <v>491</v>
      </c>
      <c r="D163" s="35" t="s">
        <v>58</v>
      </c>
      <c r="E163" s="37" t="s">
        <v>492</v>
      </c>
      <c r="F163" s="38" t="s">
        <v>93</v>
      </c>
      <c r="G163" s="39">
        <v>62</v>
      </c>
      <c r="H163" s="40">
        <v>0</v>
      </c>
      <c r="I163" s="40">
        <f>ROUND(G163*H163,P4)</f>
        <v>0</v>
      </c>
      <c r="J163" s="38" t="s">
        <v>70</v>
      </c>
      <c r="O163" s="41">
        <f>I163*0.21</f>
        <v>0</v>
      </c>
      <c r="P163">
        <v>3</v>
      </c>
    </row>
    <row r="164">
      <c r="A164" s="35" t="s">
        <v>61</v>
      </c>
      <c r="B164" s="42"/>
      <c r="C164" s="43"/>
      <c r="D164" s="43"/>
      <c r="E164" s="37" t="s">
        <v>489</v>
      </c>
      <c r="F164" s="43"/>
      <c r="G164" s="43"/>
      <c r="H164" s="43"/>
      <c r="I164" s="43"/>
      <c r="J164" s="44"/>
    </row>
    <row r="165" ht="45">
      <c r="A165" s="35" t="s">
        <v>63</v>
      </c>
      <c r="B165" s="42"/>
      <c r="C165" s="43"/>
      <c r="D165" s="43"/>
      <c r="E165" s="45" t="s">
        <v>493</v>
      </c>
      <c r="F165" s="43"/>
      <c r="G165" s="43"/>
      <c r="H165" s="43"/>
      <c r="I165" s="43"/>
      <c r="J165" s="44"/>
    </row>
    <row r="166" ht="30">
      <c r="A166" s="35" t="s">
        <v>56</v>
      </c>
      <c r="B166" s="35">
        <v>51</v>
      </c>
      <c r="C166" s="36" t="s">
        <v>494</v>
      </c>
      <c r="D166" s="35" t="s">
        <v>58</v>
      </c>
      <c r="E166" s="37" t="s">
        <v>495</v>
      </c>
      <c r="F166" s="38" t="s">
        <v>208</v>
      </c>
      <c r="G166" s="39">
        <v>30.5</v>
      </c>
      <c r="H166" s="40">
        <v>0</v>
      </c>
      <c r="I166" s="40">
        <f>ROUND(G166*H166,P4)</f>
        <v>0</v>
      </c>
      <c r="J166" s="38" t="s">
        <v>70</v>
      </c>
      <c r="O166" s="41">
        <f>I166*0.21</f>
        <v>0</v>
      </c>
      <c r="P166">
        <v>3</v>
      </c>
    </row>
    <row r="167" ht="30">
      <c r="A167" s="35" t="s">
        <v>61</v>
      </c>
      <c r="B167" s="42"/>
      <c r="C167" s="43"/>
      <c r="D167" s="43"/>
      <c r="E167" s="37" t="s">
        <v>496</v>
      </c>
      <c r="F167" s="43"/>
      <c r="G167" s="43"/>
      <c r="H167" s="43"/>
      <c r="I167" s="43"/>
      <c r="J167" s="44"/>
    </row>
    <row r="168">
      <c r="A168" s="35" t="s">
        <v>63</v>
      </c>
      <c r="B168" s="42"/>
      <c r="C168" s="43"/>
      <c r="D168" s="43"/>
      <c r="E168" s="45" t="s">
        <v>497</v>
      </c>
      <c r="F168" s="43"/>
      <c r="G168" s="43"/>
      <c r="H168" s="43"/>
      <c r="I168" s="43"/>
      <c r="J168" s="44"/>
    </row>
    <row r="169">
      <c r="A169" s="35" t="s">
        <v>56</v>
      </c>
      <c r="B169" s="35">
        <v>52</v>
      </c>
      <c r="C169" s="36" t="s">
        <v>498</v>
      </c>
      <c r="D169" s="35" t="s">
        <v>58</v>
      </c>
      <c r="E169" s="37" t="s">
        <v>499</v>
      </c>
      <c r="F169" s="38" t="s">
        <v>208</v>
      </c>
      <c r="G169" s="39">
        <v>11.050000000000001</v>
      </c>
      <c r="H169" s="40">
        <v>0</v>
      </c>
      <c r="I169" s="40">
        <f>ROUND(G169*H169,P4)</f>
        <v>0</v>
      </c>
      <c r="J169" s="38" t="s">
        <v>70</v>
      </c>
      <c r="O169" s="41">
        <f>I169*0.21</f>
        <v>0</v>
      </c>
      <c r="P169">
        <v>3</v>
      </c>
    </row>
    <row r="170" ht="45">
      <c r="A170" s="35" t="s">
        <v>61</v>
      </c>
      <c r="B170" s="42"/>
      <c r="C170" s="43"/>
      <c r="D170" s="43"/>
      <c r="E170" s="37" t="s">
        <v>500</v>
      </c>
      <c r="F170" s="43"/>
      <c r="G170" s="43"/>
      <c r="H170" s="43"/>
      <c r="I170" s="43"/>
      <c r="J170" s="44"/>
    </row>
    <row r="171">
      <c r="A171" s="35" t="s">
        <v>63</v>
      </c>
      <c r="B171" s="42"/>
      <c r="C171" s="43"/>
      <c r="D171" s="43"/>
      <c r="E171" s="45" t="s">
        <v>501</v>
      </c>
      <c r="F171" s="43"/>
      <c r="G171" s="43"/>
      <c r="H171" s="43"/>
      <c r="I171" s="43"/>
      <c r="J171" s="44"/>
    </row>
    <row r="172">
      <c r="A172" s="35" t="s">
        <v>56</v>
      </c>
      <c r="B172" s="35">
        <v>53</v>
      </c>
      <c r="C172" s="36" t="s">
        <v>321</v>
      </c>
      <c r="D172" s="35" t="s">
        <v>58</v>
      </c>
      <c r="E172" s="37" t="s">
        <v>322</v>
      </c>
      <c r="F172" s="38" t="s">
        <v>208</v>
      </c>
      <c r="G172" s="39">
        <v>56.130000000000003</v>
      </c>
      <c r="H172" s="40">
        <v>0</v>
      </c>
      <c r="I172" s="40">
        <f>ROUND(G172*H172,P4)</f>
        <v>0</v>
      </c>
      <c r="J172" s="38" t="s">
        <v>70</v>
      </c>
      <c r="O172" s="41">
        <f>I172*0.21</f>
        <v>0</v>
      </c>
      <c r="P172">
        <v>3</v>
      </c>
    </row>
    <row r="173" ht="30">
      <c r="A173" s="35" t="s">
        <v>61</v>
      </c>
      <c r="B173" s="42"/>
      <c r="C173" s="43"/>
      <c r="D173" s="43"/>
      <c r="E173" s="37" t="s">
        <v>502</v>
      </c>
      <c r="F173" s="43"/>
      <c r="G173" s="43"/>
      <c r="H173" s="43"/>
      <c r="I173" s="43"/>
      <c r="J173" s="44"/>
    </row>
    <row r="174">
      <c r="A174" s="35" t="s">
        <v>63</v>
      </c>
      <c r="B174" s="42"/>
      <c r="C174" s="43"/>
      <c r="D174" s="43"/>
      <c r="E174" s="45" t="s">
        <v>503</v>
      </c>
      <c r="F174" s="43"/>
      <c r="G174" s="43"/>
      <c r="H174" s="43"/>
      <c r="I174" s="43"/>
      <c r="J174" s="44"/>
    </row>
    <row r="175">
      <c r="A175" s="35" t="s">
        <v>56</v>
      </c>
      <c r="B175" s="35">
        <v>54</v>
      </c>
      <c r="C175" s="36" t="s">
        <v>504</v>
      </c>
      <c r="D175" s="35" t="s">
        <v>58</v>
      </c>
      <c r="E175" s="37" t="s">
        <v>505</v>
      </c>
      <c r="F175" s="38" t="s">
        <v>208</v>
      </c>
      <c r="G175" s="39">
        <v>78.370000000000005</v>
      </c>
      <c r="H175" s="40">
        <v>0</v>
      </c>
      <c r="I175" s="40">
        <f>ROUND(G175*H175,P4)</f>
        <v>0</v>
      </c>
      <c r="J175" s="38" t="s">
        <v>70</v>
      </c>
      <c r="O175" s="41">
        <f>I175*0.21</f>
        <v>0</v>
      </c>
      <c r="P175">
        <v>3</v>
      </c>
    </row>
    <row r="176" ht="45">
      <c r="A176" s="35" t="s">
        <v>61</v>
      </c>
      <c r="B176" s="42"/>
      <c r="C176" s="43"/>
      <c r="D176" s="43"/>
      <c r="E176" s="37" t="s">
        <v>506</v>
      </c>
      <c r="F176" s="43"/>
      <c r="G176" s="43"/>
      <c r="H176" s="43"/>
      <c r="I176" s="43"/>
      <c r="J176" s="44"/>
    </row>
    <row r="177" ht="45">
      <c r="A177" s="35" t="s">
        <v>63</v>
      </c>
      <c r="B177" s="42"/>
      <c r="C177" s="43"/>
      <c r="D177" s="43"/>
      <c r="E177" s="45" t="s">
        <v>507</v>
      </c>
      <c r="F177" s="43"/>
      <c r="G177" s="43"/>
      <c r="H177" s="43"/>
      <c r="I177" s="43"/>
      <c r="J177" s="44"/>
    </row>
    <row r="178" ht="30">
      <c r="A178" s="35" t="s">
        <v>56</v>
      </c>
      <c r="B178" s="35">
        <v>55</v>
      </c>
      <c r="C178" s="36" t="s">
        <v>508</v>
      </c>
      <c r="D178" s="35" t="s">
        <v>58</v>
      </c>
      <c r="E178" s="37" t="s">
        <v>509</v>
      </c>
      <c r="F178" s="38" t="s">
        <v>208</v>
      </c>
      <c r="G178" s="39">
        <v>63</v>
      </c>
      <c r="H178" s="40">
        <v>0</v>
      </c>
      <c r="I178" s="40">
        <f>ROUND(G178*H178,P4)</f>
        <v>0</v>
      </c>
      <c r="J178" s="38" t="s">
        <v>70</v>
      </c>
      <c r="O178" s="41">
        <f>I178*0.21</f>
        <v>0</v>
      </c>
      <c r="P178">
        <v>3</v>
      </c>
    </row>
    <row r="179" ht="45">
      <c r="A179" s="35" t="s">
        <v>61</v>
      </c>
      <c r="B179" s="42"/>
      <c r="C179" s="43"/>
      <c r="D179" s="43"/>
      <c r="E179" s="37" t="s">
        <v>510</v>
      </c>
      <c r="F179" s="43"/>
      <c r="G179" s="43"/>
      <c r="H179" s="43"/>
      <c r="I179" s="43"/>
      <c r="J179" s="44"/>
    </row>
    <row r="180">
      <c r="A180" s="35" t="s">
        <v>63</v>
      </c>
      <c r="B180" s="42"/>
      <c r="C180" s="43"/>
      <c r="D180" s="43"/>
      <c r="E180" s="45" t="s">
        <v>511</v>
      </c>
      <c r="F180" s="43"/>
      <c r="G180" s="43"/>
      <c r="H180" s="43"/>
      <c r="I180" s="43"/>
      <c r="J180" s="44"/>
    </row>
    <row r="181">
      <c r="A181" s="35" t="s">
        <v>56</v>
      </c>
      <c r="B181" s="35">
        <v>56</v>
      </c>
      <c r="C181" s="36" t="s">
        <v>512</v>
      </c>
      <c r="D181" s="35" t="s">
        <v>58</v>
      </c>
      <c r="E181" s="37" t="s">
        <v>513</v>
      </c>
      <c r="F181" s="38" t="s">
        <v>120</v>
      </c>
      <c r="G181" s="39">
        <v>15.49</v>
      </c>
      <c r="H181" s="40">
        <v>0</v>
      </c>
      <c r="I181" s="40">
        <f>ROUND(G181*H181,P4)</f>
        <v>0</v>
      </c>
      <c r="J181" s="38" t="s">
        <v>70</v>
      </c>
      <c r="O181" s="41">
        <f>I181*0.21</f>
        <v>0</v>
      </c>
      <c r="P181">
        <v>3</v>
      </c>
    </row>
    <row r="182" ht="30">
      <c r="A182" s="35" t="s">
        <v>61</v>
      </c>
      <c r="B182" s="42"/>
      <c r="C182" s="43"/>
      <c r="D182" s="43"/>
      <c r="E182" s="37" t="s">
        <v>514</v>
      </c>
      <c r="F182" s="43"/>
      <c r="G182" s="43"/>
      <c r="H182" s="43"/>
      <c r="I182" s="43"/>
      <c r="J182" s="44"/>
    </row>
    <row r="183">
      <c r="A183" s="35" t="s">
        <v>63</v>
      </c>
      <c r="B183" s="47"/>
      <c r="C183" s="48"/>
      <c r="D183" s="48"/>
      <c r="E183" s="45" t="s">
        <v>515</v>
      </c>
      <c r="F183" s="48"/>
      <c r="G183" s="48"/>
      <c r="H183" s="48"/>
      <c r="I183" s="48"/>
      <c r="J183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21</v>
      </c>
      <c r="I3" s="23">
        <f>SUMIFS(I9:I114,A9:A114,"SD")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21</v>
      </c>
      <c r="D4" s="20"/>
      <c r="E4" s="21" t="s">
        <v>22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21</v>
      </c>
      <c r="D5" s="20"/>
      <c r="E5" s="21" t="s">
        <v>22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SUMIFS(I10:I18,A10:A18,"P")</f>
        <v>0</v>
      </c>
      <c r="J9" s="34"/>
    </row>
    <row r="10">
      <c r="A10" s="35" t="s">
        <v>56</v>
      </c>
      <c r="B10" s="35">
        <v>1</v>
      </c>
      <c r="C10" s="36" t="s">
        <v>134</v>
      </c>
      <c r="D10" s="35" t="s">
        <v>58</v>
      </c>
      <c r="E10" s="37" t="s">
        <v>135</v>
      </c>
      <c r="F10" s="38" t="s">
        <v>136</v>
      </c>
      <c r="G10" s="39">
        <v>170.06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>
      <c r="A11" s="35" t="s">
        <v>61</v>
      </c>
      <c r="B11" s="42"/>
      <c r="C11" s="43"/>
      <c r="D11" s="43"/>
      <c r="E11" s="37" t="s">
        <v>137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516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139</v>
      </c>
      <c r="D13" s="35" t="s">
        <v>58</v>
      </c>
      <c r="E13" s="37" t="s">
        <v>140</v>
      </c>
      <c r="F13" s="38" t="s">
        <v>141</v>
      </c>
      <c r="G13" s="39">
        <v>415.55399999999997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>
      <c r="A14" s="35" t="s">
        <v>61</v>
      </c>
      <c r="B14" s="42"/>
      <c r="C14" s="43"/>
      <c r="D14" s="43"/>
      <c r="E14" s="37" t="s">
        <v>142</v>
      </c>
      <c r="F14" s="43"/>
      <c r="G14" s="43"/>
      <c r="H14" s="43"/>
      <c r="I14" s="43"/>
      <c r="J14" s="44"/>
    </row>
    <row r="15" ht="45">
      <c r="A15" s="35" t="s">
        <v>63</v>
      </c>
      <c r="B15" s="42"/>
      <c r="C15" s="43"/>
      <c r="D15" s="43"/>
      <c r="E15" s="45" t="s">
        <v>517</v>
      </c>
      <c r="F15" s="43"/>
      <c r="G15" s="43"/>
      <c r="H15" s="43"/>
      <c r="I15" s="43"/>
      <c r="J15" s="44"/>
    </row>
    <row r="16" ht="30">
      <c r="A16" s="35" t="s">
        <v>56</v>
      </c>
      <c r="B16" s="35">
        <v>3</v>
      </c>
      <c r="C16" s="36" t="s">
        <v>139</v>
      </c>
      <c r="D16" s="35" t="s">
        <v>80</v>
      </c>
      <c r="E16" s="37" t="s">
        <v>140</v>
      </c>
      <c r="F16" s="38" t="s">
        <v>141</v>
      </c>
      <c r="G16" s="39">
        <v>50.719000000000001</v>
      </c>
      <c r="H16" s="40">
        <v>0</v>
      </c>
      <c r="I16" s="40">
        <f>ROUND(G16*H16,P4)</f>
        <v>0</v>
      </c>
      <c r="J16" s="38" t="s">
        <v>70</v>
      </c>
      <c r="O16" s="41">
        <f>I16*0.21</f>
        <v>0</v>
      </c>
      <c r="P16">
        <v>3</v>
      </c>
    </row>
    <row r="17">
      <c r="A17" s="35" t="s">
        <v>61</v>
      </c>
      <c r="B17" s="42"/>
      <c r="C17" s="43"/>
      <c r="D17" s="43"/>
      <c r="E17" s="37" t="s">
        <v>144</v>
      </c>
      <c r="F17" s="43"/>
      <c r="G17" s="43"/>
      <c r="H17" s="43"/>
      <c r="I17" s="43"/>
      <c r="J17" s="44"/>
    </row>
    <row r="18">
      <c r="A18" s="35" t="s">
        <v>63</v>
      </c>
      <c r="B18" s="42"/>
      <c r="C18" s="43"/>
      <c r="D18" s="43"/>
      <c r="E18" s="45" t="s">
        <v>518</v>
      </c>
      <c r="F18" s="43"/>
      <c r="G18" s="43"/>
      <c r="H18" s="43"/>
      <c r="I18" s="43"/>
      <c r="J18" s="44"/>
    </row>
    <row r="19">
      <c r="A19" s="29" t="s">
        <v>53</v>
      </c>
      <c r="B19" s="30"/>
      <c r="C19" s="31" t="s">
        <v>116</v>
      </c>
      <c r="D19" s="32"/>
      <c r="E19" s="29" t="s">
        <v>117</v>
      </c>
      <c r="F19" s="32"/>
      <c r="G19" s="32"/>
      <c r="H19" s="32"/>
      <c r="I19" s="33">
        <f>SUMIFS(I20:I61,A20:A61,"P")</f>
        <v>0</v>
      </c>
      <c r="J19" s="34"/>
    </row>
    <row r="20">
      <c r="A20" s="35" t="s">
        <v>56</v>
      </c>
      <c r="B20" s="35">
        <v>4</v>
      </c>
      <c r="C20" s="36" t="s">
        <v>338</v>
      </c>
      <c r="D20" s="35" t="s">
        <v>58</v>
      </c>
      <c r="E20" s="37" t="s">
        <v>339</v>
      </c>
      <c r="F20" s="38" t="s">
        <v>120</v>
      </c>
      <c r="G20" s="39">
        <v>183.43000000000001</v>
      </c>
      <c r="H20" s="40">
        <v>0</v>
      </c>
      <c r="I20" s="40">
        <f>ROUND(G20*H20,P4)</f>
        <v>0</v>
      </c>
      <c r="J20" s="38" t="s">
        <v>70</v>
      </c>
      <c r="O20" s="41">
        <f>I20*0.21</f>
        <v>0</v>
      </c>
      <c r="P20">
        <v>3</v>
      </c>
    </row>
    <row r="21" ht="45">
      <c r="A21" s="35" t="s">
        <v>61</v>
      </c>
      <c r="B21" s="42"/>
      <c r="C21" s="43"/>
      <c r="D21" s="43"/>
      <c r="E21" s="37" t="s">
        <v>340</v>
      </c>
      <c r="F21" s="43"/>
      <c r="G21" s="43"/>
      <c r="H21" s="43"/>
      <c r="I21" s="43"/>
      <c r="J21" s="44"/>
    </row>
    <row r="22">
      <c r="A22" s="35" t="s">
        <v>63</v>
      </c>
      <c r="B22" s="42"/>
      <c r="C22" s="43"/>
      <c r="D22" s="43"/>
      <c r="E22" s="45" t="s">
        <v>519</v>
      </c>
      <c r="F22" s="43"/>
      <c r="G22" s="43"/>
      <c r="H22" s="43"/>
      <c r="I22" s="43"/>
      <c r="J22" s="44"/>
    </row>
    <row r="23" ht="30">
      <c r="A23" s="35" t="s">
        <v>56</v>
      </c>
      <c r="B23" s="35">
        <v>5</v>
      </c>
      <c r="C23" s="36" t="s">
        <v>163</v>
      </c>
      <c r="D23" s="35" t="s">
        <v>58</v>
      </c>
      <c r="E23" s="37" t="s">
        <v>164</v>
      </c>
      <c r="F23" s="38" t="s">
        <v>136</v>
      </c>
      <c r="G23" s="39">
        <v>26.693999999999999</v>
      </c>
      <c r="H23" s="40">
        <v>0</v>
      </c>
      <c r="I23" s="40">
        <f>ROUND(G23*H23,P4)</f>
        <v>0</v>
      </c>
      <c r="J23" s="38" t="s">
        <v>70</v>
      </c>
      <c r="O23" s="41">
        <f>I23*0.21</f>
        <v>0</v>
      </c>
      <c r="P23">
        <v>3</v>
      </c>
    </row>
    <row r="24" ht="30">
      <c r="A24" s="35" t="s">
        <v>61</v>
      </c>
      <c r="B24" s="42"/>
      <c r="C24" s="43"/>
      <c r="D24" s="43"/>
      <c r="E24" s="37" t="s">
        <v>520</v>
      </c>
      <c r="F24" s="43"/>
      <c r="G24" s="43"/>
      <c r="H24" s="43"/>
      <c r="I24" s="43"/>
      <c r="J24" s="44"/>
    </row>
    <row r="25" ht="45">
      <c r="A25" s="35" t="s">
        <v>63</v>
      </c>
      <c r="B25" s="42"/>
      <c r="C25" s="43"/>
      <c r="D25" s="43"/>
      <c r="E25" s="45" t="s">
        <v>521</v>
      </c>
      <c r="F25" s="43"/>
      <c r="G25" s="43"/>
      <c r="H25" s="43"/>
      <c r="I25" s="43"/>
      <c r="J25" s="44"/>
    </row>
    <row r="26">
      <c r="A26" s="35" t="s">
        <v>56</v>
      </c>
      <c r="B26" s="35">
        <v>6</v>
      </c>
      <c r="C26" s="36" t="s">
        <v>354</v>
      </c>
      <c r="D26" s="35" t="s">
        <v>355</v>
      </c>
      <c r="E26" s="37" t="s">
        <v>356</v>
      </c>
      <c r="F26" s="38" t="s">
        <v>136</v>
      </c>
      <c r="G26" s="39">
        <v>77.799999999999997</v>
      </c>
      <c r="H26" s="40">
        <v>0</v>
      </c>
      <c r="I26" s="40">
        <f>ROUND(G26*H26,P4)</f>
        <v>0</v>
      </c>
      <c r="J26" s="38" t="s">
        <v>70</v>
      </c>
      <c r="O26" s="41">
        <f>I26*0.21</f>
        <v>0</v>
      </c>
      <c r="P26">
        <v>3</v>
      </c>
    </row>
    <row r="27" ht="30">
      <c r="A27" s="35" t="s">
        <v>61</v>
      </c>
      <c r="B27" s="42"/>
      <c r="C27" s="43"/>
      <c r="D27" s="43"/>
      <c r="E27" s="37" t="s">
        <v>357</v>
      </c>
      <c r="F27" s="43"/>
      <c r="G27" s="43"/>
      <c r="H27" s="43"/>
      <c r="I27" s="43"/>
      <c r="J27" s="44"/>
    </row>
    <row r="28">
      <c r="A28" s="35" t="s">
        <v>63</v>
      </c>
      <c r="B28" s="42"/>
      <c r="C28" s="43"/>
      <c r="D28" s="43"/>
      <c r="E28" s="45" t="s">
        <v>522</v>
      </c>
      <c r="F28" s="43"/>
      <c r="G28" s="43"/>
      <c r="H28" s="43"/>
      <c r="I28" s="43"/>
      <c r="J28" s="44"/>
    </row>
    <row r="29">
      <c r="A29" s="35" t="s">
        <v>56</v>
      </c>
      <c r="B29" s="35">
        <v>7</v>
      </c>
      <c r="C29" s="36" t="s">
        <v>354</v>
      </c>
      <c r="D29" s="35" t="s">
        <v>359</v>
      </c>
      <c r="E29" s="37" t="s">
        <v>356</v>
      </c>
      <c r="F29" s="38" t="s">
        <v>136</v>
      </c>
      <c r="G29" s="39">
        <v>55.220999999999997</v>
      </c>
      <c r="H29" s="40">
        <v>0</v>
      </c>
      <c r="I29" s="40">
        <f>ROUND(G29*H29,P4)</f>
        <v>0</v>
      </c>
      <c r="J29" s="38" t="s">
        <v>70</v>
      </c>
      <c r="O29" s="41">
        <f>I29*0.21</f>
        <v>0</v>
      </c>
      <c r="P29">
        <v>3</v>
      </c>
    </row>
    <row r="30" ht="30">
      <c r="A30" s="35" t="s">
        <v>61</v>
      </c>
      <c r="B30" s="42"/>
      <c r="C30" s="43"/>
      <c r="D30" s="43"/>
      <c r="E30" s="37" t="s">
        <v>360</v>
      </c>
      <c r="F30" s="43"/>
      <c r="G30" s="43"/>
      <c r="H30" s="43"/>
      <c r="I30" s="43"/>
      <c r="J30" s="44"/>
    </row>
    <row r="31">
      <c r="A31" s="35" t="s">
        <v>63</v>
      </c>
      <c r="B31" s="42"/>
      <c r="C31" s="43"/>
      <c r="D31" s="43"/>
      <c r="E31" s="45" t="s">
        <v>523</v>
      </c>
      <c r="F31" s="43"/>
      <c r="G31" s="43"/>
      <c r="H31" s="43"/>
      <c r="I31" s="43"/>
      <c r="J31" s="44"/>
    </row>
    <row r="32">
      <c r="A32" s="35" t="s">
        <v>56</v>
      </c>
      <c r="B32" s="35">
        <v>8</v>
      </c>
      <c r="C32" s="36" t="s">
        <v>366</v>
      </c>
      <c r="D32" s="35" t="s">
        <v>58</v>
      </c>
      <c r="E32" s="37" t="s">
        <v>367</v>
      </c>
      <c r="F32" s="38" t="s">
        <v>136</v>
      </c>
      <c r="G32" s="39">
        <v>38.07</v>
      </c>
      <c r="H32" s="40">
        <v>0</v>
      </c>
      <c r="I32" s="40">
        <f>ROUND(G32*H32,P4)</f>
        <v>0</v>
      </c>
      <c r="J32" s="38" t="s">
        <v>70</v>
      </c>
      <c r="O32" s="41">
        <f>I32*0.21</f>
        <v>0</v>
      </c>
      <c r="P32">
        <v>3</v>
      </c>
    </row>
    <row r="33" ht="30">
      <c r="A33" s="35" t="s">
        <v>61</v>
      </c>
      <c r="B33" s="42"/>
      <c r="C33" s="43"/>
      <c r="D33" s="43"/>
      <c r="E33" s="37" t="s">
        <v>368</v>
      </c>
      <c r="F33" s="43"/>
      <c r="G33" s="43"/>
      <c r="H33" s="43"/>
      <c r="I33" s="43"/>
      <c r="J33" s="44"/>
    </row>
    <row r="34">
      <c r="A34" s="35" t="s">
        <v>63</v>
      </c>
      <c r="B34" s="42"/>
      <c r="C34" s="43"/>
      <c r="D34" s="43"/>
      <c r="E34" s="45" t="s">
        <v>524</v>
      </c>
      <c r="F34" s="43"/>
      <c r="G34" s="43"/>
      <c r="H34" s="43"/>
      <c r="I34" s="43"/>
      <c r="J34" s="44"/>
    </row>
    <row r="35">
      <c r="A35" s="35" t="s">
        <v>56</v>
      </c>
      <c r="B35" s="35">
        <v>9</v>
      </c>
      <c r="C35" s="36" t="s">
        <v>178</v>
      </c>
      <c r="D35" s="35" t="s">
        <v>58</v>
      </c>
      <c r="E35" s="37" t="s">
        <v>179</v>
      </c>
      <c r="F35" s="38" t="s">
        <v>136</v>
      </c>
      <c r="G35" s="39">
        <v>171.09100000000001</v>
      </c>
      <c r="H35" s="40">
        <v>0</v>
      </c>
      <c r="I35" s="40">
        <f>ROUND(G35*H35,P4)</f>
        <v>0</v>
      </c>
      <c r="J35" s="38" t="s">
        <v>70</v>
      </c>
      <c r="O35" s="41">
        <f>I35*0.21</f>
        <v>0</v>
      </c>
      <c r="P35">
        <v>3</v>
      </c>
    </row>
    <row r="36">
      <c r="A36" s="35" t="s">
        <v>61</v>
      </c>
      <c r="B36" s="42"/>
      <c r="C36" s="43"/>
      <c r="D36" s="43"/>
      <c r="E36" s="46" t="s">
        <v>58</v>
      </c>
      <c r="F36" s="43"/>
      <c r="G36" s="43"/>
      <c r="H36" s="43"/>
      <c r="I36" s="43"/>
      <c r="J36" s="44"/>
    </row>
    <row r="37" ht="60">
      <c r="A37" s="35" t="s">
        <v>63</v>
      </c>
      <c r="B37" s="42"/>
      <c r="C37" s="43"/>
      <c r="D37" s="43"/>
      <c r="E37" s="45" t="s">
        <v>525</v>
      </c>
      <c r="F37" s="43"/>
      <c r="G37" s="43"/>
      <c r="H37" s="43"/>
      <c r="I37" s="43"/>
      <c r="J37" s="44"/>
    </row>
    <row r="38">
      <c r="A38" s="35" t="s">
        <v>56</v>
      </c>
      <c r="B38" s="35">
        <v>10</v>
      </c>
      <c r="C38" s="36" t="s">
        <v>371</v>
      </c>
      <c r="D38" s="35" t="s">
        <v>58</v>
      </c>
      <c r="E38" s="37" t="s">
        <v>372</v>
      </c>
      <c r="F38" s="38" t="s">
        <v>136</v>
      </c>
      <c r="G38" s="39">
        <v>137.81</v>
      </c>
      <c r="H38" s="40">
        <v>0</v>
      </c>
      <c r="I38" s="40">
        <f>ROUND(G38*H38,P4)</f>
        <v>0</v>
      </c>
      <c r="J38" s="38" t="s">
        <v>70</v>
      </c>
      <c r="O38" s="41">
        <f>I38*0.21</f>
        <v>0</v>
      </c>
      <c r="P38">
        <v>3</v>
      </c>
    </row>
    <row r="39" ht="30">
      <c r="A39" s="35" t="s">
        <v>61</v>
      </c>
      <c r="B39" s="42"/>
      <c r="C39" s="43"/>
      <c r="D39" s="43"/>
      <c r="E39" s="37" t="s">
        <v>373</v>
      </c>
      <c r="F39" s="43"/>
      <c r="G39" s="43"/>
      <c r="H39" s="43"/>
      <c r="I39" s="43"/>
      <c r="J39" s="44"/>
    </row>
    <row r="40">
      <c r="A40" s="35" t="s">
        <v>63</v>
      </c>
      <c r="B40" s="42"/>
      <c r="C40" s="43"/>
      <c r="D40" s="43"/>
      <c r="E40" s="45" t="s">
        <v>526</v>
      </c>
      <c r="F40" s="43"/>
      <c r="G40" s="43"/>
      <c r="H40" s="43"/>
      <c r="I40" s="43"/>
      <c r="J40" s="44"/>
    </row>
    <row r="41">
      <c r="A41" s="35" t="s">
        <v>56</v>
      </c>
      <c r="B41" s="35">
        <v>11</v>
      </c>
      <c r="C41" s="36" t="s">
        <v>377</v>
      </c>
      <c r="D41" s="35" t="s">
        <v>58</v>
      </c>
      <c r="E41" s="37" t="s">
        <v>378</v>
      </c>
      <c r="F41" s="38" t="s">
        <v>136</v>
      </c>
      <c r="G41" s="39">
        <v>4.032</v>
      </c>
      <c r="H41" s="40">
        <v>0</v>
      </c>
      <c r="I41" s="40">
        <f>ROUND(G41*H41,P4)</f>
        <v>0</v>
      </c>
      <c r="J41" s="38" t="s">
        <v>70</v>
      </c>
      <c r="O41" s="41">
        <f>I41*0.21</f>
        <v>0</v>
      </c>
      <c r="P41">
        <v>3</v>
      </c>
    </row>
    <row r="42" ht="30">
      <c r="A42" s="35" t="s">
        <v>61</v>
      </c>
      <c r="B42" s="42"/>
      <c r="C42" s="43"/>
      <c r="D42" s="43"/>
      <c r="E42" s="37" t="s">
        <v>379</v>
      </c>
      <c r="F42" s="43"/>
      <c r="G42" s="43"/>
      <c r="H42" s="43"/>
      <c r="I42" s="43"/>
      <c r="J42" s="44"/>
    </row>
    <row r="43">
      <c r="A43" s="35" t="s">
        <v>63</v>
      </c>
      <c r="B43" s="42"/>
      <c r="C43" s="43"/>
      <c r="D43" s="43"/>
      <c r="E43" s="45" t="s">
        <v>527</v>
      </c>
      <c r="F43" s="43"/>
      <c r="G43" s="43"/>
      <c r="H43" s="43"/>
      <c r="I43" s="43"/>
      <c r="J43" s="44"/>
    </row>
    <row r="44">
      <c r="A44" s="35" t="s">
        <v>56</v>
      </c>
      <c r="B44" s="35">
        <v>12</v>
      </c>
      <c r="C44" s="36" t="s">
        <v>381</v>
      </c>
      <c r="D44" s="35" t="s">
        <v>58</v>
      </c>
      <c r="E44" s="37" t="s">
        <v>382</v>
      </c>
      <c r="F44" s="38" t="s">
        <v>136</v>
      </c>
      <c r="G44" s="39">
        <v>21.632000000000001</v>
      </c>
      <c r="H44" s="40">
        <v>0</v>
      </c>
      <c r="I44" s="40">
        <f>ROUND(G44*H44,P4)</f>
        <v>0</v>
      </c>
      <c r="J44" s="38" t="s">
        <v>70</v>
      </c>
      <c r="O44" s="41">
        <f>I44*0.21</f>
        <v>0</v>
      </c>
      <c r="P44">
        <v>3</v>
      </c>
    </row>
    <row r="45" ht="30">
      <c r="A45" s="35" t="s">
        <v>61</v>
      </c>
      <c r="B45" s="42"/>
      <c r="C45" s="43"/>
      <c r="D45" s="43"/>
      <c r="E45" s="37" t="s">
        <v>383</v>
      </c>
      <c r="F45" s="43"/>
      <c r="G45" s="43"/>
      <c r="H45" s="43"/>
      <c r="I45" s="43"/>
      <c r="J45" s="44"/>
    </row>
    <row r="46">
      <c r="A46" s="35" t="s">
        <v>63</v>
      </c>
      <c r="B46" s="42"/>
      <c r="C46" s="43"/>
      <c r="D46" s="43"/>
      <c r="E46" s="45" t="s">
        <v>528</v>
      </c>
      <c r="F46" s="43"/>
      <c r="G46" s="43"/>
      <c r="H46" s="43"/>
      <c r="I46" s="43"/>
      <c r="J46" s="44"/>
    </row>
    <row r="47">
      <c r="A47" s="35" t="s">
        <v>56</v>
      </c>
      <c r="B47" s="35">
        <v>13</v>
      </c>
      <c r="C47" s="36" t="s">
        <v>385</v>
      </c>
      <c r="D47" s="35" t="s">
        <v>58</v>
      </c>
      <c r="E47" s="37" t="s">
        <v>386</v>
      </c>
      <c r="F47" s="38" t="s">
        <v>120</v>
      </c>
      <c r="G47" s="39">
        <v>280.25</v>
      </c>
      <c r="H47" s="40">
        <v>0</v>
      </c>
      <c r="I47" s="40">
        <f>ROUND(G47*H47,P4)</f>
        <v>0</v>
      </c>
      <c r="J47" s="38" t="s">
        <v>70</v>
      </c>
      <c r="O47" s="41">
        <f>I47*0.21</f>
        <v>0</v>
      </c>
      <c r="P47">
        <v>3</v>
      </c>
    </row>
    <row r="48" ht="30">
      <c r="A48" s="35" t="s">
        <v>61</v>
      </c>
      <c r="B48" s="42"/>
      <c r="C48" s="43"/>
      <c r="D48" s="43"/>
      <c r="E48" s="37" t="s">
        <v>387</v>
      </c>
      <c r="F48" s="43"/>
      <c r="G48" s="43"/>
      <c r="H48" s="43"/>
      <c r="I48" s="43"/>
      <c r="J48" s="44"/>
    </row>
    <row r="49">
      <c r="A49" s="35" t="s">
        <v>63</v>
      </c>
      <c r="B49" s="42"/>
      <c r="C49" s="43"/>
      <c r="D49" s="43"/>
      <c r="E49" s="45" t="s">
        <v>529</v>
      </c>
      <c r="F49" s="43"/>
      <c r="G49" s="43"/>
      <c r="H49" s="43"/>
      <c r="I49" s="43"/>
      <c r="J49" s="44"/>
    </row>
    <row r="50">
      <c r="A50" s="35" t="s">
        <v>56</v>
      </c>
      <c r="B50" s="35">
        <v>14</v>
      </c>
      <c r="C50" s="36" t="s">
        <v>389</v>
      </c>
      <c r="D50" s="35" t="s">
        <v>58</v>
      </c>
      <c r="E50" s="37" t="s">
        <v>390</v>
      </c>
      <c r="F50" s="38" t="s">
        <v>120</v>
      </c>
      <c r="G50" s="39">
        <v>287.70999999999998</v>
      </c>
      <c r="H50" s="40">
        <v>0</v>
      </c>
      <c r="I50" s="40">
        <f>ROUND(G50*H50,P4)</f>
        <v>0</v>
      </c>
      <c r="J50" s="38" t="s">
        <v>70</v>
      </c>
      <c r="O50" s="41">
        <f>I50*0.21</f>
        <v>0</v>
      </c>
      <c r="P50">
        <v>3</v>
      </c>
    </row>
    <row r="51" ht="30">
      <c r="A51" s="35" t="s">
        <v>61</v>
      </c>
      <c r="B51" s="42"/>
      <c r="C51" s="43"/>
      <c r="D51" s="43"/>
      <c r="E51" s="37" t="s">
        <v>391</v>
      </c>
      <c r="F51" s="43"/>
      <c r="G51" s="43"/>
      <c r="H51" s="43"/>
      <c r="I51" s="43"/>
      <c r="J51" s="44"/>
    </row>
    <row r="52">
      <c r="A52" s="35" t="s">
        <v>63</v>
      </c>
      <c r="B52" s="42"/>
      <c r="C52" s="43"/>
      <c r="D52" s="43"/>
      <c r="E52" s="45" t="s">
        <v>530</v>
      </c>
      <c r="F52" s="43"/>
      <c r="G52" s="43"/>
      <c r="H52" s="43"/>
      <c r="I52" s="43"/>
      <c r="J52" s="44"/>
    </row>
    <row r="53">
      <c r="A53" s="35" t="s">
        <v>56</v>
      </c>
      <c r="B53" s="35">
        <v>15</v>
      </c>
      <c r="C53" s="36" t="s">
        <v>393</v>
      </c>
      <c r="D53" s="35" t="s">
        <v>58</v>
      </c>
      <c r="E53" s="37" t="s">
        <v>394</v>
      </c>
      <c r="F53" s="38" t="s">
        <v>120</v>
      </c>
      <c r="G53" s="39">
        <v>1133.7329999999999</v>
      </c>
      <c r="H53" s="40">
        <v>0</v>
      </c>
      <c r="I53" s="40">
        <f>ROUND(G53*H53,P4)</f>
        <v>0</v>
      </c>
      <c r="J53" s="38" t="s">
        <v>70</v>
      </c>
      <c r="O53" s="41">
        <f>I53*0.21</f>
        <v>0</v>
      </c>
      <c r="P53">
        <v>3</v>
      </c>
    </row>
    <row r="54" ht="30">
      <c r="A54" s="35" t="s">
        <v>61</v>
      </c>
      <c r="B54" s="42"/>
      <c r="C54" s="43"/>
      <c r="D54" s="43"/>
      <c r="E54" s="37" t="s">
        <v>395</v>
      </c>
      <c r="F54" s="43"/>
      <c r="G54" s="43"/>
      <c r="H54" s="43"/>
      <c r="I54" s="43"/>
      <c r="J54" s="44"/>
    </row>
    <row r="55">
      <c r="A55" s="35" t="s">
        <v>63</v>
      </c>
      <c r="B55" s="42"/>
      <c r="C55" s="43"/>
      <c r="D55" s="43"/>
      <c r="E55" s="45" t="s">
        <v>531</v>
      </c>
      <c r="F55" s="43"/>
      <c r="G55" s="43"/>
      <c r="H55" s="43"/>
      <c r="I55" s="43"/>
      <c r="J55" s="44"/>
    </row>
    <row r="56">
      <c r="A56" s="35" t="s">
        <v>56</v>
      </c>
      <c r="B56" s="35">
        <v>16</v>
      </c>
      <c r="C56" s="36" t="s">
        <v>397</v>
      </c>
      <c r="D56" s="35" t="s">
        <v>58</v>
      </c>
      <c r="E56" s="37" t="s">
        <v>398</v>
      </c>
      <c r="F56" s="38" t="s">
        <v>120</v>
      </c>
      <c r="G56" s="39">
        <v>1133.7329999999999</v>
      </c>
      <c r="H56" s="40">
        <v>0</v>
      </c>
      <c r="I56" s="40">
        <f>ROUND(G56*H56,P4)</f>
        <v>0</v>
      </c>
      <c r="J56" s="38" t="s">
        <v>70</v>
      </c>
      <c r="O56" s="41">
        <f>I56*0.21</f>
        <v>0</v>
      </c>
      <c r="P56">
        <v>3</v>
      </c>
    </row>
    <row r="57" ht="30">
      <c r="A57" s="35" t="s">
        <v>61</v>
      </c>
      <c r="B57" s="42"/>
      <c r="C57" s="43"/>
      <c r="D57" s="43"/>
      <c r="E57" s="37" t="s">
        <v>399</v>
      </c>
      <c r="F57" s="43"/>
      <c r="G57" s="43"/>
      <c r="H57" s="43"/>
      <c r="I57" s="43"/>
      <c r="J57" s="44"/>
    </row>
    <row r="58">
      <c r="A58" s="35" t="s">
        <v>63</v>
      </c>
      <c r="B58" s="42"/>
      <c r="C58" s="43"/>
      <c r="D58" s="43"/>
      <c r="E58" s="45" t="s">
        <v>531</v>
      </c>
      <c r="F58" s="43"/>
      <c r="G58" s="43"/>
      <c r="H58" s="43"/>
      <c r="I58" s="43"/>
      <c r="J58" s="44"/>
    </row>
    <row r="59">
      <c r="A59" s="35" t="s">
        <v>56</v>
      </c>
      <c r="B59" s="35">
        <v>17</v>
      </c>
      <c r="C59" s="36" t="s">
        <v>189</v>
      </c>
      <c r="D59" s="35" t="s">
        <v>58</v>
      </c>
      <c r="E59" s="37" t="s">
        <v>190</v>
      </c>
      <c r="F59" s="38" t="s">
        <v>120</v>
      </c>
      <c r="G59" s="39">
        <v>1133.7329999999999</v>
      </c>
      <c r="H59" s="40">
        <v>0</v>
      </c>
      <c r="I59" s="40">
        <f>ROUND(G59*H59,P4)</f>
        <v>0</v>
      </c>
      <c r="J59" s="38" t="s">
        <v>70</v>
      </c>
      <c r="O59" s="41">
        <f>I59*0.21</f>
        <v>0</v>
      </c>
      <c r="P59">
        <v>3</v>
      </c>
    </row>
    <row r="60">
      <c r="A60" s="35" t="s">
        <v>61</v>
      </c>
      <c r="B60" s="42"/>
      <c r="C60" s="43"/>
      <c r="D60" s="43"/>
      <c r="E60" s="46" t="s">
        <v>58</v>
      </c>
      <c r="F60" s="43"/>
      <c r="G60" s="43"/>
      <c r="H60" s="43"/>
      <c r="I60" s="43"/>
      <c r="J60" s="44"/>
    </row>
    <row r="61">
      <c r="A61" s="35" t="s">
        <v>63</v>
      </c>
      <c r="B61" s="42"/>
      <c r="C61" s="43"/>
      <c r="D61" s="43"/>
      <c r="E61" s="45" t="s">
        <v>531</v>
      </c>
      <c r="F61" s="43"/>
      <c r="G61" s="43"/>
      <c r="H61" s="43"/>
      <c r="I61" s="43"/>
      <c r="J61" s="44"/>
    </row>
    <row r="62">
      <c r="A62" s="29" t="s">
        <v>53</v>
      </c>
      <c r="B62" s="30"/>
      <c r="C62" s="31" t="s">
        <v>400</v>
      </c>
      <c r="D62" s="32"/>
      <c r="E62" s="29" t="s">
        <v>401</v>
      </c>
      <c r="F62" s="32"/>
      <c r="G62" s="32"/>
      <c r="H62" s="32"/>
      <c r="I62" s="33">
        <f>SUMIFS(I63:I71,A63:A71,"P")</f>
        <v>0</v>
      </c>
      <c r="J62" s="34"/>
    </row>
    <row r="63">
      <c r="A63" s="35" t="s">
        <v>56</v>
      </c>
      <c r="B63" s="35">
        <v>18</v>
      </c>
      <c r="C63" s="36" t="s">
        <v>402</v>
      </c>
      <c r="D63" s="35" t="s">
        <v>58</v>
      </c>
      <c r="E63" s="37" t="s">
        <v>403</v>
      </c>
      <c r="F63" s="38" t="s">
        <v>120</v>
      </c>
      <c r="G63" s="39">
        <v>82.186000000000007</v>
      </c>
      <c r="H63" s="40">
        <v>0</v>
      </c>
      <c r="I63" s="40">
        <f>ROUND(G63*H63,P4)</f>
        <v>0</v>
      </c>
      <c r="J63" s="38" t="s">
        <v>70</v>
      </c>
      <c r="O63" s="41">
        <f>I63*0.21</f>
        <v>0</v>
      </c>
      <c r="P63">
        <v>3</v>
      </c>
    </row>
    <row r="64" ht="45">
      <c r="A64" s="35" t="s">
        <v>61</v>
      </c>
      <c r="B64" s="42"/>
      <c r="C64" s="43"/>
      <c r="D64" s="43"/>
      <c r="E64" s="37" t="s">
        <v>404</v>
      </c>
      <c r="F64" s="43"/>
      <c r="G64" s="43"/>
      <c r="H64" s="43"/>
      <c r="I64" s="43"/>
      <c r="J64" s="44"/>
    </row>
    <row r="65">
      <c r="A65" s="35" t="s">
        <v>63</v>
      </c>
      <c r="B65" s="42"/>
      <c r="C65" s="43"/>
      <c r="D65" s="43"/>
      <c r="E65" s="45" t="s">
        <v>532</v>
      </c>
      <c r="F65" s="43"/>
      <c r="G65" s="43"/>
      <c r="H65" s="43"/>
      <c r="I65" s="43"/>
      <c r="J65" s="44"/>
    </row>
    <row r="66">
      <c r="A66" s="35" t="s">
        <v>56</v>
      </c>
      <c r="B66" s="35">
        <v>19</v>
      </c>
      <c r="C66" s="36" t="s">
        <v>406</v>
      </c>
      <c r="D66" s="35" t="s">
        <v>58</v>
      </c>
      <c r="E66" s="37" t="s">
        <v>407</v>
      </c>
      <c r="F66" s="38" t="s">
        <v>208</v>
      </c>
      <c r="G66" s="39">
        <v>31.609999999999999</v>
      </c>
      <c r="H66" s="40">
        <v>0</v>
      </c>
      <c r="I66" s="40">
        <f>ROUND(G66*H66,P4)</f>
        <v>0</v>
      </c>
      <c r="J66" s="38" t="s">
        <v>70</v>
      </c>
      <c r="O66" s="41">
        <f>I66*0.21</f>
        <v>0</v>
      </c>
      <c r="P66">
        <v>3</v>
      </c>
    </row>
    <row r="67" ht="45">
      <c r="A67" s="35" t="s">
        <v>61</v>
      </c>
      <c r="B67" s="42"/>
      <c r="C67" s="43"/>
      <c r="D67" s="43"/>
      <c r="E67" s="37" t="s">
        <v>408</v>
      </c>
      <c r="F67" s="43"/>
      <c r="G67" s="43"/>
      <c r="H67" s="43"/>
      <c r="I67" s="43"/>
      <c r="J67" s="44"/>
    </row>
    <row r="68">
      <c r="A68" s="35" t="s">
        <v>63</v>
      </c>
      <c r="B68" s="42"/>
      <c r="C68" s="43"/>
      <c r="D68" s="43"/>
      <c r="E68" s="45" t="s">
        <v>533</v>
      </c>
      <c r="F68" s="43"/>
      <c r="G68" s="43"/>
      <c r="H68" s="43"/>
      <c r="I68" s="43"/>
      <c r="J68" s="44"/>
    </row>
    <row r="69">
      <c r="A69" s="35" t="s">
        <v>56</v>
      </c>
      <c r="B69" s="35">
        <v>20</v>
      </c>
      <c r="C69" s="36" t="s">
        <v>410</v>
      </c>
      <c r="D69" s="35" t="s">
        <v>58</v>
      </c>
      <c r="E69" s="37" t="s">
        <v>411</v>
      </c>
      <c r="F69" s="38" t="s">
        <v>120</v>
      </c>
      <c r="G69" s="39">
        <v>287.70999999999998</v>
      </c>
      <c r="H69" s="40">
        <v>0</v>
      </c>
      <c r="I69" s="40">
        <f>ROUND(G69*H69,P4)</f>
        <v>0</v>
      </c>
      <c r="J69" s="38" t="s">
        <v>70</v>
      </c>
      <c r="O69" s="41">
        <f>I69*0.21</f>
        <v>0</v>
      </c>
      <c r="P69">
        <v>3</v>
      </c>
    </row>
    <row r="70" ht="30">
      <c r="A70" s="35" t="s">
        <v>61</v>
      </c>
      <c r="B70" s="42"/>
      <c r="C70" s="43"/>
      <c r="D70" s="43"/>
      <c r="E70" s="37" t="s">
        <v>412</v>
      </c>
      <c r="F70" s="43"/>
      <c r="G70" s="43"/>
      <c r="H70" s="43"/>
      <c r="I70" s="43"/>
      <c r="J70" s="44"/>
    </row>
    <row r="71">
      <c r="A71" s="35" t="s">
        <v>63</v>
      </c>
      <c r="B71" s="42"/>
      <c r="C71" s="43"/>
      <c r="D71" s="43"/>
      <c r="E71" s="45" t="s">
        <v>530</v>
      </c>
      <c r="F71" s="43"/>
      <c r="G71" s="43"/>
      <c r="H71" s="43"/>
      <c r="I71" s="43"/>
      <c r="J71" s="44"/>
    </row>
    <row r="72">
      <c r="A72" s="29" t="s">
        <v>53</v>
      </c>
      <c r="B72" s="30"/>
      <c r="C72" s="31" t="s">
        <v>534</v>
      </c>
      <c r="D72" s="32"/>
      <c r="E72" s="29" t="s">
        <v>535</v>
      </c>
      <c r="F72" s="32"/>
      <c r="G72" s="32"/>
      <c r="H72" s="32"/>
      <c r="I72" s="33">
        <f>SUMIFS(I73:I75,A73:A75,"P")</f>
        <v>0</v>
      </c>
      <c r="J72" s="34"/>
    </row>
    <row r="73">
      <c r="A73" s="35" t="s">
        <v>56</v>
      </c>
      <c r="B73" s="35">
        <v>21</v>
      </c>
      <c r="C73" s="36" t="s">
        <v>536</v>
      </c>
      <c r="D73" s="35" t="s">
        <v>58</v>
      </c>
      <c r="E73" s="37" t="s">
        <v>537</v>
      </c>
      <c r="F73" s="38" t="s">
        <v>136</v>
      </c>
      <c r="G73" s="39">
        <v>3.1749999999999998</v>
      </c>
      <c r="H73" s="40">
        <v>0</v>
      </c>
      <c r="I73" s="40">
        <f>ROUND(G73*H73,P4)</f>
        <v>0</v>
      </c>
      <c r="J73" s="38" t="s">
        <v>70</v>
      </c>
      <c r="O73" s="41">
        <f>I73*0.21</f>
        <v>0</v>
      </c>
      <c r="P73">
        <v>3</v>
      </c>
    </row>
    <row r="74" ht="30">
      <c r="A74" s="35" t="s">
        <v>61</v>
      </c>
      <c r="B74" s="42"/>
      <c r="C74" s="43"/>
      <c r="D74" s="43"/>
      <c r="E74" s="37" t="s">
        <v>538</v>
      </c>
      <c r="F74" s="43"/>
      <c r="G74" s="43"/>
      <c r="H74" s="43"/>
      <c r="I74" s="43"/>
      <c r="J74" s="44"/>
    </row>
    <row r="75">
      <c r="A75" s="35" t="s">
        <v>63</v>
      </c>
      <c r="B75" s="42"/>
      <c r="C75" s="43"/>
      <c r="D75" s="43"/>
      <c r="E75" s="45" t="s">
        <v>539</v>
      </c>
      <c r="F75" s="43"/>
      <c r="G75" s="43"/>
      <c r="H75" s="43"/>
      <c r="I75" s="43"/>
      <c r="J75" s="44"/>
    </row>
    <row r="76">
      <c r="A76" s="29" t="s">
        <v>53</v>
      </c>
      <c r="B76" s="30"/>
      <c r="C76" s="31" t="s">
        <v>191</v>
      </c>
      <c r="D76" s="32"/>
      <c r="E76" s="29" t="s">
        <v>192</v>
      </c>
      <c r="F76" s="32"/>
      <c r="G76" s="32"/>
      <c r="H76" s="32"/>
      <c r="I76" s="33">
        <f>SUMIFS(I77:I91,A77:A91,"P")</f>
        <v>0</v>
      </c>
      <c r="J76" s="34"/>
    </row>
    <row r="77">
      <c r="A77" s="35" t="s">
        <v>56</v>
      </c>
      <c r="B77" s="35">
        <v>22</v>
      </c>
      <c r="C77" s="36" t="s">
        <v>417</v>
      </c>
      <c r="D77" s="35" t="s">
        <v>58</v>
      </c>
      <c r="E77" s="37" t="s">
        <v>418</v>
      </c>
      <c r="F77" s="38" t="s">
        <v>136</v>
      </c>
      <c r="G77" s="39">
        <v>2.4119999999999999</v>
      </c>
      <c r="H77" s="40">
        <v>0</v>
      </c>
      <c r="I77" s="40">
        <f>ROUND(G77*H77,P4)</f>
        <v>0</v>
      </c>
      <c r="J77" s="38" t="s">
        <v>70</v>
      </c>
      <c r="O77" s="41">
        <f>I77*0.21</f>
        <v>0</v>
      </c>
      <c r="P77">
        <v>3</v>
      </c>
    </row>
    <row r="78" ht="30">
      <c r="A78" s="35" t="s">
        <v>61</v>
      </c>
      <c r="B78" s="42"/>
      <c r="C78" s="43"/>
      <c r="D78" s="43"/>
      <c r="E78" s="37" t="s">
        <v>540</v>
      </c>
      <c r="F78" s="43"/>
      <c r="G78" s="43"/>
      <c r="H78" s="43"/>
      <c r="I78" s="43"/>
      <c r="J78" s="44"/>
    </row>
    <row r="79">
      <c r="A79" s="35" t="s">
        <v>63</v>
      </c>
      <c r="B79" s="42"/>
      <c r="C79" s="43"/>
      <c r="D79" s="43"/>
      <c r="E79" s="45" t="s">
        <v>541</v>
      </c>
      <c r="F79" s="43"/>
      <c r="G79" s="43"/>
      <c r="H79" s="43"/>
      <c r="I79" s="43"/>
      <c r="J79" s="44"/>
    </row>
    <row r="80">
      <c r="A80" s="35" t="s">
        <v>56</v>
      </c>
      <c r="B80" s="35">
        <v>23</v>
      </c>
      <c r="C80" s="36" t="s">
        <v>421</v>
      </c>
      <c r="D80" s="35" t="s">
        <v>355</v>
      </c>
      <c r="E80" s="37" t="s">
        <v>422</v>
      </c>
      <c r="F80" s="38" t="s">
        <v>136</v>
      </c>
      <c r="G80" s="39">
        <v>2.4119999999999999</v>
      </c>
      <c r="H80" s="40">
        <v>0</v>
      </c>
      <c r="I80" s="40">
        <f>ROUND(G80*H80,P4)</f>
        <v>0</v>
      </c>
      <c r="J80" s="38" t="s">
        <v>70</v>
      </c>
      <c r="O80" s="41">
        <f>I80*0.21</f>
        <v>0</v>
      </c>
      <c r="P80">
        <v>3</v>
      </c>
    </row>
    <row r="81" ht="30">
      <c r="A81" s="35" t="s">
        <v>61</v>
      </c>
      <c r="B81" s="42"/>
      <c r="C81" s="43"/>
      <c r="D81" s="43"/>
      <c r="E81" s="37" t="s">
        <v>425</v>
      </c>
      <c r="F81" s="43"/>
      <c r="G81" s="43"/>
      <c r="H81" s="43"/>
      <c r="I81" s="43"/>
      <c r="J81" s="44"/>
    </row>
    <row r="82">
      <c r="A82" s="35" t="s">
        <v>63</v>
      </c>
      <c r="B82" s="42"/>
      <c r="C82" s="43"/>
      <c r="D82" s="43"/>
      <c r="E82" s="45" t="s">
        <v>541</v>
      </c>
      <c r="F82" s="43"/>
      <c r="G82" s="43"/>
      <c r="H82" s="43"/>
      <c r="I82" s="43"/>
      <c r="J82" s="44"/>
    </row>
    <row r="83">
      <c r="A83" s="35" t="s">
        <v>56</v>
      </c>
      <c r="B83" s="35">
        <v>24</v>
      </c>
      <c r="C83" s="36" t="s">
        <v>421</v>
      </c>
      <c r="D83" s="35" t="s">
        <v>359</v>
      </c>
      <c r="E83" s="37" t="s">
        <v>422</v>
      </c>
      <c r="F83" s="38" t="s">
        <v>136</v>
      </c>
      <c r="G83" s="39">
        <v>2.927</v>
      </c>
      <c r="H83" s="40">
        <v>0</v>
      </c>
      <c r="I83" s="40">
        <f>ROUND(G83*H83,P4)</f>
        <v>0</v>
      </c>
      <c r="J83" s="38" t="s">
        <v>70</v>
      </c>
      <c r="O83" s="41">
        <f>I83*0.21</f>
        <v>0</v>
      </c>
      <c r="P83">
        <v>3</v>
      </c>
    </row>
    <row r="84" ht="30">
      <c r="A84" s="35" t="s">
        <v>61</v>
      </c>
      <c r="B84" s="42"/>
      <c r="C84" s="43"/>
      <c r="D84" s="43"/>
      <c r="E84" s="37" t="s">
        <v>423</v>
      </c>
      <c r="F84" s="43"/>
      <c r="G84" s="43"/>
      <c r="H84" s="43"/>
      <c r="I84" s="43"/>
      <c r="J84" s="44"/>
    </row>
    <row r="85">
      <c r="A85" s="35" t="s">
        <v>63</v>
      </c>
      <c r="B85" s="42"/>
      <c r="C85" s="43"/>
      <c r="D85" s="43"/>
      <c r="E85" s="45" t="s">
        <v>542</v>
      </c>
      <c r="F85" s="43"/>
      <c r="G85" s="43"/>
      <c r="H85" s="43"/>
      <c r="I85" s="43"/>
      <c r="J85" s="44"/>
    </row>
    <row r="86">
      <c r="A86" s="35" t="s">
        <v>56</v>
      </c>
      <c r="B86" s="35">
        <v>25</v>
      </c>
      <c r="C86" s="36" t="s">
        <v>200</v>
      </c>
      <c r="D86" s="35" t="s">
        <v>58</v>
      </c>
      <c r="E86" s="37" t="s">
        <v>201</v>
      </c>
      <c r="F86" s="38" t="s">
        <v>136</v>
      </c>
      <c r="G86" s="39">
        <v>4.8239999999999998</v>
      </c>
      <c r="H86" s="40">
        <v>0</v>
      </c>
      <c r="I86" s="40">
        <f>ROUND(G86*H86,P4)</f>
        <v>0</v>
      </c>
      <c r="J86" s="38" t="s">
        <v>70</v>
      </c>
      <c r="O86" s="41">
        <f>I86*0.21</f>
        <v>0</v>
      </c>
      <c r="P86">
        <v>3</v>
      </c>
    </row>
    <row r="87" ht="30">
      <c r="A87" s="35" t="s">
        <v>61</v>
      </c>
      <c r="B87" s="42"/>
      <c r="C87" s="43"/>
      <c r="D87" s="43"/>
      <c r="E87" s="37" t="s">
        <v>543</v>
      </c>
      <c r="F87" s="43"/>
      <c r="G87" s="43"/>
      <c r="H87" s="43"/>
      <c r="I87" s="43"/>
      <c r="J87" s="44"/>
    </row>
    <row r="88">
      <c r="A88" s="35" t="s">
        <v>63</v>
      </c>
      <c r="B88" s="42"/>
      <c r="C88" s="43"/>
      <c r="D88" s="43"/>
      <c r="E88" s="45" t="s">
        <v>544</v>
      </c>
      <c r="F88" s="43"/>
      <c r="G88" s="43"/>
      <c r="H88" s="43"/>
      <c r="I88" s="43"/>
      <c r="J88" s="44"/>
    </row>
    <row r="89">
      <c r="A89" s="35" t="s">
        <v>56</v>
      </c>
      <c r="B89" s="35">
        <v>26</v>
      </c>
      <c r="C89" s="36" t="s">
        <v>430</v>
      </c>
      <c r="D89" s="35" t="s">
        <v>58</v>
      </c>
      <c r="E89" s="37" t="s">
        <v>431</v>
      </c>
      <c r="F89" s="38" t="s">
        <v>136</v>
      </c>
      <c r="G89" s="39">
        <v>1.284</v>
      </c>
      <c r="H89" s="40">
        <v>0</v>
      </c>
      <c r="I89" s="40">
        <f>ROUND(G89*H89,P4)</f>
        <v>0</v>
      </c>
      <c r="J89" s="38" t="s">
        <v>70</v>
      </c>
      <c r="O89" s="41">
        <f>I89*0.21</f>
        <v>0</v>
      </c>
      <c r="P89">
        <v>3</v>
      </c>
    </row>
    <row r="90" ht="45">
      <c r="A90" s="35" t="s">
        <v>61</v>
      </c>
      <c r="B90" s="42"/>
      <c r="C90" s="43"/>
      <c r="D90" s="43"/>
      <c r="E90" s="37" t="s">
        <v>432</v>
      </c>
      <c r="F90" s="43"/>
      <c r="G90" s="43"/>
      <c r="H90" s="43"/>
      <c r="I90" s="43"/>
      <c r="J90" s="44"/>
    </row>
    <row r="91">
      <c r="A91" s="35" t="s">
        <v>63</v>
      </c>
      <c r="B91" s="42"/>
      <c r="C91" s="43"/>
      <c r="D91" s="43"/>
      <c r="E91" s="45" t="s">
        <v>545</v>
      </c>
      <c r="F91" s="43"/>
      <c r="G91" s="43"/>
      <c r="H91" s="43"/>
      <c r="I91" s="43"/>
      <c r="J91" s="44"/>
    </row>
    <row r="92">
      <c r="A92" s="29" t="s">
        <v>53</v>
      </c>
      <c r="B92" s="30"/>
      <c r="C92" s="31" t="s">
        <v>434</v>
      </c>
      <c r="D92" s="32"/>
      <c r="E92" s="29" t="s">
        <v>20</v>
      </c>
      <c r="F92" s="32"/>
      <c r="G92" s="32"/>
      <c r="H92" s="32"/>
      <c r="I92" s="33">
        <f>SUMIFS(I93:I101,A93:A101,"P")</f>
        <v>0</v>
      </c>
      <c r="J92" s="34"/>
    </row>
    <row r="93">
      <c r="A93" s="35" t="s">
        <v>56</v>
      </c>
      <c r="B93" s="35">
        <v>27</v>
      </c>
      <c r="C93" s="36" t="s">
        <v>439</v>
      </c>
      <c r="D93" s="35" t="s">
        <v>355</v>
      </c>
      <c r="E93" s="37" t="s">
        <v>440</v>
      </c>
      <c r="F93" s="38" t="s">
        <v>136</v>
      </c>
      <c r="G93" s="39">
        <v>36.637999999999998</v>
      </c>
      <c r="H93" s="40">
        <v>0</v>
      </c>
      <c r="I93" s="40">
        <f>ROUND(G93*H93,P4)</f>
        <v>0</v>
      </c>
      <c r="J93" s="38" t="s">
        <v>70</v>
      </c>
      <c r="O93" s="41">
        <f>I93*0.21</f>
        <v>0</v>
      </c>
      <c r="P93">
        <v>3</v>
      </c>
    </row>
    <row r="94" ht="30">
      <c r="A94" s="35" t="s">
        <v>61</v>
      </c>
      <c r="B94" s="42"/>
      <c r="C94" s="43"/>
      <c r="D94" s="43"/>
      <c r="E94" s="37" t="s">
        <v>447</v>
      </c>
      <c r="F94" s="43"/>
      <c r="G94" s="43"/>
      <c r="H94" s="43"/>
      <c r="I94" s="43"/>
      <c r="J94" s="44"/>
    </row>
    <row r="95" ht="30">
      <c r="A95" s="35" t="s">
        <v>63</v>
      </c>
      <c r="B95" s="42"/>
      <c r="C95" s="43"/>
      <c r="D95" s="43"/>
      <c r="E95" s="45" t="s">
        <v>546</v>
      </c>
      <c r="F95" s="43"/>
      <c r="G95" s="43"/>
      <c r="H95" s="43"/>
      <c r="I95" s="43"/>
      <c r="J95" s="44"/>
    </row>
    <row r="96">
      <c r="A96" s="35" t="s">
        <v>56</v>
      </c>
      <c r="B96" s="35">
        <v>28</v>
      </c>
      <c r="C96" s="36" t="s">
        <v>439</v>
      </c>
      <c r="D96" s="35" t="s">
        <v>359</v>
      </c>
      <c r="E96" s="37" t="s">
        <v>440</v>
      </c>
      <c r="F96" s="38" t="s">
        <v>136</v>
      </c>
      <c r="G96" s="39">
        <v>41.610999999999997</v>
      </c>
      <c r="H96" s="40">
        <v>0</v>
      </c>
      <c r="I96" s="40">
        <f>ROUND(G96*H96,P4)</f>
        <v>0</v>
      </c>
      <c r="J96" s="38" t="s">
        <v>70</v>
      </c>
      <c r="O96" s="41">
        <f>I96*0.21</f>
        <v>0</v>
      </c>
      <c r="P96">
        <v>3</v>
      </c>
    </row>
    <row r="97" ht="30">
      <c r="A97" s="35" t="s">
        <v>61</v>
      </c>
      <c r="B97" s="42"/>
      <c r="C97" s="43"/>
      <c r="D97" s="43"/>
      <c r="E97" s="37" t="s">
        <v>547</v>
      </c>
      <c r="F97" s="43"/>
      <c r="G97" s="43"/>
      <c r="H97" s="43"/>
      <c r="I97" s="43"/>
      <c r="J97" s="44"/>
    </row>
    <row r="98" ht="45">
      <c r="A98" s="35" t="s">
        <v>63</v>
      </c>
      <c r="B98" s="42"/>
      <c r="C98" s="43"/>
      <c r="D98" s="43"/>
      <c r="E98" s="45" t="s">
        <v>548</v>
      </c>
      <c r="F98" s="43"/>
      <c r="G98" s="43"/>
      <c r="H98" s="43"/>
      <c r="I98" s="43"/>
      <c r="J98" s="44"/>
    </row>
    <row r="99">
      <c r="A99" s="35" t="s">
        <v>56</v>
      </c>
      <c r="B99" s="35">
        <v>29</v>
      </c>
      <c r="C99" s="36" t="s">
        <v>449</v>
      </c>
      <c r="D99" s="35" t="s">
        <v>58</v>
      </c>
      <c r="E99" s="37" t="s">
        <v>450</v>
      </c>
      <c r="F99" s="38" t="s">
        <v>120</v>
      </c>
      <c r="G99" s="39">
        <v>44.465000000000003</v>
      </c>
      <c r="H99" s="40">
        <v>0</v>
      </c>
      <c r="I99" s="40">
        <f>ROUND(G99*H99,P4)</f>
        <v>0</v>
      </c>
      <c r="J99" s="38" t="s">
        <v>70</v>
      </c>
      <c r="O99" s="41">
        <f>I99*0.21</f>
        <v>0</v>
      </c>
      <c r="P99">
        <v>3</v>
      </c>
    </row>
    <row r="100" ht="30">
      <c r="A100" s="35" t="s">
        <v>61</v>
      </c>
      <c r="B100" s="42"/>
      <c r="C100" s="43"/>
      <c r="D100" s="43"/>
      <c r="E100" s="37" t="s">
        <v>451</v>
      </c>
      <c r="F100" s="43"/>
      <c r="G100" s="43"/>
      <c r="H100" s="43"/>
      <c r="I100" s="43"/>
      <c r="J100" s="44"/>
    </row>
    <row r="101">
      <c r="A101" s="35" t="s">
        <v>63</v>
      </c>
      <c r="B101" s="42"/>
      <c r="C101" s="43"/>
      <c r="D101" s="43"/>
      <c r="E101" s="45" t="s">
        <v>549</v>
      </c>
      <c r="F101" s="43"/>
      <c r="G101" s="43"/>
      <c r="H101" s="43"/>
      <c r="I101" s="43"/>
      <c r="J101" s="44"/>
    </row>
    <row r="102">
      <c r="A102" s="29" t="s">
        <v>53</v>
      </c>
      <c r="B102" s="30"/>
      <c r="C102" s="31" t="s">
        <v>473</v>
      </c>
      <c r="D102" s="32"/>
      <c r="E102" s="29" t="s">
        <v>474</v>
      </c>
      <c r="F102" s="32"/>
      <c r="G102" s="32"/>
      <c r="H102" s="32"/>
      <c r="I102" s="33">
        <f>SUMIFS(I103:I107,A103:A107,"P")</f>
        <v>0</v>
      </c>
      <c r="J102" s="34"/>
    </row>
    <row r="103">
      <c r="A103" s="35" t="s">
        <v>56</v>
      </c>
      <c r="B103" s="35">
        <v>30</v>
      </c>
      <c r="C103" s="36" t="s">
        <v>550</v>
      </c>
      <c r="D103" s="35" t="s">
        <v>58</v>
      </c>
      <c r="E103" s="37" t="s">
        <v>551</v>
      </c>
      <c r="F103" s="38" t="s">
        <v>93</v>
      </c>
      <c r="G103" s="39">
        <v>1</v>
      </c>
      <c r="H103" s="40">
        <v>0</v>
      </c>
      <c r="I103" s="40">
        <f>ROUND(G103*H103,P4)</f>
        <v>0</v>
      </c>
      <c r="J103" s="38" t="s">
        <v>70</v>
      </c>
      <c r="O103" s="41">
        <f>I103*0.21</f>
        <v>0</v>
      </c>
      <c r="P103">
        <v>3</v>
      </c>
    </row>
    <row r="104" ht="30">
      <c r="A104" s="35" t="s">
        <v>61</v>
      </c>
      <c r="B104" s="42"/>
      <c r="C104" s="43"/>
      <c r="D104" s="43"/>
      <c r="E104" s="37" t="s">
        <v>552</v>
      </c>
      <c r="F104" s="43"/>
      <c r="G104" s="43"/>
      <c r="H104" s="43"/>
      <c r="I104" s="43"/>
      <c r="J104" s="44"/>
    </row>
    <row r="105">
      <c r="A105" s="35" t="s">
        <v>56</v>
      </c>
      <c r="B105" s="35">
        <v>31</v>
      </c>
      <c r="C105" s="36" t="s">
        <v>475</v>
      </c>
      <c r="D105" s="35" t="s">
        <v>58</v>
      </c>
      <c r="E105" s="37" t="s">
        <v>476</v>
      </c>
      <c r="F105" s="38" t="s">
        <v>136</v>
      </c>
      <c r="G105" s="39">
        <v>8.2490000000000006</v>
      </c>
      <c r="H105" s="40">
        <v>0</v>
      </c>
      <c r="I105" s="40">
        <f>ROUND(G105*H105,P4)</f>
        <v>0</v>
      </c>
      <c r="J105" s="38" t="s">
        <v>70</v>
      </c>
      <c r="O105" s="41">
        <f>I105*0.21</f>
        <v>0</v>
      </c>
      <c r="P105">
        <v>3</v>
      </c>
    </row>
    <row r="106" ht="30">
      <c r="A106" s="35" t="s">
        <v>61</v>
      </c>
      <c r="B106" s="42"/>
      <c r="C106" s="43"/>
      <c r="D106" s="43"/>
      <c r="E106" s="37" t="s">
        <v>553</v>
      </c>
      <c r="F106" s="43"/>
      <c r="G106" s="43"/>
      <c r="H106" s="43"/>
      <c r="I106" s="43"/>
      <c r="J106" s="44"/>
    </row>
    <row r="107">
      <c r="A107" s="35" t="s">
        <v>63</v>
      </c>
      <c r="B107" s="42"/>
      <c r="C107" s="43"/>
      <c r="D107" s="43"/>
      <c r="E107" s="45" t="s">
        <v>554</v>
      </c>
      <c r="F107" s="43"/>
      <c r="G107" s="43"/>
      <c r="H107" s="43"/>
      <c r="I107" s="43"/>
      <c r="J107" s="44"/>
    </row>
    <row r="108">
      <c r="A108" s="29" t="s">
        <v>53</v>
      </c>
      <c r="B108" s="30"/>
      <c r="C108" s="31" t="s">
        <v>204</v>
      </c>
      <c r="D108" s="32"/>
      <c r="E108" s="29" t="s">
        <v>205</v>
      </c>
      <c r="F108" s="32"/>
      <c r="G108" s="32"/>
      <c r="H108" s="32"/>
      <c r="I108" s="33">
        <f>SUMIFS(I109:I114,A109:A114,"P")</f>
        <v>0</v>
      </c>
      <c r="J108" s="34"/>
    </row>
    <row r="109">
      <c r="A109" s="35" t="s">
        <v>56</v>
      </c>
      <c r="B109" s="35">
        <v>32</v>
      </c>
      <c r="C109" s="36" t="s">
        <v>498</v>
      </c>
      <c r="D109" s="35" t="s">
        <v>58</v>
      </c>
      <c r="E109" s="37" t="s">
        <v>499</v>
      </c>
      <c r="F109" s="38" t="s">
        <v>208</v>
      </c>
      <c r="G109" s="39">
        <v>8.8699999999999992</v>
      </c>
      <c r="H109" s="40">
        <v>0</v>
      </c>
      <c r="I109" s="40">
        <f>ROUND(G109*H109,P4)</f>
        <v>0</v>
      </c>
      <c r="J109" s="38" t="s">
        <v>70</v>
      </c>
      <c r="O109" s="41">
        <f>I109*0.21</f>
        <v>0</v>
      </c>
      <c r="P109">
        <v>3</v>
      </c>
    </row>
    <row r="110" ht="30">
      <c r="A110" s="35" t="s">
        <v>61</v>
      </c>
      <c r="B110" s="42"/>
      <c r="C110" s="43"/>
      <c r="D110" s="43"/>
      <c r="E110" s="37" t="s">
        <v>555</v>
      </c>
      <c r="F110" s="43"/>
      <c r="G110" s="43"/>
      <c r="H110" s="43"/>
      <c r="I110" s="43"/>
      <c r="J110" s="44"/>
    </row>
    <row r="111">
      <c r="A111" s="35" t="s">
        <v>63</v>
      </c>
      <c r="B111" s="42"/>
      <c r="C111" s="43"/>
      <c r="D111" s="43"/>
      <c r="E111" s="45" t="s">
        <v>556</v>
      </c>
      <c r="F111" s="43"/>
      <c r="G111" s="43"/>
      <c r="H111" s="43"/>
      <c r="I111" s="43"/>
      <c r="J111" s="44"/>
    </row>
    <row r="112" ht="30">
      <c r="A112" s="35" t="s">
        <v>56</v>
      </c>
      <c r="B112" s="35">
        <v>33</v>
      </c>
      <c r="C112" s="36" t="s">
        <v>508</v>
      </c>
      <c r="D112" s="35" t="s">
        <v>58</v>
      </c>
      <c r="E112" s="37" t="s">
        <v>509</v>
      </c>
      <c r="F112" s="38" t="s">
        <v>208</v>
      </c>
      <c r="G112" s="39">
        <v>46</v>
      </c>
      <c r="H112" s="40">
        <v>0</v>
      </c>
      <c r="I112" s="40">
        <f>ROUND(G112*H112,P4)</f>
        <v>0</v>
      </c>
      <c r="J112" s="38" t="s">
        <v>70</v>
      </c>
      <c r="O112" s="41">
        <f>I112*0.21</f>
        <v>0</v>
      </c>
      <c r="P112">
        <v>3</v>
      </c>
    </row>
    <row r="113" ht="45">
      <c r="A113" s="35" t="s">
        <v>61</v>
      </c>
      <c r="B113" s="42"/>
      <c r="C113" s="43"/>
      <c r="D113" s="43"/>
      <c r="E113" s="37" t="s">
        <v>510</v>
      </c>
      <c r="F113" s="43"/>
      <c r="G113" s="43"/>
      <c r="H113" s="43"/>
      <c r="I113" s="43"/>
      <c r="J113" s="44"/>
    </row>
    <row r="114">
      <c r="A114" s="35" t="s">
        <v>63</v>
      </c>
      <c r="B114" s="47"/>
      <c r="C114" s="48"/>
      <c r="D114" s="48"/>
      <c r="E114" s="45" t="s">
        <v>557</v>
      </c>
      <c r="F114" s="48"/>
      <c r="G114" s="48"/>
      <c r="H114" s="48"/>
      <c r="I114" s="48"/>
      <c r="J114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23</v>
      </c>
      <c r="I3" s="23">
        <f>SUMIFS(I9:I109,A9:A109,"SD")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23</v>
      </c>
      <c r="D4" s="20"/>
      <c r="E4" s="21" t="s">
        <v>24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23</v>
      </c>
      <c r="D5" s="20"/>
      <c r="E5" s="21" t="s">
        <v>24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SUMIFS(I10:I18,A10:A18,"P")</f>
        <v>0</v>
      </c>
      <c r="J9" s="34"/>
    </row>
    <row r="10" ht="30">
      <c r="A10" s="35" t="s">
        <v>56</v>
      </c>
      <c r="B10" s="35">
        <v>1</v>
      </c>
      <c r="C10" s="36" t="s">
        <v>139</v>
      </c>
      <c r="D10" s="35" t="s">
        <v>58</v>
      </c>
      <c r="E10" s="37" t="s">
        <v>140</v>
      </c>
      <c r="F10" s="38" t="s">
        <v>141</v>
      </c>
      <c r="G10" s="39">
        <v>710.79399999999998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 ht="30">
      <c r="A11" s="35" t="s">
        <v>61</v>
      </c>
      <c r="B11" s="42"/>
      <c r="C11" s="43"/>
      <c r="D11" s="43"/>
      <c r="E11" s="37" t="s">
        <v>558</v>
      </c>
      <c r="F11" s="43"/>
      <c r="G11" s="43"/>
      <c r="H11" s="43"/>
      <c r="I11" s="43"/>
      <c r="J11" s="44"/>
    </row>
    <row r="12" ht="45">
      <c r="A12" s="35" t="s">
        <v>63</v>
      </c>
      <c r="B12" s="42"/>
      <c r="C12" s="43"/>
      <c r="D12" s="43"/>
      <c r="E12" s="45" t="s">
        <v>559</v>
      </c>
      <c r="F12" s="43"/>
      <c r="G12" s="43"/>
      <c r="H12" s="43"/>
      <c r="I12" s="43"/>
      <c r="J12" s="44"/>
    </row>
    <row r="13" ht="30">
      <c r="A13" s="35" t="s">
        <v>56</v>
      </c>
      <c r="B13" s="35">
        <v>2</v>
      </c>
      <c r="C13" s="36" t="s">
        <v>146</v>
      </c>
      <c r="D13" s="35" t="s">
        <v>58</v>
      </c>
      <c r="E13" s="37" t="s">
        <v>147</v>
      </c>
      <c r="F13" s="38" t="s">
        <v>141</v>
      </c>
      <c r="G13" s="39">
        <v>9.7520000000000007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 ht="30">
      <c r="A14" s="35" t="s">
        <v>61</v>
      </c>
      <c r="B14" s="42"/>
      <c r="C14" s="43"/>
      <c r="D14" s="43"/>
      <c r="E14" s="37" t="s">
        <v>560</v>
      </c>
      <c r="F14" s="43"/>
      <c r="G14" s="43"/>
      <c r="H14" s="43"/>
      <c r="I14" s="43"/>
      <c r="J14" s="44"/>
    </row>
    <row r="15" ht="30">
      <c r="A15" s="35" t="s">
        <v>63</v>
      </c>
      <c r="B15" s="42"/>
      <c r="C15" s="43"/>
      <c r="D15" s="43"/>
      <c r="E15" s="45" t="s">
        <v>561</v>
      </c>
      <c r="F15" s="43"/>
      <c r="G15" s="43"/>
      <c r="H15" s="43"/>
      <c r="I15" s="43"/>
      <c r="J15" s="44"/>
    </row>
    <row r="16" ht="30">
      <c r="A16" s="35" t="s">
        <v>56</v>
      </c>
      <c r="B16" s="35">
        <v>3</v>
      </c>
      <c r="C16" s="36" t="s">
        <v>150</v>
      </c>
      <c r="D16" s="35" t="s">
        <v>58</v>
      </c>
      <c r="E16" s="37" t="s">
        <v>151</v>
      </c>
      <c r="F16" s="38" t="s">
        <v>141</v>
      </c>
      <c r="G16" s="39">
        <v>299.404</v>
      </c>
      <c r="H16" s="40">
        <v>0</v>
      </c>
      <c r="I16" s="40">
        <f>ROUND(G16*H16,P4)</f>
        <v>0</v>
      </c>
      <c r="J16" s="38" t="s">
        <v>70</v>
      </c>
      <c r="O16" s="41">
        <f>I16*0.21</f>
        <v>0</v>
      </c>
      <c r="P16">
        <v>3</v>
      </c>
    </row>
    <row r="17">
      <c r="A17" s="35" t="s">
        <v>61</v>
      </c>
      <c r="B17" s="42"/>
      <c r="C17" s="43"/>
      <c r="D17" s="43"/>
      <c r="E17" s="37" t="s">
        <v>562</v>
      </c>
      <c r="F17" s="43"/>
      <c r="G17" s="43"/>
      <c r="H17" s="43"/>
      <c r="I17" s="43"/>
      <c r="J17" s="44"/>
    </row>
    <row r="18" ht="45">
      <c r="A18" s="35" t="s">
        <v>63</v>
      </c>
      <c r="B18" s="42"/>
      <c r="C18" s="43"/>
      <c r="D18" s="43"/>
      <c r="E18" s="45" t="s">
        <v>563</v>
      </c>
      <c r="F18" s="43"/>
      <c r="G18" s="43"/>
      <c r="H18" s="43"/>
      <c r="I18" s="43"/>
      <c r="J18" s="44"/>
    </row>
    <row r="19">
      <c r="A19" s="29" t="s">
        <v>53</v>
      </c>
      <c r="B19" s="30"/>
      <c r="C19" s="31" t="s">
        <v>116</v>
      </c>
      <c r="D19" s="32"/>
      <c r="E19" s="29" t="s">
        <v>117</v>
      </c>
      <c r="F19" s="32"/>
      <c r="G19" s="32"/>
      <c r="H19" s="32"/>
      <c r="I19" s="33">
        <f>SUMIFS(I20:I64,A20:A64,"P")</f>
        <v>0</v>
      </c>
      <c r="J19" s="34"/>
    </row>
    <row r="20">
      <c r="A20" s="35" t="s">
        <v>56</v>
      </c>
      <c r="B20" s="35">
        <v>4</v>
      </c>
      <c r="C20" s="36" t="s">
        <v>338</v>
      </c>
      <c r="D20" s="35" t="s">
        <v>58</v>
      </c>
      <c r="E20" s="37" t="s">
        <v>339</v>
      </c>
      <c r="F20" s="38" t="s">
        <v>120</v>
      </c>
      <c r="G20" s="39">
        <v>260.55000000000001</v>
      </c>
      <c r="H20" s="40">
        <v>0</v>
      </c>
      <c r="I20" s="40">
        <f>ROUND(G20*H20,P4)</f>
        <v>0</v>
      </c>
      <c r="J20" s="38" t="s">
        <v>70</v>
      </c>
      <c r="O20" s="41">
        <f>I20*0.21</f>
        <v>0</v>
      </c>
      <c r="P20">
        <v>3</v>
      </c>
    </row>
    <row r="21" ht="30">
      <c r="A21" s="35" t="s">
        <v>61</v>
      </c>
      <c r="B21" s="42"/>
      <c r="C21" s="43"/>
      <c r="D21" s="43"/>
      <c r="E21" s="37" t="s">
        <v>564</v>
      </c>
      <c r="F21" s="43"/>
      <c r="G21" s="43"/>
      <c r="H21" s="43"/>
      <c r="I21" s="43"/>
      <c r="J21" s="44"/>
    </row>
    <row r="22" ht="30">
      <c r="A22" s="35" t="s">
        <v>63</v>
      </c>
      <c r="B22" s="42"/>
      <c r="C22" s="43"/>
      <c r="D22" s="43"/>
      <c r="E22" s="45" t="s">
        <v>565</v>
      </c>
      <c r="F22" s="43"/>
      <c r="G22" s="43"/>
      <c r="H22" s="43"/>
      <c r="I22" s="43"/>
      <c r="J22" s="44"/>
    </row>
    <row r="23" ht="30">
      <c r="A23" s="35" t="s">
        <v>56</v>
      </c>
      <c r="B23" s="35">
        <v>5</v>
      </c>
      <c r="C23" s="36" t="s">
        <v>163</v>
      </c>
      <c r="D23" s="35" t="s">
        <v>355</v>
      </c>
      <c r="E23" s="37" t="s">
        <v>164</v>
      </c>
      <c r="F23" s="38" t="s">
        <v>136</v>
      </c>
      <c r="G23" s="39">
        <v>64.400000000000006</v>
      </c>
      <c r="H23" s="40">
        <v>0</v>
      </c>
      <c r="I23" s="40">
        <f>ROUND(G23*H23,P4)</f>
        <v>0</v>
      </c>
      <c r="J23" s="38" t="s">
        <v>70</v>
      </c>
      <c r="O23" s="41">
        <f>I23*0.21</f>
        <v>0</v>
      </c>
      <c r="P23">
        <v>3</v>
      </c>
    </row>
    <row r="24" ht="30">
      <c r="A24" s="35" t="s">
        <v>61</v>
      </c>
      <c r="B24" s="42"/>
      <c r="C24" s="43"/>
      <c r="D24" s="43"/>
      <c r="E24" s="37" t="s">
        <v>566</v>
      </c>
      <c r="F24" s="43"/>
      <c r="G24" s="43"/>
      <c r="H24" s="43"/>
      <c r="I24" s="43"/>
      <c r="J24" s="44"/>
    </row>
    <row r="25" ht="30">
      <c r="A25" s="35" t="s">
        <v>63</v>
      </c>
      <c r="B25" s="42"/>
      <c r="C25" s="43"/>
      <c r="D25" s="43"/>
      <c r="E25" s="45" t="s">
        <v>567</v>
      </c>
      <c r="F25" s="43"/>
      <c r="G25" s="43"/>
      <c r="H25" s="43"/>
      <c r="I25" s="43"/>
      <c r="J25" s="44"/>
    </row>
    <row r="26" ht="30">
      <c r="A26" s="35" t="s">
        <v>56</v>
      </c>
      <c r="B26" s="35">
        <v>6</v>
      </c>
      <c r="C26" s="36" t="s">
        <v>163</v>
      </c>
      <c r="D26" s="35" t="s">
        <v>359</v>
      </c>
      <c r="E26" s="37" t="s">
        <v>164</v>
      </c>
      <c r="F26" s="38" t="s">
        <v>136</v>
      </c>
      <c r="G26" s="39">
        <v>93.180999999999997</v>
      </c>
      <c r="H26" s="40">
        <v>0</v>
      </c>
      <c r="I26" s="40">
        <f>ROUND(G26*H26,P4)</f>
        <v>0</v>
      </c>
      <c r="J26" s="38" t="s">
        <v>70</v>
      </c>
      <c r="O26" s="41">
        <f>I26*0.21</f>
        <v>0</v>
      </c>
      <c r="P26">
        <v>3</v>
      </c>
    </row>
    <row r="27">
      <c r="A27" s="35" t="s">
        <v>61</v>
      </c>
      <c r="B27" s="42"/>
      <c r="C27" s="43"/>
      <c r="D27" s="43"/>
      <c r="E27" s="37" t="s">
        <v>568</v>
      </c>
      <c r="F27" s="43"/>
      <c r="G27" s="43"/>
      <c r="H27" s="43"/>
      <c r="I27" s="43"/>
      <c r="J27" s="44"/>
    </row>
    <row r="28" ht="75">
      <c r="A28" s="35" t="s">
        <v>63</v>
      </c>
      <c r="B28" s="42"/>
      <c r="C28" s="43"/>
      <c r="D28" s="43"/>
      <c r="E28" s="45" t="s">
        <v>569</v>
      </c>
      <c r="F28" s="43"/>
      <c r="G28" s="43"/>
      <c r="H28" s="43"/>
      <c r="I28" s="43"/>
      <c r="J28" s="44"/>
    </row>
    <row r="29">
      <c r="A29" s="35" t="s">
        <v>56</v>
      </c>
      <c r="B29" s="35">
        <v>7</v>
      </c>
      <c r="C29" s="36" t="s">
        <v>167</v>
      </c>
      <c r="D29" s="35" t="s">
        <v>58</v>
      </c>
      <c r="E29" s="37" t="s">
        <v>168</v>
      </c>
      <c r="F29" s="38" t="s">
        <v>136</v>
      </c>
      <c r="G29" s="39">
        <v>4.2400000000000002</v>
      </c>
      <c r="H29" s="40">
        <v>0</v>
      </c>
      <c r="I29" s="40">
        <f>ROUND(G29*H29,P4)</f>
        <v>0</v>
      </c>
      <c r="J29" s="38" t="s">
        <v>70</v>
      </c>
      <c r="O29" s="41">
        <f>I29*0.21</f>
        <v>0</v>
      </c>
      <c r="P29">
        <v>3</v>
      </c>
    </row>
    <row r="30" ht="30">
      <c r="A30" s="35" t="s">
        <v>61</v>
      </c>
      <c r="B30" s="42"/>
      <c r="C30" s="43"/>
      <c r="D30" s="43"/>
      <c r="E30" s="37" t="s">
        <v>570</v>
      </c>
      <c r="F30" s="43"/>
      <c r="G30" s="43"/>
      <c r="H30" s="43"/>
      <c r="I30" s="43"/>
      <c r="J30" s="44"/>
    </row>
    <row r="31" ht="30">
      <c r="A31" s="35" t="s">
        <v>63</v>
      </c>
      <c r="B31" s="42"/>
      <c r="C31" s="43"/>
      <c r="D31" s="43"/>
      <c r="E31" s="45" t="s">
        <v>571</v>
      </c>
      <c r="F31" s="43"/>
      <c r="G31" s="43"/>
      <c r="H31" s="43"/>
      <c r="I31" s="43"/>
      <c r="J31" s="44"/>
    </row>
    <row r="32">
      <c r="A32" s="35" t="s">
        <v>56</v>
      </c>
      <c r="B32" s="35">
        <v>8</v>
      </c>
      <c r="C32" s="36" t="s">
        <v>572</v>
      </c>
      <c r="D32" s="35" t="s">
        <v>355</v>
      </c>
      <c r="E32" s="37" t="s">
        <v>573</v>
      </c>
      <c r="F32" s="38" t="s">
        <v>136</v>
      </c>
      <c r="G32" s="39">
        <v>6.7329999999999997</v>
      </c>
      <c r="H32" s="40">
        <v>0</v>
      </c>
      <c r="I32" s="40">
        <f>ROUND(G32*H32,P4)</f>
        <v>0</v>
      </c>
      <c r="J32" s="38" t="s">
        <v>70</v>
      </c>
      <c r="O32" s="41">
        <f>I32*0.21</f>
        <v>0</v>
      </c>
      <c r="P32">
        <v>3</v>
      </c>
    </row>
    <row r="33" ht="45">
      <c r="A33" s="35" t="s">
        <v>61</v>
      </c>
      <c r="B33" s="42"/>
      <c r="C33" s="43"/>
      <c r="D33" s="43"/>
      <c r="E33" s="37" t="s">
        <v>574</v>
      </c>
      <c r="F33" s="43"/>
      <c r="G33" s="43"/>
      <c r="H33" s="43"/>
      <c r="I33" s="43"/>
      <c r="J33" s="44"/>
    </row>
    <row r="34" ht="30">
      <c r="A34" s="35" t="s">
        <v>63</v>
      </c>
      <c r="B34" s="42"/>
      <c r="C34" s="43"/>
      <c r="D34" s="43"/>
      <c r="E34" s="45" t="s">
        <v>575</v>
      </c>
      <c r="F34" s="43"/>
      <c r="G34" s="43"/>
      <c r="H34" s="43"/>
      <c r="I34" s="43"/>
      <c r="J34" s="44"/>
    </row>
    <row r="35">
      <c r="A35" s="35" t="s">
        <v>56</v>
      </c>
      <c r="B35" s="35">
        <v>9</v>
      </c>
      <c r="C35" s="36" t="s">
        <v>572</v>
      </c>
      <c r="D35" s="35" t="s">
        <v>359</v>
      </c>
      <c r="E35" s="37" t="s">
        <v>573</v>
      </c>
      <c r="F35" s="38" t="s">
        <v>136</v>
      </c>
      <c r="G35" s="39">
        <v>23.789000000000001</v>
      </c>
      <c r="H35" s="40">
        <v>0</v>
      </c>
      <c r="I35" s="40">
        <f>ROUND(G35*H35,P4)</f>
        <v>0</v>
      </c>
      <c r="J35" s="38" t="s">
        <v>70</v>
      </c>
      <c r="O35" s="41">
        <f>I35*0.21</f>
        <v>0</v>
      </c>
      <c r="P35">
        <v>3</v>
      </c>
    </row>
    <row r="36" ht="30">
      <c r="A36" s="35" t="s">
        <v>61</v>
      </c>
      <c r="B36" s="42"/>
      <c r="C36" s="43"/>
      <c r="D36" s="43"/>
      <c r="E36" s="37" t="s">
        <v>576</v>
      </c>
      <c r="F36" s="43"/>
      <c r="G36" s="43"/>
      <c r="H36" s="43"/>
      <c r="I36" s="43"/>
      <c r="J36" s="44"/>
    </row>
    <row r="37" ht="45">
      <c r="A37" s="35" t="s">
        <v>63</v>
      </c>
      <c r="B37" s="42"/>
      <c r="C37" s="43"/>
      <c r="D37" s="43"/>
      <c r="E37" s="45" t="s">
        <v>577</v>
      </c>
      <c r="F37" s="43"/>
      <c r="G37" s="43"/>
      <c r="H37" s="43"/>
      <c r="I37" s="43"/>
      <c r="J37" s="44"/>
    </row>
    <row r="38">
      <c r="A38" s="35" t="s">
        <v>56</v>
      </c>
      <c r="B38" s="35">
        <v>10</v>
      </c>
      <c r="C38" s="36" t="s">
        <v>578</v>
      </c>
      <c r="D38" s="35" t="s">
        <v>58</v>
      </c>
      <c r="E38" s="37" t="s">
        <v>579</v>
      </c>
      <c r="F38" s="38" t="s">
        <v>208</v>
      </c>
      <c r="G38" s="39">
        <v>47.415999999999997</v>
      </c>
      <c r="H38" s="40">
        <v>0</v>
      </c>
      <c r="I38" s="40">
        <f>ROUND(G38*H38,P4)</f>
        <v>0</v>
      </c>
      <c r="J38" s="38" t="s">
        <v>70</v>
      </c>
      <c r="O38" s="41">
        <f>I38*0.21</f>
        <v>0</v>
      </c>
      <c r="P38">
        <v>3</v>
      </c>
    </row>
    <row r="39" ht="30">
      <c r="A39" s="35" t="s">
        <v>61</v>
      </c>
      <c r="B39" s="42"/>
      <c r="C39" s="43"/>
      <c r="D39" s="43"/>
      <c r="E39" s="37" t="s">
        <v>352</v>
      </c>
      <c r="F39" s="43"/>
      <c r="G39" s="43"/>
      <c r="H39" s="43"/>
      <c r="I39" s="43"/>
      <c r="J39" s="44"/>
    </row>
    <row r="40" ht="30">
      <c r="A40" s="35" t="s">
        <v>63</v>
      </c>
      <c r="B40" s="42"/>
      <c r="C40" s="43"/>
      <c r="D40" s="43"/>
      <c r="E40" s="45" t="s">
        <v>580</v>
      </c>
      <c r="F40" s="43"/>
      <c r="G40" s="43"/>
      <c r="H40" s="43"/>
      <c r="I40" s="43"/>
      <c r="J40" s="44"/>
    </row>
    <row r="41">
      <c r="A41" s="35" t="s">
        <v>56</v>
      </c>
      <c r="B41" s="35">
        <v>11</v>
      </c>
      <c r="C41" s="36" t="s">
        <v>354</v>
      </c>
      <c r="D41" s="35" t="s">
        <v>355</v>
      </c>
      <c r="E41" s="37" t="s">
        <v>356</v>
      </c>
      <c r="F41" s="38" t="s">
        <v>136</v>
      </c>
      <c r="G41" s="39">
        <v>158.58000000000001</v>
      </c>
      <c r="H41" s="40">
        <v>0</v>
      </c>
      <c r="I41" s="40">
        <f>ROUND(G41*H41,P4)</f>
        <v>0</v>
      </c>
      <c r="J41" s="38" t="s">
        <v>70</v>
      </c>
      <c r="O41" s="41">
        <f>I41*0.21</f>
        <v>0</v>
      </c>
      <c r="P41">
        <v>3</v>
      </c>
    </row>
    <row r="42" ht="30">
      <c r="A42" s="35" t="s">
        <v>61</v>
      </c>
      <c r="B42" s="42"/>
      <c r="C42" s="43"/>
      <c r="D42" s="43"/>
      <c r="E42" s="37" t="s">
        <v>581</v>
      </c>
      <c r="F42" s="43"/>
      <c r="G42" s="43"/>
      <c r="H42" s="43"/>
      <c r="I42" s="43"/>
      <c r="J42" s="44"/>
    </row>
    <row r="43" ht="75">
      <c r="A43" s="35" t="s">
        <v>63</v>
      </c>
      <c r="B43" s="42"/>
      <c r="C43" s="43"/>
      <c r="D43" s="43"/>
      <c r="E43" s="45" t="s">
        <v>582</v>
      </c>
      <c r="F43" s="43"/>
      <c r="G43" s="43"/>
      <c r="H43" s="43"/>
      <c r="I43" s="43"/>
      <c r="J43" s="44"/>
    </row>
    <row r="44">
      <c r="A44" s="35" t="s">
        <v>56</v>
      </c>
      <c r="B44" s="35">
        <v>12</v>
      </c>
      <c r="C44" s="36" t="s">
        <v>354</v>
      </c>
      <c r="D44" s="35" t="s">
        <v>359</v>
      </c>
      <c r="E44" s="37" t="s">
        <v>356</v>
      </c>
      <c r="F44" s="38" t="s">
        <v>136</v>
      </c>
      <c r="G44" s="39">
        <v>144.70699999999999</v>
      </c>
      <c r="H44" s="40">
        <v>0</v>
      </c>
      <c r="I44" s="40">
        <f>ROUND(G44*H44,P4)</f>
        <v>0</v>
      </c>
      <c r="J44" s="38" t="s">
        <v>70</v>
      </c>
      <c r="O44" s="41">
        <f>I44*0.21</f>
        <v>0</v>
      </c>
      <c r="P44">
        <v>3</v>
      </c>
    </row>
    <row r="45">
      <c r="A45" s="35" t="s">
        <v>61</v>
      </c>
      <c r="B45" s="42"/>
      <c r="C45" s="43"/>
      <c r="D45" s="43"/>
      <c r="E45" s="37" t="s">
        <v>583</v>
      </c>
      <c r="F45" s="43"/>
      <c r="G45" s="43"/>
      <c r="H45" s="43"/>
      <c r="I45" s="43"/>
      <c r="J45" s="44"/>
    </row>
    <row r="46" ht="60">
      <c r="A46" s="35" t="s">
        <v>63</v>
      </c>
      <c r="B46" s="42"/>
      <c r="C46" s="43"/>
      <c r="D46" s="43"/>
      <c r="E46" s="45" t="s">
        <v>584</v>
      </c>
      <c r="F46" s="43"/>
      <c r="G46" s="43"/>
      <c r="H46" s="43"/>
      <c r="I46" s="43"/>
      <c r="J46" s="44"/>
    </row>
    <row r="47">
      <c r="A47" s="35" t="s">
        <v>56</v>
      </c>
      <c r="B47" s="35">
        <v>13</v>
      </c>
      <c r="C47" s="36" t="s">
        <v>178</v>
      </c>
      <c r="D47" s="35" t="s">
        <v>58</v>
      </c>
      <c r="E47" s="37" t="s">
        <v>179</v>
      </c>
      <c r="F47" s="38" t="s">
        <v>136</v>
      </c>
      <c r="G47" s="39">
        <v>303.28699999999998</v>
      </c>
      <c r="H47" s="40">
        <v>0</v>
      </c>
      <c r="I47" s="40">
        <f>ROUND(G47*H47,P4)</f>
        <v>0</v>
      </c>
      <c r="J47" s="38" t="s">
        <v>70</v>
      </c>
      <c r="O47" s="41">
        <f>I47*0.21</f>
        <v>0</v>
      </c>
      <c r="P47">
        <v>3</v>
      </c>
    </row>
    <row r="48">
      <c r="A48" s="35" t="s">
        <v>61</v>
      </c>
      <c r="B48" s="42"/>
      <c r="C48" s="43"/>
      <c r="D48" s="43"/>
      <c r="E48" s="37" t="s">
        <v>585</v>
      </c>
      <c r="F48" s="43"/>
      <c r="G48" s="43"/>
      <c r="H48" s="43"/>
      <c r="I48" s="43"/>
      <c r="J48" s="44"/>
    </row>
    <row r="49" ht="45">
      <c r="A49" s="35" t="s">
        <v>63</v>
      </c>
      <c r="B49" s="42"/>
      <c r="C49" s="43"/>
      <c r="D49" s="43"/>
      <c r="E49" s="45" t="s">
        <v>586</v>
      </c>
      <c r="F49" s="43"/>
      <c r="G49" s="43"/>
      <c r="H49" s="43"/>
      <c r="I49" s="43"/>
      <c r="J49" s="44"/>
    </row>
    <row r="50">
      <c r="A50" s="35" t="s">
        <v>56</v>
      </c>
      <c r="B50" s="35">
        <v>14</v>
      </c>
      <c r="C50" s="36" t="s">
        <v>371</v>
      </c>
      <c r="D50" s="35" t="s">
        <v>355</v>
      </c>
      <c r="E50" s="37" t="s">
        <v>372</v>
      </c>
      <c r="F50" s="38" t="s">
        <v>136</v>
      </c>
      <c r="G50" s="39">
        <v>135.74000000000001</v>
      </c>
      <c r="H50" s="40">
        <v>0</v>
      </c>
      <c r="I50" s="40">
        <f>ROUND(G50*H50,P4)</f>
        <v>0</v>
      </c>
      <c r="J50" s="38" t="s">
        <v>70</v>
      </c>
      <c r="O50" s="41">
        <f>I50*0.21</f>
        <v>0</v>
      </c>
      <c r="P50">
        <v>3</v>
      </c>
    </row>
    <row r="51" ht="30">
      <c r="A51" s="35" t="s">
        <v>61</v>
      </c>
      <c r="B51" s="42"/>
      <c r="C51" s="43"/>
      <c r="D51" s="43"/>
      <c r="E51" s="37" t="s">
        <v>587</v>
      </c>
      <c r="F51" s="43"/>
      <c r="G51" s="43"/>
      <c r="H51" s="43"/>
      <c r="I51" s="43"/>
      <c r="J51" s="44"/>
    </row>
    <row r="52" ht="30">
      <c r="A52" s="35" t="s">
        <v>63</v>
      </c>
      <c r="B52" s="42"/>
      <c r="C52" s="43"/>
      <c r="D52" s="43"/>
      <c r="E52" s="45" t="s">
        <v>588</v>
      </c>
      <c r="F52" s="43"/>
      <c r="G52" s="43"/>
      <c r="H52" s="43"/>
      <c r="I52" s="43"/>
      <c r="J52" s="44"/>
    </row>
    <row r="53">
      <c r="A53" s="35" t="s">
        <v>56</v>
      </c>
      <c r="B53" s="35">
        <v>15</v>
      </c>
      <c r="C53" s="36" t="s">
        <v>371</v>
      </c>
      <c r="D53" s="35" t="s">
        <v>359</v>
      </c>
      <c r="E53" s="37" t="s">
        <v>372</v>
      </c>
      <c r="F53" s="38" t="s">
        <v>136</v>
      </c>
      <c r="G53" s="39">
        <v>4.29</v>
      </c>
      <c r="H53" s="40">
        <v>0</v>
      </c>
      <c r="I53" s="40">
        <f>ROUND(G53*H53,P4)</f>
        <v>0</v>
      </c>
      <c r="J53" s="38" t="s">
        <v>70</v>
      </c>
      <c r="O53" s="41">
        <f>I53*0.21</f>
        <v>0</v>
      </c>
      <c r="P53">
        <v>3</v>
      </c>
    </row>
    <row r="54" ht="30">
      <c r="A54" s="35" t="s">
        <v>61</v>
      </c>
      <c r="B54" s="42"/>
      <c r="C54" s="43"/>
      <c r="D54" s="43"/>
      <c r="E54" s="37" t="s">
        <v>589</v>
      </c>
      <c r="F54" s="43"/>
      <c r="G54" s="43"/>
      <c r="H54" s="43"/>
      <c r="I54" s="43"/>
      <c r="J54" s="44"/>
    </row>
    <row r="55" ht="30">
      <c r="A55" s="35" t="s">
        <v>63</v>
      </c>
      <c r="B55" s="42"/>
      <c r="C55" s="43"/>
      <c r="D55" s="43"/>
      <c r="E55" s="45" t="s">
        <v>590</v>
      </c>
      <c r="F55" s="43"/>
      <c r="G55" s="43"/>
      <c r="H55" s="43"/>
      <c r="I55" s="43"/>
      <c r="J55" s="44"/>
    </row>
    <row r="56">
      <c r="A56" s="35" t="s">
        <v>56</v>
      </c>
      <c r="B56" s="35">
        <v>16</v>
      </c>
      <c r="C56" s="36" t="s">
        <v>377</v>
      </c>
      <c r="D56" s="35" t="s">
        <v>58</v>
      </c>
      <c r="E56" s="37" t="s">
        <v>378</v>
      </c>
      <c r="F56" s="38" t="s">
        <v>136</v>
      </c>
      <c r="G56" s="39">
        <v>4.6769999999999996</v>
      </c>
      <c r="H56" s="40">
        <v>0</v>
      </c>
      <c r="I56" s="40">
        <f>ROUND(G56*H56,P4)</f>
        <v>0</v>
      </c>
      <c r="J56" s="38" t="s">
        <v>70</v>
      </c>
      <c r="O56" s="41">
        <f>I56*0.21</f>
        <v>0</v>
      </c>
      <c r="P56">
        <v>3</v>
      </c>
    </row>
    <row r="57" ht="30">
      <c r="A57" s="35" t="s">
        <v>61</v>
      </c>
      <c r="B57" s="42"/>
      <c r="C57" s="43"/>
      <c r="D57" s="43"/>
      <c r="E57" s="37" t="s">
        <v>591</v>
      </c>
      <c r="F57" s="43"/>
      <c r="G57" s="43"/>
      <c r="H57" s="43"/>
      <c r="I57" s="43"/>
      <c r="J57" s="44"/>
    </row>
    <row r="58" ht="30">
      <c r="A58" s="35" t="s">
        <v>63</v>
      </c>
      <c r="B58" s="42"/>
      <c r="C58" s="43"/>
      <c r="D58" s="43"/>
      <c r="E58" s="45" t="s">
        <v>592</v>
      </c>
      <c r="F58" s="43"/>
      <c r="G58" s="43"/>
      <c r="H58" s="43"/>
      <c r="I58" s="43"/>
      <c r="J58" s="44"/>
    </row>
    <row r="59">
      <c r="A59" s="35" t="s">
        <v>56</v>
      </c>
      <c r="B59" s="35">
        <v>17</v>
      </c>
      <c r="C59" s="36" t="s">
        <v>385</v>
      </c>
      <c r="D59" s="35" t="s">
        <v>58</v>
      </c>
      <c r="E59" s="37" t="s">
        <v>386</v>
      </c>
      <c r="F59" s="38" t="s">
        <v>120</v>
      </c>
      <c r="G59" s="39">
        <v>273.58499999999998</v>
      </c>
      <c r="H59" s="40">
        <v>0</v>
      </c>
      <c r="I59" s="40">
        <f>ROUND(G59*H59,P4)</f>
        <v>0</v>
      </c>
      <c r="J59" s="38" t="s">
        <v>70</v>
      </c>
      <c r="O59" s="41">
        <f>I59*0.21</f>
        <v>0</v>
      </c>
      <c r="P59">
        <v>3</v>
      </c>
    </row>
    <row r="60" ht="30">
      <c r="A60" s="35" t="s">
        <v>61</v>
      </c>
      <c r="B60" s="42"/>
      <c r="C60" s="43"/>
      <c r="D60" s="43"/>
      <c r="E60" s="37" t="s">
        <v>387</v>
      </c>
      <c r="F60" s="43"/>
      <c r="G60" s="43"/>
      <c r="H60" s="43"/>
      <c r="I60" s="43"/>
      <c r="J60" s="44"/>
    </row>
    <row r="61" ht="30">
      <c r="A61" s="35" t="s">
        <v>63</v>
      </c>
      <c r="B61" s="42"/>
      <c r="C61" s="43"/>
      <c r="D61" s="43"/>
      <c r="E61" s="45" t="s">
        <v>593</v>
      </c>
      <c r="F61" s="43"/>
      <c r="G61" s="43"/>
      <c r="H61" s="43"/>
      <c r="I61" s="43"/>
      <c r="J61" s="44"/>
    </row>
    <row r="62">
      <c r="A62" s="35" t="s">
        <v>56</v>
      </c>
      <c r="B62" s="35">
        <v>18</v>
      </c>
      <c r="C62" s="36" t="s">
        <v>389</v>
      </c>
      <c r="D62" s="35" t="s">
        <v>58</v>
      </c>
      <c r="E62" s="37" t="s">
        <v>390</v>
      </c>
      <c r="F62" s="38" t="s">
        <v>120</v>
      </c>
      <c r="G62" s="39">
        <v>246.55000000000001</v>
      </c>
      <c r="H62" s="40">
        <v>0</v>
      </c>
      <c r="I62" s="40">
        <f>ROUND(G62*H62,P4)</f>
        <v>0</v>
      </c>
      <c r="J62" s="38" t="s">
        <v>70</v>
      </c>
      <c r="O62" s="41">
        <f>I62*0.21</f>
        <v>0</v>
      </c>
      <c r="P62">
        <v>3</v>
      </c>
    </row>
    <row r="63" ht="30">
      <c r="A63" s="35" t="s">
        <v>61</v>
      </c>
      <c r="B63" s="42"/>
      <c r="C63" s="43"/>
      <c r="D63" s="43"/>
      <c r="E63" s="37" t="s">
        <v>391</v>
      </c>
      <c r="F63" s="43"/>
      <c r="G63" s="43"/>
      <c r="H63" s="43"/>
      <c r="I63" s="43"/>
      <c r="J63" s="44"/>
    </row>
    <row r="64" ht="30">
      <c r="A64" s="35" t="s">
        <v>63</v>
      </c>
      <c r="B64" s="42"/>
      <c r="C64" s="43"/>
      <c r="D64" s="43"/>
      <c r="E64" s="45" t="s">
        <v>594</v>
      </c>
      <c r="F64" s="43"/>
      <c r="G64" s="43"/>
      <c r="H64" s="43"/>
      <c r="I64" s="43"/>
      <c r="J64" s="44"/>
    </row>
    <row r="65">
      <c r="A65" s="29" t="s">
        <v>53</v>
      </c>
      <c r="B65" s="30"/>
      <c r="C65" s="31" t="s">
        <v>400</v>
      </c>
      <c r="D65" s="32"/>
      <c r="E65" s="29" t="s">
        <v>401</v>
      </c>
      <c r="F65" s="32"/>
      <c r="G65" s="32"/>
      <c r="H65" s="32"/>
      <c r="I65" s="33">
        <f>SUMIFS(I66:I68,A66:A68,"P")</f>
        <v>0</v>
      </c>
      <c r="J65" s="34"/>
    </row>
    <row r="66">
      <c r="A66" s="35" t="s">
        <v>56</v>
      </c>
      <c r="B66" s="35">
        <v>19</v>
      </c>
      <c r="C66" s="36" t="s">
        <v>410</v>
      </c>
      <c r="D66" s="35" t="s">
        <v>58</v>
      </c>
      <c r="E66" s="37" t="s">
        <v>411</v>
      </c>
      <c r="F66" s="38" t="s">
        <v>120</v>
      </c>
      <c r="G66" s="39">
        <v>246.55000000000001</v>
      </c>
      <c r="H66" s="40">
        <v>0</v>
      </c>
      <c r="I66" s="40">
        <f>ROUND(G66*H66,P4)</f>
        <v>0</v>
      </c>
      <c r="J66" s="38" t="s">
        <v>70</v>
      </c>
      <c r="O66" s="41">
        <f>I66*0.21</f>
        <v>0</v>
      </c>
      <c r="P66">
        <v>3</v>
      </c>
    </row>
    <row r="67" ht="30">
      <c r="A67" s="35" t="s">
        <v>61</v>
      </c>
      <c r="B67" s="42"/>
      <c r="C67" s="43"/>
      <c r="D67" s="43"/>
      <c r="E67" s="37" t="s">
        <v>595</v>
      </c>
      <c r="F67" s="43"/>
      <c r="G67" s="43"/>
      <c r="H67" s="43"/>
      <c r="I67" s="43"/>
      <c r="J67" s="44"/>
    </row>
    <row r="68" ht="30">
      <c r="A68" s="35" t="s">
        <v>63</v>
      </c>
      <c r="B68" s="42"/>
      <c r="C68" s="43"/>
      <c r="D68" s="43"/>
      <c r="E68" s="45" t="s">
        <v>594</v>
      </c>
      <c r="F68" s="43"/>
      <c r="G68" s="43"/>
      <c r="H68" s="43"/>
      <c r="I68" s="43"/>
      <c r="J68" s="44"/>
    </row>
    <row r="69">
      <c r="A69" s="29" t="s">
        <v>53</v>
      </c>
      <c r="B69" s="30"/>
      <c r="C69" s="31" t="s">
        <v>434</v>
      </c>
      <c r="D69" s="32"/>
      <c r="E69" s="29" t="s">
        <v>20</v>
      </c>
      <c r="F69" s="32"/>
      <c r="G69" s="32"/>
      <c r="H69" s="32"/>
      <c r="I69" s="33">
        <f>SUMIFS(I70:I96,A70:A96,"P")</f>
        <v>0</v>
      </c>
      <c r="J69" s="34"/>
    </row>
    <row r="70">
      <c r="A70" s="35" t="s">
        <v>56</v>
      </c>
      <c r="B70" s="35">
        <v>20</v>
      </c>
      <c r="C70" s="36" t="s">
        <v>439</v>
      </c>
      <c r="D70" s="35" t="s">
        <v>58</v>
      </c>
      <c r="E70" s="37" t="s">
        <v>440</v>
      </c>
      <c r="F70" s="38" t="s">
        <v>136</v>
      </c>
      <c r="G70" s="39">
        <v>45.935000000000002</v>
      </c>
      <c r="H70" s="40">
        <v>0</v>
      </c>
      <c r="I70" s="40">
        <f>ROUND(G70*H70,P4)</f>
        <v>0</v>
      </c>
      <c r="J70" s="38" t="s">
        <v>70</v>
      </c>
      <c r="O70" s="41">
        <f>I70*0.21</f>
        <v>0</v>
      </c>
      <c r="P70">
        <v>3</v>
      </c>
    </row>
    <row r="71" ht="30">
      <c r="A71" s="35" t="s">
        <v>61</v>
      </c>
      <c r="B71" s="42"/>
      <c r="C71" s="43"/>
      <c r="D71" s="43"/>
      <c r="E71" s="37" t="s">
        <v>441</v>
      </c>
      <c r="F71" s="43"/>
      <c r="G71" s="43"/>
      <c r="H71" s="43"/>
      <c r="I71" s="43"/>
      <c r="J71" s="44"/>
    </row>
    <row r="72" ht="30">
      <c r="A72" s="35" t="s">
        <v>63</v>
      </c>
      <c r="B72" s="42"/>
      <c r="C72" s="43"/>
      <c r="D72" s="43"/>
      <c r="E72" s="45" t="s">
        <v>596</v>
      </c>
      <c r="F72" s="43"/>
      <c r="G72" s="43"/>
      <c r="H72" s="43"/>
      <c r="I72" s="43"/>
      <c r="J72" s="44"/>
    </row>
    <row r="73">
      <c r="A73" s="35" t="s">
        <v>56</v>
      </c>
      <c r="B73" s="35">
        <v>21</v>
      </c>
      <c r="C73" s="36" t="s">
        <v>445</v>
      </c>
      <c r="D73" s="35" t="s">
        <v>58</v>
      </c>
      <c r="E73" s="37" t="s">
        <v>446</v>
      </c>
      <c r="F73" s="38" t="s">
        <v>120</v>
      </c>
      <c r="G73" s="39">
        <v>246.14599999999999</v>
      </c>
      <c r="H73" s="40">
        <v>0</v>
      </c>
      <c r="I73" s="40">
        <f>ROUND(G73*H73,P4)</f>
        <v>0</v>
      </c>
      <c r="J73" s="38" t="s">
        <v>70</v>
      </c>
      <c r="O73" s="41">
        <f>I73*0.21</f>
        <v>0</v>
      </c>
      <c r="P73">
        <v>3</v>
      </c>
    </row>
    <row r="74" ht="30">
      <c r="A74" s="35" t="s">
        <v>61</v>
      </c>
      <c r="B74" s="42"/>
      <c r="C74" s="43"/>
      <c r="D74" s="43"/>
      <c r="E74" s="37" t="s">
        <v>597</v>
      </c>
      <c r="F74" s="43"/>
      <c r="G74" s="43"/>
      <c r="H74" s="43"/>
      <c r="I74" s="43"/>
      <c r="J74" s="44"/>
    </row>
    <row r="75" ht="30">
      <c r="A75" s="35" t="s">
        <v>63</v>
      </c>
      <c r="B75" s="42"/>
      <c r="C75" s="43"/>
      <c r="D75" s="43"/>
      <c r="E75" s="45" t="s">
        <v>598</v>
      </c>
      <c r="F75" s="43"/>
      <c r="G75" s="43"/>
      <c r="H75" s="43"/>
      <c r="I75" s="43"/>
      <c r="J75" s="44"/>
    </row>
    <row r="76">
      <c r="A76" s="35" t="s">
        <v>56</v>
      </c>
      <c r="B76" s="35">
        <v>22</v>
      </c>
      <c r="C76" s="36" t="s">
        <v>449</v>
      </c>
      <c r="D76" s="35" t="s">
        <v>58</v>
      </c>
      <c r="E76" s="37" t="s">
        <v>450</v>
      </c>
      <c r="F76" s="38" t="s">
        <v>120</v>
      </c>
      <c r="G76" s="39">
        <v>38.084000000000003</v>
      </c>
      <c r="H76" s="40">
        <v>0</v>
      </c>
      <c r="I76" s="40">
        <f>ROUND(G76*H76,P4)</f>
        <v>0</v>
      </c>
      <c r="J76" s="38" t="s">
        <v>70</v>
      </c>
      <c r="O76" s="41">
        <f>I76*0.21</f>
        <v>0</v>
      </c>
      <c r="P76">
        <v>3</v>
      </c>
    </row>
    <row r="77" ht="30">
      <c r="A77" s="35" t="s">
        <v>61</v>
      </c>
      <c r="B77" s="42"/>
      <c r="C77" s="43"/>
      <c r="D77" s="43"/>
      <c r="E77" s="37" t="s">
        <v>599</v>
      </c>
      <c r="F77" s="43"/>
      <c r="G77" s="43"/>
      <c r="H77" s="43"/>
      <c r="I77" s="43"/>
      <c r="J77" s="44"/>
    </row>
    <row r="78" ht="30">
      <c r="A78" s="35" t="s">
        <v>63</v>
      </c>
      <c r="B78" s="42"/>
      <c r="C78" s="43"/>
      <c r="D78" s="43"/>
      <c r="E78" s="45" t="s">
        <v>600</v>
      </c>
      <c r="F78" s="43"/>
      <c r="G78" s="43"/>
      <c r="H78" s="43"/>
      <c r="I78" s="43"/>
      <c r="J78" s="44"/>
    </row>
    <row r="79">
      <c r="A79" s="35" t="s">
        <v>56</v>
      </c>
      <c r="B79" s="35">
        <v>23</v>
      </c>
      <c r="C79" s="36" t="s">
        <v>601</v>
      </c>
      <c r="D79" s="35" t="s">
        <v>58</v>
      </c>
      <c r="E79" s="37" t="s">
        <v>602</v>
      </c>
      <c r="F79" s="38" t="s">
        <v>136</v>
      </c>
      <c r="G79" s="39">
        <v>4.6159999999999997</v>
      </c>
      <c r="H79" s="40">
        <v>0</v>
      </c>
      <c r="I79" s="40">
        <f>ROUND(G79*H79,P4)</f>
        <v>0</v>
      </c>
      <c r="J79" s="38" t="s">
        <v>70</v>
      </c>
      <c r="O79" s="41">
        <f>I79*0.21</f>
        <v>0</v>
      </c>
      <c r="P79">
        <v>3</v>
      </c>
    </row>
    <row r="80" ht="30">
      <c r="A80" s="35" t="s">
        <v>61</v>
      </c>
      <c r="B80" s="42"/>
      <c r="C80" s="43"/>
      <c r="D80" s="43"/>
      <c r="E80" s="37" t="s">
        <v>603</v>
      </c>
      <c r="F80" s="43"/>
      <c r="G80" s="43"/>
      <c r="H80" s="43"/>
      <c r="I80" s="43"/>
      <c r="J80" s="44"/>
    </row>
    <row r="81" ht="30">
      <c r="A81" s="35" t="s">
        <v>63</v>
      </c>
      <c r="B81" s="42"/>
      <c r="C81" s="43"/>
      <c r="D81" s="43"/>
      <c r="E81" s="45" t="s">
        <v>604</v>
      </c>
      <c r="F81" s="43"/>
      <c r="G81" s="43"/>
      <c r="H81" s="43"/>
      <c r="I81" s="43"/>
      <c r="J81" s="44"/>
    </row>
    <row r="82">
      <c r="A82" s="35" t="s">
        <v>56</v>
      </c>
      <c r="B82" s="35">
        <v>24</v>
      </c>
      <c r="C82" s="36" t="s">
        <v>605</v>
      </c>
      <c r="D82" s="35" t="s">
        <v>58</v>
      </c>
      <c r="E82" s="37" t="s">
        <v>606</v>
      </c>
      <c r="F82" s="38" t="s">
        <v>120</v>
      </c>
      <c r="G82" s="39">
        <v>228.846</v>
      </c>
      <c r="H82" s="40">
        <v>0</v>
      </c>
      <c r="I82" s="40">
        <f>ROUND(G82*H82,P4)</f>
        <v>0</v>
      </c>
      <c r="J82" s="38" t="s">
        <v>70</v>
      </c>
      <c r="O82" s="41">
        <f>I82*0.21</f>
        <v>0</v>
      </c>
      <c r="P82">
        <v>3</v>
      </c>
    </row>
    <row r="83" ht="30">
      <c r="A83" s="35" t="s">
        <v>61</v>
      </c>
      <c r="B83" s="42"/>
      <c r="C83" s="43"/>
      <c r="D83" s="43"/>
      <c r="E83" s="37" t="s">
        <v>607</v>
      </c>
      <c r="F83" s="43"/>
      <c r="G83" s="43"/>
      <c r="H83" s="43"/>
      <c r="I83" s="43"/>
      <c r="J83" s="44"/>
    </row>
    <row r="84" ht="30">
      <c r="A84" s="35" t="s">
        <v>63</v>
      </c>
      <c r="B84" s="42"/>
      <c r="C84" s="43"/>
      <c r="D84" s="43"/>
      <c r="E84" s="45" t="s">
        <v>608</v>
      </c>
      <c r="F84" s="43"/>
      <c r="G84" s="43"/>
      <c r="H84" s="43"/>
      <c r="I84" s="43"/>
      <c r="J84" s="44"/>
    </row>
    <row r="85">
      <c r="A85" s="35" t="s">
        <v>56</v>
      </c>
      <c r="B85" s="35">
        <v>25</v>
      </c>
      <c r="C85" s="36" t="s">
        <v>609</v>
      </c>
      <c r="D85" s="35" t="s">
        <v>58</v>
      </c>
      <c r="E85" s="37" t="s">
        <v>610</v>
      </c>
      <c r="F85" s="38" t="s">
        <v>120</v>
      </c>
      <c r="G85" s="39">
        <v>216.98400000000001</v>
      </c>
      <c r="H85" s="40">
        <v>0</v>
      </c>
      <c r="I85" s="40">
        <f>ROUND(G85*H85,P4)</f>
        <v>0</v>
      </c>
      <c r="J85" s="38" t="s">
        <v>70</v>
      </c>
      <c r="O85" s="41">
        <f>I85*0.21</f>
        <v>0</v>
      </c>
      <c r="P85">
        <v>3</v>
      </c>
    </row>
    <row r="86" ht="30">
      <c r="A86" s="35" t="s">
        <v>61</v>
      </c>
      <c r="B86" s="42"/>
      <c r="C86" s="43"/>
      <c r="D86" s="43"/>
      <c r="E86" s="37" t="s">
        <v>455</v>
      </c>
      <c r="F86" s="43"/>
      <c r="G86" s="43"/>
      <c r="H86" s="43"/>
      <c r="I86" s="43"/>
      <c r="J86" s="44"/>
    </row>
    <row r="87" ht="30">
      <c r="A87" s="35" t="s">
        <v>63</v>
      </c>
      <c r="B87" s="42"/>
      <c r="C87" s="43"/>
      <c r="D87" s="43"/>
      <c r="E87" s="45" t="s">
        <v>611</v>
      </c>
      <c r="F87" s="43"/>
      <c r="G87" s="43"/>
      <c r="H87" s="43"/>
      <c r="I87" s="43"/>
      <c r="J87" s="44"/>
    </row>
    <row r="88">
      <c r="A88" s="35" t="s">
        <v>56</v>
      </c>
      <c r="B88" s="35">
        <v>26</v>
      </c>
      <c r="C88" s="36" t="s">
        <v>612</v>
      </c>
      <c r="D88" s="35" t="s">
        <v>58</v>
      </c>
      <c r="E88" s="37" t="s">
        <v>613</v>
      </c>
      <c r="F88" s="38" t="s">
        <v>120</v>
      </c>
      <c r="G88" s="39">
        <v>25.641999999999999</v>
      </c>
      <c r="H88" s="40">
        <v>0</v>
      </c>
      <c r="I88" s="40">
        <f>ROUND(G88*H88,P4)</f>
        <v>0</v>
      </c>
      <c r="J88" s="35"/>
      <c r="O88" s="41">
        <f>I88*0.21</f>
        <v>0</v>
      </c>
      <c r="P88">
        <v>3</v>
      </c>
    </row>
    <row r="89">
      <c r="A89" s="35" t="s">
        <v>61</v>
      </c>
      <c r="B89" s="42"/>
      <c r="C89" s="43"/>
      <c r="D89" s="43"/>
      <c r="E89" s="46"/>
      <c r="F89" s="43"/>
      <c r="G89" s="43"/>
      <c r="H89" s="43"/>
      <c r="I89" s="43"/>
      <c r="J89" s="44"/>
    </row>
    <row r="90" ht="30">
      <c r="A90" s="35" t="s">
        <v>63</v>
      </c>
      <c r="B90" s="42"/>
      <c r="C90" s="43"/>
      <c r="D90" s="43"/>
      <c r="E90" s="45" t="s">
        <v>614</v>
      </c>
      <c r="F90" s="43"/>
      <c r="G90" s="43"/>
      <c r="H90" s="43"/>
      <c r="I90" s="43"/>
      <c r="J90" s="44"/>
    </row>
    <row r="91">
      <c r="A91" s="35" t="s">
        <v>56</v>
      </c>
      <c r="B91" s="35">
        <v>27</v>
      </c>
      <c r="C91" s="36" t="s">
        <v>615</v>
      </c>
      <c r="D91" s="35" t="s">
        <v>58</v>
      </c>
      <c r="E91" s="37" t="s">
        <v>616</v>
      </c>
      <c r="F91" s="38" t="s">
        <v>120</v>
      </c>
      <c r="G91" s="39">
        <v>215.00700000000001</v>
      </c>
      <c r="H91" s="40">
        <v>0</v>
      </c>
      <c r="I91" s="40">
        <f>ROUND(G91*H91,P4)</f>
        <v>0</v>
      </c>
      <c r="J91" s="38" t="s">
        <v>70</v>
      </c>
      <c r="O91" s="41">
        <f>I91*0.21</f>
        <v>0</v>
      </c>
      <c r="P91">
        <v>3</v>
      </c>
    </row>
    <row r="92" ht="30">
      <c r="A92" s="35" t="s">
        <v>61</v>
      </c>
      <c r="B92" s="42"/>
      <c r="C92" s="43"/>
      <c r="D92" s="43"/>
      <c r="E92" s="37" t="s">
        <v>617</v>
      </c>
      <c r="F92" s="43"/>
      <c r="G92" s="43"/>
      <c r="H92" s="43"/>
      <c r="I92" s="43"/>
      <c r="J92" s="44"/>
    </row>
    <row r="93" ht="30">
      <c r="A93" s="35" t="s">
        <v>63</v>
      </c>
      <c r="B93" s="42"/>
      <c r="C93" s="43"/>
      <c r="D93" s="43"/>
      <c r="E93" s="45" t="s">
        <v>618</v>
      </c>
      <c r="F93" s="43"/>
      <c r="G93" s="43"/>
      <c r="H93" s="43"/>
      <c r="I93" s="43"/>
      <c r="J93" s="44"/>
    </row>
    <row r="94">
      <c r="A94" s="35" t="s">
        <v>56</v>
      </c>
      <c r="B94" s="35">
        <v>28</v>
      </c>
      <c r="C94" s="36" t="s">
        <v>469</v>
      </c>
      <c r="D94" s="35" t="s">
        <v>58</v>
      </c>
      <c r="E94" s="37" t="s">
        <v>470</v>
      </c>
      <c r="F94" s="38" t="s">
        <v>120</v>
      </c>
      <c r="G94" s="39">
        <v>225.387</v>
      </c>
      <c r="H94" s="40">
        <v>0</v>
      </c>
      <c r="I94" s="40">
        <f>ROUND(G94*H94,P4)</f>
        <v>0</v>
      </c>
      <c r="J94" s="38" t="s">
        <v>70</v>
      </c>
      <c r="O94" s="41">
        <f>I94*0.21</f>
        <v>0</v>
      </c>
      <c r="P94">
        <v>3</v>
      </c>
    </row>
    <row r="95" ht="30">
      <c r="A95" s="35" t="s">
        <v>61</v>
      </c>
      <c r="B95" s="42"/>
      <c r="C95" s="43"/>
      <c r="D95" s="43"/>
      <c r="E95" s="37" t="s">
        <v>471</v>
      </c>
      <c r="F95" s="43"/>
      <c r="G95" s="43"/>
      <c r="H95" s="43"/>
      <c r="I95" s="43"/>
      <c r="J95" s="44"/>
    </row>
    <row r="96" ht="30">
      <c r="A96" s="35" t="s">
        <v>63</v>
      </c>
      <c r="B96" s="42"/>
      <c r="C96" s="43"/>
      <c r="D96" s="43"/>
      <c r="E96" s="45" t="s">
        <v>619</v>
      </c>
      <c r="F96" s="43"/>
      <c r="G96" s="43"/>
      <c r="H96" s="43"/>
      <c r="I96" s="43"/>
      <c r="J96" s="44"/>
    </row>
    <row r="97">
      <c r="A97" s="29" t="s">
        <v>53</v>
      </c>
      <c r="B97" s="30"/>
      <c r="C97" s="31" t="s">
        <v>204</v>
      </c>
      <c r="D97" s="32"/>
      <c r="E97" s="29" t="s">
        <v>205</v>
      </c>
      <c r="F97" s="32"/>
      <c r="G97" s="32"/>
      <c r="H97" s="32"/>
      <c r="I97" s="33">
        <f>SUMIFS(I98:I109,A98:A109,"P")</f>
        <v>0</v>
      </c>
      <c r="J97" s="34"/>
    </row>
    <row r="98">
      <c r="A98" s="35" t="s">
        <v>56</v>
      </c>
      <c r="B98" s="35">
        <v>29</v>
      </c>
      <c r="C98" s="36" t="s">
        <v>487</v>
      </c>
      <c r="D98" s="35" t="s">
        <v>58</v>
      </c>
      <c r="E98" s="37" t="s">
        <v>488</v>
      </c>
      <c r="F98" s="38" t="s">
        <v>93</v>
      </c>
      <c r="G98" s="39">
        <v>8</v>
      </c>
      <c r="H98" s="40">
        <v>0</v>
      </c>
      <c r="I98" s="40">
        <f>ROUND(G98*H98,P4)</f>
        <v>0</v>
      </c>
      <c r="J98" s="38" t="s">
        <v>70</v>
      </c>
      <c r="O98" s="41">
        <f>I98*0.21</f>
        <v>0</v>
      </c>
      <c r="P98">
        <v>3</v>
      </c>
    </row>
    <row r="99" ht="30">
      <c r="A99" s="35" t="s">
        <v>61</v>
      </c>
      <c r="B99" s="42"/>
      <c r="C99" s="43"/>
      <c r="D99" s="43"/>
      <c r="E99" s="37" t="s">
        <v>620</v>
      </c>
      <c r="F99" s="43"/>
      <c r="G99" s="43"/>
      <c r="H99" s="43"/>
      <c r="I99" s="43"/>
      <c r="J99" s="44"/>
    </row>
    <row r="100" ht="30">
      <c r="A100" s="35" t="s">
        <v>63</v>
      </c>
      <c r="B100" s="42"/>
      <c r="C100" s="43"/>
      <c r="D100" s="43"/>
      <c r="E100" s="45" t="s">
        <v>621</v>
      </c>
      <c r="F100" s="43"/>
      <c r="G100" s="43"/>
      <c r="H100" s="43"/>
      <c r="I100" s="43"/>
      <c r="J100" s="44"/>
    </row>
    <row r="101">
      <c r="A101" s="35" t="s">
        <v>56</v>
      </c>
      <c r="B101" s="35">
        <v>30</v>
      </c>
      <c r="C101" s="36" t="s">
        <v>622</v>
      </c>
      <c r="D101" s="35" t="s">
        <v>58</v>
      </c>
      <c r="E101" s="37" t="s">
        <v>623</v>
      </c>
      <c r="F101" s="38" t="s">
        <v>93</v>
      </c>
      <c r="G101" s="39">
        <v>8</v>
      </c>
      <c r="H101" s="40">
        <v>0</v>
      </c>
      <c r="I101" s="40">
        <f>ROUND(G101*H101,P4)</f>
        <v>0</v>
      </c>
      <c r="J101" s="38" t="s">
        <v>70</v>
      </c>
      <c r="O101" s="41">
        <f>I101*0.21</f>
        <v>0</v>
      </c>
      <c r="P101">
        <v>3</v>
      </c>
    </row>
    <row r="102">
      <c r="A102" s="35" t="s">
        <v>61</v>
      </c>
      <c r="B102" s="42"/>
      <c r="C102" s="43"/>
      <c r="D102" s="43"/>
      <c r="E102" s="37" t="s">
        <v>624</v>
      </c>
      <c r="F102" s="43"/>
      <c r="G102" s="43"/>
      <c r="H102" s="43"/>
      <c r="I102" s="43"/>
      <c r="J102" s="44"/>
    </row>
    <row r="103" ht="30">
      <c r="A103" s="35" t="s">
        <v>63</v>
      </c>
      <c r="B103" s="42"/>
      <c r="C103" s="43"/>
      <c r="D103" s="43"/>
      <c r="E103" s="45" t="s">
        <v>621</v>
      </c>
      <c r="F103" s="43"/>
      <c r="G103" s="43"/>
      <c r="H103" s="43"/>
      <c r="I103" s="43"/>
      <c r="J103" s="44"/>
    </row>
    <row r="104">
      <c r="A104" s="35" t="s">
        <v>56</v>
      </c>
      <c r="B104" s="35">
        <v>31</v>
      </c>
      <c r="C104" s="36" t="s">
        <v>321</v>
      </c>
      <c r="D104" s="35" t="s">
        <v>58</v>
      </c>
      <c r="E104" s="37" t="s">
        <v>322</v>
      </c>
      <c r="F104" s="38" t="s">
        <v>208</v>
      </c>
      <c r="G104" s="39">
        <v>47.415999999999997</v>
      </c>
      <c r="H104" s="40">
        <v>0</v>
      </c>
      <c r="I104" s="40">
        <f>ROUND(G104*H104,P4)</f>
        <v>0</v>
      </c>
      <c r="J104" s="38" t="s">
        <v>70</v>
      </c>
      <c r="O104" s="41">
        <f>I104*0.21</f>
        <v>0</v>
      </c>
      <c r="P104">
        <v>3</v>
      </c>
    </row>
    <row r="105" ht="30">
      <c r="A105" s="35" t="s">
        <v>61</v>
      </c>
      <c r="B105" s="42"/>
      <c r="C105" s="43"/>
      <c r="D105" s="43"/>
      <c r="E105" s="37" t="s">
        <v>625</v>
      </c>
      <c r="F105" s="43"/>
      <c r="G105" s="43"/>
      <c r="H105" s="43"/>
      <c r="I105" s="43"/>
      <c r="J105" s="44"/>
    </row>
    <row r="106" ht="30">
      <c r="A106" s="35" t="s">
        <v>63</v>
      </c>
      <c r="B106" s="42"/>
      <c r="C106" s="43"/>
      <c r="D106" s="43"/>
      <c r="E106" s="45" t="s">
        <v>580</v>
      </c>
      <c r="F106" s="43"/>
      <c r="G106" s="43"/>
      <c r="H106" s="43"/>
      <c r="I106" s="43"/>
      <c r="J106" s="44"/>
    </row>
    <row r="107">
      <c r="A107" s="35" t="s">
        <v>56</v>
      </c>
      <c r="B107" s="35">
        <v>32</v>
      </c>
      <c r="C107" s="36" t="s">
        <v>626</v>
      </c>
      <c r="D107" s="35" t="s">
        <v>58</v>
      </c>
      <c r="E107" s="37" t="s">
        <v>627</v>
      </c>
      <c r="F107" s="38" t="s">
        <v>208</v>
      </c>
      <c r="G107" s="39">
        <v>47.415999999999997</v>
      </c>
      <c r="H107" s="40">
        <v>0</v>
      </c>
      <c r="I107" s="40">
        <f>ROUND(G107*H107,P4)</f>
        <v>0</v>
      </c>
      <c r="J107" s="38" t="s">
        <v>70</v>
      </c>
      <c r="O107" s="41">
        <f>I107*0.21</f>
        <v>0</v>
      </c>
      <c r="P107">
        <v>3</v>
      </c>
    </row>
    <row r="108" ht="45">
      <c r="A108" s="35" t="s">
        <v>61</v>
      </c>
      <c r="B108" s="42"/>
      <c r="C108" s="43"/>
      <c r="D108" s="43"/>
      <c r="E108" s="37" t="s">
        <v>506</v>
      </c>
      <c r="F108" s="43"/>
      <c r="G108" s="43"/>
      <c r="H108" s="43"/>
      <c r="I108" s="43"/>
      <c r="J108" s="44"/>
    </row>
    <row r="109" ht="30">
      <c r="A109" s="35" t="s">
        <v>63</v>
      </c>
      <c r="B109" s="47"/>
      <c r="C109" s="48"/>
      <c r="D109" s="48"/>
      <c r="E109" s="45" t="s">
        <v>580</v>
      </c>
      <c r="F109" s="48"/>
      <c r="G109" s="48"/>
      <c r="H109" s="48"/>
      <c r="I109" s="48"/>
      <c r="J109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33</v>
      </c>
      <c r="F2" s="15"/>
      <c r="G2" s="15"/>
      <c r="H2" s="15"/>
      <c r="I2" s="15"/>
      <c r="J2" s="17"/>
    </row>
    <row r="3">
      <c r="A3" s="3" t="s">
        <v>34</v>
      </c>
      <c r="B3" s="18" t="s">
        <v>35</v>
      </c>
      <c r="C3" s="19" t="s">
        <v>36</v>
      </c>
      <c r="D3" s="20"/>
      <c r="E3" s="21" t="s">
        <v>37</v>
      </c>
      <c r="F3" s="15"/>
      <c r="G3" s="15"/>
      <c r="H3" s="22" t="s">
        <v>25</v>
      </c>
      <c r="I3" s="23">
        <f>SUMIFS(I9:I18,A9:A18,"SD")</f>
        <v>0</v>
      </c>
      <c r="J3" s="17"/>
      <c r="O3">
        <v>0</v>
      </c>
      <c r="P3">
        <v>2</v>
      </c>
    </row>
    <row r="4">
      <c r="A4" s="3" t="s">
        <v>38</v>
      </c>
      <c r="B4" s="18" t="s">
        <v>39</v>
      </c>
      <c r="C4" s="19" t="s">
        <v>25</v>
      </c>
      <c r="D4" s="20"/>
      <c r="E4" s="21" t="s">
        <v>26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40</v>
      </c>
      <c r="B5" s="18" t="s">
        <v>41</v>
      </c>
      <c r="C5" s="19" t="s">
        <v>25</v>
      </c>
      <c r="D5" s="20"/>
      <c r="E5" s="21" t="s">
        <v>26</v>
      </c>
      <c r="F5" s="15"/>
      <c r="G5" s="15"/>
      <c r="H5" s="15"/>
      <c r="I5" s="15"/>
      <c r="J5" s="17"/>
      <c r="O5">
        <v>0.20999999999999999</v>
      </c>
    </row>
    <row r="6">
      <c r="A6" s="24" t="s">
        <v>42</v>
      </c>
      <c r="B6" s="25" t="s">
        <v>43</v>
      </c>
      <c r="C6" s="7" t="s">
        <v>44</v>
      </c>
      <c r="D6" s="7" t="s">
        <v>45</v>
      </c>
      <c r="E6" s="7" t="s">
        <v>46</v>
      </c>
      <c r="F6" s="7" t="s">
        <v>47</v>
      </c>
      <c r="G6" s="7" t="s">
        <v>48</v>
      </c>
      <c r="H6" s="7" t="s">
        <v>49</v>
      </c>
      <c r="I6" s="7"/>
      <c r="J6" s="26" t="s">
        <v>50</v>
      </c>
    </row>
    <row r="7">
      <c r="A7" s="24"/>
      <c r="B7" s="25"/>
      <c r="C7" s="7"/>
      <c r="D7" s="7"/>
      <c r="E7" s="7"/>
      <c r="F7" s="7"/>
      <c r="G7" s="7"/>
      <c r="H7" s="7" t="s">
        <v>51</v>
      </c>
      <c r="I7" s="7" t="s">
        <v>52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53</v>
      </c>
      <c r="B9" s="30"/>
      <c r="C9" s="31" t="s">
        <v>54</v>
      </c>
      <c r="D9" s="32"/>
      <c r="E9" s="29" t="s">
        <v>55</v>
      </c>
      <c r="F9" s="32"/>
      <c r="G9" s="32"/>
      <c r="H9" s="32"/>
      <c r="I9" s="33">
        <f>SUMIFS(I10:I18,A10:A18,"P")</f>
        <v>0</v>
      </c>
      <c r="J9" s="34"/>
    </row>
    <row r="10">
      <c r="A10" s="35" t="s">
        <v>56</v>
      </c>
      <c r="B10" s="35">
        <v>1</v>
      </c>
      <c r="C10" s="36" t="s">
        <v>628</v>
      </c>
      <c r="D10" s="35" t="s">
        <v>355</v>
      </c>
      <c r="E10" s="37" t="s">
        <v>629</v>
      </c>
      <c r="F10" s="38" t="s">
        <v>60</v>
      </c>
      <c r="G10" s="39">
        <v>1</v>
      </c>
      <c r="H10" s="40">
        <v>0</v>
      </c>
      <c r="I10" s="40">
        <f>ROUND(G10*H10,P4)</f>
        <v>0</v>
      </c>
      <c r="J10" s="38" t="s">
        <v>70</v>
      </c>
      <c r="O10" s="41">
        <f>I10*0.21</f>
        <v>0</v>
      </c>
      <c r="P10">
        <v>3</v>
      </c>
    </row>
    <row r="11" ht="150">
      <c r="A11" s="35" t="s">
        <v>61</v>
      </c>
      <c r="B11" s="42"/>
      <c r="C11" s="43"/>
      <c r="D11" s="43"/>
      <c r="E11" s="37" t="s">
        <v>630</v>
      </c>
      <c r="F11" s="43"/>
      <c r="G11" s="43"/>
      <c r="H11" s="43"/>
      <c r="I11" s="43"/>
      <c r="J11" s="44"/>
    </row>
    <row r="12">
      <c r="A12" s="35" t="s">
        <v>63</v>
      </c>
      <c r="B12" s="42"/>
      <c r="C12" s="43"/>
      <c r="D12" s="43"/>
      <c r="E12" s="45" t="s">
        <v>64</v>
      </c>
      <c r="F12" s="43"/>
      <c r="G12" s="43"/>
      <c r="H12" s="43"/>
      <c r="I12" s="43"/>
      <c r="J12" s="44"/>
    </row>
    <row r="13">
      <c r="A13" s="35" t="s">
        <v>56</v>
      </c>
      <c r="B13" s="35">
        <v>2</v>
      </c>
      <c r="C13" s="36" t="s">
        <v>628</v>
      </c>
      <c r="D13" s="35" t="s">
        <v>359</v>
      </c>
      <c r="E13" s="37" t="s">
        <v>629</v>
      </c>
      <c r="F13" s="38" t="s">
        <v>60</v>
      </c>
      <c r="G13" s="39">
        <v>1</v>
      </c>
      <c r="H13" s="40">
        <v>0</v>
      </c>
      <c r="I13" s="40">
        <f>ROUND(G13*H13,P4)</f>
        <v>0</v>
      </c>
      <c r="J13" s="38" t="s">
        <v>70</v>
      </c>
      <c r="O13" s="41">
        <f>I13*0.21</f>
        <v>0</v>
      </c>
      <c r="P13">
        <v>3</v>
      </c>
    </row>
    <row r="14" ht="105">
      <c r="A14" s="35" t="s">
        <v>61</v>
      </c>
      <c r="B14" s="42"/>
      <c r="C14" s="43"/>
      <c r="D14" s="43"/>
      <c r="E14" s="37" t="s">
        <v>631</v>
      </c>
      <c r="F14" s="43"/>
      <c r="G14" s="43"/>
      <c r="H14" s="43"/>
      <c r="I14" s="43"/>
      <c r="J14" s="44"/>
    </row>
    <row r="15">
      <c r="A15" s="35" t="s">
        <v>63</v>
      </c>
      <c r="B15" s="42"/>
      <c r="C15" s="43"/>
      <c r="D15" s="43"/>
      <c r="E15" s="45" t="s">
        <v>64</v>
      </c>
      <c r="F15" s="43"/>
      <c r="G15" s="43"/>
      <c r="H15" s="43"/>
      <c r="I15" s="43"/>
      <c r="J15" s="44"/>
    </row>
    <row r="16">
      <c r="A16" s="35" t="s">
        <v>56</v>
      </c>
      <c r="B16" s="35">
        <v>3</v>
      </c>
      <c r="C16" s="36" t="s">
        <v>628</v>
      </c>
      <c r="D16" s="35" t="s">
        <v>632</v>
      </c>
      <c r="E16" s="37" t="s">
        <v>629</v>
      </c>
      <c r="F16" s="38" t="s">
        <v>60</v>
      </c>
      <c r="G16" s="39">
        <v>1</v>
      </c>
      <c r="H16" s="40">
        <v>0</v>
      </c>
      <c r="I16" s="40">
        <f>ROUND(G16*H16,P4)</f>
        <v>0</v>
      </c>
      <c r="J16" s="38" t="s">
        <v>70</v>
      </c>
      <c r="O16" s="41">
        <f>I16*0.21</f>
        <v>0</v>
      </c>
      <c r="P16">
        <v>3</v>
      </c>
    </row>
    <row r="17" ht="135">
      <c r="A17" s="35" t="s">
        <v>61</v>
      </c>
      <c r="B17" s="42"/>
      <c r="C17" s="43"/>
      <c r="D17" s="43"/>
      <c r="E17" s="37" t="s">
        <v>633</v>
      </c>
      <c r="F17" s="43"/>
      <c r="G17" s="43"/>
      <c r="H17" s="43"/>
      <c r="I17" s="43"/>
      <c r="J17" s="44"/>
    </row>
    <row r="18">
      <c r="A18" s="35" t="s">
        <v>63</v>
      </c>
      <c r="B18" s="47"/>
      <c r="C18" s="48"/>
      <c r="D18" s="48"/>
      <c r="E18" s="45" t="s">
        <v>64</v>
      </c>
      <c r="F18" s="48"/>
      <c r="G18" s="48"/>
      <c r="H18" s="48"/>
      <c r="I18" s="48"/>
      <c r="J18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Vlasta Doležalová</dc:creator>
  <cp:lastModifiedBy>Vlasta Doležalová</cp:lastModifiedBy>
  <dcterms:created xsi:type="dcterms:W3CDTF">2025-12-09T12:40:05Z</dcterms:created>
  <dcterms:modified xsi:type="dcterms:W3CDTF">2025-12-09T12:40:06Z</dcterms:modified>
</cp:coreProperties>
</file>