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U:\VZ\KN - Projekt Security 2\dokumentace\final\"/>
    </mc:Choice>
  </mc:AlternateContent>
  <bookViews>
    <workbookView xWindow="-105" yWindow="-105" windowWidth="30930" windowHeight="16770"/>
  </bookViews>
  <sheets>
    <sheet name="Kryci_list" sheetId="1" r:id="rId1"/>
    <sheet name="List1" sheetId="2" state="hidden" r:id="rId2"/>
  </sheets>
  <calcPr calcId="152511" iterateCount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C6" i="2" s="1"/>
  <c r="E45" i="1"/>
  <c r="E65" i="1" l="1"/>
  <c r="G65" i="1" s="1"/>
  <c r="E64" i="1"/>
  <c r="G64" i="1" s="1"/>
  <c r="E46" i="1"/>
  <c r="C8" i="2" s="1"/>
  <c r="E35" i="1"/>
  <c r="G35" i="1" s="1"/>
  <c r="E66" i="1"/>
  <c r="G66" i="1" s="1"/>
  <c r="E63" i="1"/>
  <c r="G63" i="1" s="1"/>
  <c r="E62" i="1"/>
  <c r="G62" i="1" s="1"/>
  <c r="E61" i="1"/>
  <c r="G61" i="1" s="1"/>
  <c r="E55" i="1"/>
  <c r="G55" i="1" s="1"/>
  <c r="G57" i="1" s="1"/>
  <c r="E49" i="1"/>
  <c r="E48" i="1"/>
  <c r="C10" i="2" s="1"/>
  <c r="E47" i="1"/>
  <c r="C9" i="2" s="1"/>
  <c r="E38" i="1"/>
  <c r="G38" i="1" s="1"/>
  <c r="E37" i="1"/>
  <c r="G37" i="1" s="1"/>
  <c r="E36" i="1"/>
  <c r="G36" i="1" s="1"/>
  <c r="E34" i="1"/>
  <c r="G34" i="1" s="1"/>
  <c r="E28" i="1"/>
  <c r="G28" i="1" s="1"/>
  <c r="E27" i="1"/>
  <c r="G27" i="1" s="1"/>
  <c r="E26" i="1"/>
  <c r="G26" i="1" s="1"/>
  <c r="E25" i="1"/>
  <c r="G25" i="1" s="1"/>
  <c r="C7" i="2" s="1"/>
  <c r="C11" i="2" l="1"/>
  <c r="G68" i="1"/>
  <c r="G51" i="1"/>
  <c r="G40" i="1"/>
  <c r="G30" i="1" l="1"/>
</calcChain>
</file>

<file path=xl/sharedStrings.xml><?xml version="1.0" encoding="utf-8"?>
<sst xmlns="http://schemas.openxmlformats.org/spreadsheetml/2006/main" count="93" uniqueCount="45">
  <si>
    <t>KRYCÍ LIST</t>
  </si>
  <si>
    <t>NÁZEV VEŘEJNÉ ZAKÁZKY</t>
  </si>
  <si>
    <t>Zadavatel:</t>
  </si>
  <si>
    <t>Sídlo:</t>
  </si>
  <si>
    <t>IČO:</t>
  </si>
  <si>
    <t>Statutární zástupce:</t>
  </si>
  <si>
    <t>Ing. Zdeněk Švanda, předseda představenstva</t>
  </si>
  <si>
    <t>Ing. Ondřej Provalil, MBA, člen představenstva</t>
  </si>
  <si>
    <t>Dodavatel:</t>
  </si>
  <si>
    <t>Kontaktní osoba:</t>
  </si>
  <si>
    <t>Email:</t>
  </si>
  <si>
    <t>Tel.:</t>
  </si>
  <si>
    <t>Datum vypnění</t>
  </si>
  <si>
    <t>Poznámky dodavatele</t>
  </si>
  <si>
    <t>ks</t>
  </si>
  <si>
    <t>MUDr. Petr Hubáček, MBA, LL.M., místopředseda představenstva</t>
  </si>
  <si>
    <t>Dodavatel vyplní všechna modře vystínovaná pole kricího listu dle specifikace.  Ceny jsou uváděny v Kč bez DPH.</t>
  </si>
  <si>
    <t>Nemocnice</t>
  </si>
  <si>
    <t>Celkem za HW</t>
  </si>
  <si>
    <t>Implementace</t>
  </si>
  <si>
    <t>Součet</t>
  </si>
  <si>
    <t>Cena za jednici</t>
  </si>
  <si>
    <t>Celkem za pořízení části A</t>
  </si>
  <si>
    <t>Celkem za pořízení části B</t>
  </si>
  <si>
    <t>Celkem za pořízení části C</t>
  </si>
  <si>
    <t>Celkem za pořízení části D</t>
  </si>
  <si>
    <t>Celkem za pořízení části E</t>
  </si>
  <si>
    <t>KLATOVSKÁ NEMOCNICE, a.s.</t>
  </si>
  <si>
    <t>Plzeňská 929, 339 01 Klatovy</t>
  </si>
  <si>
    <t>Mgr. Daniel Hajšman, člen představenstva</t>
  </si>
  <si>
    <t>Ing. Michal Filař, člen představenstva</t>
  </si>
  <si>
    <t>Část B - VDI TECHNOLOGIE</t>
  </si>
  <si>
    <t>Část D - SYSTÉM PRO VYHODNOCOVÁNÍ BEZPČENOSTNÍCH UDÁLOSTÍ</t>
  </si>
  <si>
    <t>LNP Svatá Anna</t>
  </si>
  <si>
    <t>LNP Horažďovice</t>
  </si>
  <si>
    <t>Domažlická nemocnice</t>
  </si>
  <si>
    <t>Rokycanská nemocnice</t>
  </si>
  <si>
    <t>Klatovská nemocnice</t>
  </si>
  <si>
    <t>Stodská nemocnice</t>
  </si>
  <si>
    <t>Část A - KAPACITNÍ ROZŠÍŘENÍ BLOKOVÝCH DISKOVÝCH POLÍ</t>
  </si>
  <si>
    <t>SOUČET PO NEMOCNICÍCH</t>
  </si>
  <si>
    <t xml:space="preserve">MODERNIZACE ICT PRO ZVÝŠENÍ KYBERNETICKÉ BEZPEČNOSTI – PROJEKT SECURITY 2 </t>
  </si>
  <si>
    <t>Část C - LICENCE Microsoft RDS CAL (per device)</t>
  </si>
  <si>
    <t>Část E - SYSTÉM PRO CENTRÁLNÍ SPRÁVU KONCOVÝCH ZAŘÍZENÍ</t>
  </si>
  <si>
    <t>Cena za jednotku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</si>
</sst>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13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3" borderId="23" xfId="0" applyFill="1" applyBorder="1" applyAlignment="1" applyProtection="1">
      <alignment horizontal="center" vertical="center"/>
      <protection locked="0"/>
    </xf>
    <xf numFmtId="0" fontId="0" fillId="3" borderId="27" xfId="0" applyFill="1" applyBorder="1" applyAlignment="1" applyProtection="1">
      <alignment horizontal="center" vertical="center"/>
      <protection locked="0"/>
    </xf>
    <xf numFmtId="164" fontId="3" fillId="3" borderId="22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/>
    <xf numFmtId="0" fontId="2" fillId="0" borderId="0" xfId="0" applyFont="1" applyAlignment="1">
      <alignment horizontal="center"/>
    </xf>
    <xf numFmtId="0" fontId="1" fillId="2" borderId="4" xfId="0" applyFon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0" fillId="2" borderId="14" xfId="0" applyFill="1" applyBorder="1" applyAlignment="1">
      <alignment vertical="center"/>
    </xf>
    <xf numFmtId="0" fontId="5" fillId="2" borderId="26" xfId="0" applyFont="1" applyFill="1" applyBorder="1" applyAlignment="1">
      <alignment horizontal="center" vertical="center"/>
    </xf>
    <xf numFmtId="0" fontId="6" fillId="0" borderId="0" xfId="0" applyFont="1"/>
    <xf numFmtId="0" fontId="0" fillId="2" borderId="28" xfId="0" applyFill="1" applyBorder="1" applyAlignment="1">
      <alignment vertical="center"/>
    </xf>
    <xf numFmtId="0" fontId="1" fillId="2" borderId="22" xfId="0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vertical="center"/>
    </xf>
    <xf numFmtId="0" fontId="1" fillId="2" borderId="22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vertical="center"/>
    </xf>
    <xf numFmtId="164" fontId="3" fillId="0" borderId="22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164" fontId="3" fillId="0" borderId="22" xfId="0" applyNumberFormat="1" applyFont="1" applyBorder="1" applyAlignment="1">
      <alignment horizontal="right" vertical="center"/>
    </xf>
    <xf numFmtId="0" fontId="5" fillId="0" borderId="13" xfId="0" applyFont="1" applyBorder="1" applyAlignment="1">
      <alignment vertical="center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10" fillId="0" borderId="0" xfId="0" applyFont="1"/>
    <xf numFmtId="0" fontId="5" fillId="0" borderId="0" xfId="0" applyFont="1" applyAlignment="1">
      <alignment vertical="center"/>
    </xf>
    <xf numFmtId="0" fontId="10" fillId="0" borderId="15" xfId="0" applyFont="1" applyBorder="1"/>
    <xf numFmtId="1" fontId="3" fillId="0" borderId="22" xfId="0" applyNumberFormat="1" applyFont="1" applyBorder="1" applyAlignment="1">
      <alignment horizontal="center" vertical="center"/>
    </xf>
    <xf numFmtId="0" fontId="9" fillId="0" borderId="0" xfId="0" applyFont="1"/>
    <xf numFmtId="0" fontId="0" fillId="0" borderId="0" xfId="0" applyProtection="1"/>
    <xf numFmtId="0" fontId="9" fillId="0" borderId="0" xfId="0" applyFont="1" applyProtection="1"/>
    <xf numFmtId="0" fontId="3" fillId="0" borderId="0" xfId="0" applyFont="1" applyProtection="1"/>
    <xf numFmtId="0" fontId="1" fillId="2" borderId="22" xfId="0" applyFont="1" applyFill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vertical="center"/>
    </xf>
    <xf numFmtId="164" fontId="3" fillId="0" borderId="22" xfId="0" applyNumberFormat="1" applyFont="1" applyFill="1" applyBorder="1" applyAlignment="1" applyProtection="1">
      <alignment horizontal="right" vertical="center"/>
    </xf>
    <xf numFmtId="164" fontId="3" fillId="0" borderId="20" xfId="0" applyNumberFormat="1" applyFont="1" applyBorder="1" applyAlignment="1">
      <alignment horizontal="right" vertical="center"/>
    </xf>
    <xf numFmtId="164" fontId="3" fillId="0" borderId="21" xfId="0" applyNumberFormat="1" applyFont="1" applyBorder="1" applyAlignment="1">
      <alignment horizontal="right" vertical="center"/>
    </xf>
    <xf numFmtId="164" fontId="3" fillId="0" borderId="30" xfId="0" applyNumberFormat="1" applyFont="1" applyBorder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0" fillId="3" borderId="20" xfId="0" applyFill="1" applyBorder="1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3" borderId="23" xfId="0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 applyProtection="1">
      <alignment horizontal="center" vertical="center"/>
      <protection locked="0"/>
    </xf>
    <xf numFmtId="0" fontId="1" fillId="3" borderId="18" xfId="0" applyFont="1" applyFill="1" applyBorder="1" applyAlignment="1" applyProtection="1">
      <alignment horizontal="center" vertical="center"/>
      <protection locked="0"/>
    </xf>
    <xf numFmtId="0" fontId="1" fillId="3" borderId="19" xfId="0" applyFon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1" fillId="2" borderId="20" xfId="0" applyFont="1" applyFill="1" applyBorder="1" applyAlignment="1">
      <alignment horizontal="center" wrapText="1"/>
    </xf>
    <xf numFmtId="0" fontId="1" fillId="2" borderId="21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14" fontId="6" fillId="3" borderId="29" xfId="0" applyNumberFormat="1" applyFont="1" applyFill="1" applyBorder="1" applyAlignment="1" applyProtection="1">
      <alignment horizontal="center" vertical="center"/>
      <protection locked="0"/>
    </xf>
    <xf numFmtId="14" fontId="6" fillId="3" borderId="2" xfId="0" applyNumberFormat="1" applyFont="1" applyFill="1" applyBorder="1" applyAlignment="1" applyProtection="1">
      <alignment horizontal="center" vertical="center"/>
      <protection locked="0"/>
    </xf>
    <xf numFmtId="14" fontId="6" fillId="3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22" xfId="0" applyFont="1" applyBorder="1" applyAlignment="1">
      <alignment horizontal="left" vertical="center" wrapText="1"/>
    </xf>
    <xf numFmtId="0" fontId="0" fillId="3" borderId="24" xfId="0" applyFill="1" applyBorder="1" applyAlignment="1" applyProtection="1">
      <alignment horizontal="center" vertical="center"/>
      <protection locked="0"/>
    </xf>
    <xf numFmtId="0" fontId="0" fillId="3" borderId="25" xfId="0" applyFill="1" applyBorder="1" applyAlignment="1" applyProtection="1">
      <alignment horizontal="center" vertical="center"/>
      <protection locked="0"/>
    </xf>
    <xf numFmtId="0" fontId="3" fillId="3" borderId="22" xfId="0" applyFont="1" applyFill="1" applyBorder="1" applyAlignment="1" applyProtection="1">
      <alignment horizontal="left" vertical="top"/>
      <protection locked="0"/>
    </xf>
    <xf numFmtId="0" fontId="8" fillId="2" borderId="22" xfId="0" applyFont="1" applyFill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B1:G72"/>
  <sheetViews>
    <sheetView tabSelected="1" zoomScale="115" zoomScaleNormal="115" workbookViewId="0">
      <selection activeCell="B72" sqref="B72:G72"/>
    </sheetView>
  </sheetViews>
  <sheetFormatPr defaultColWidth="9.125" defaultRowHeight="12.75"/>
  <cols>
    <col min="1" max="1" width="2" style="4" customWidth="1"/>
    <col min="2" max="2" width="23.375" style="4" customWidth="1"/>
    <col min="3" max="3" width="16.125" style="4" customWidth="1"/>
    <col min="4" max="4" width="4.5" style="4" customWidth="1"/>
    <col min="5" max="5" width="17.375" style="4" customWidth="1"/>
    <col min="6" max="6" width="14.25" style="4" customWidth="1"/>
    <col min="7" max="7" width="16.875" style="4" customWidth="1"/>
    <col min="8" max="8" width="9.125" style="4"/>
    <col min="9" max="9" width="9.625" style="4" bestFit="1" customWidth="1"/>
    <col min="10" max="16384" width="9.125" style="4"/>
  </cols>
  <sheetData>
    <row r="1" spans="2:7" ht="9" customHeight="1" thickBot="1"/>
    <row r="2" spans="2:7" ht="18.75" thickBot="1">
      <c r="B2" s="40" t="s">
        <v>0</v>
      </c>
      <c r="C2" s="41"/>
      <c r="D2" s="41"/>
      <c r="E2" s="41"/>
      <c r="F2" s="41"/>
      <c r="G2" s="42"/>
    </row>
    <row r="3" spans="2:7" ht="45.6" customHeight="1" thickBot="1">
      <c r="B3" s="43" t="s">
        <v>1</v>
      </c>
      <c r="C3" s="44"/>
      <c r="D3" s="54" t="s">
        <v>41</v>
      </c>
      <c r="E3" s="55"/>
      <c r="F3" s="55"/>
      <c r="G3" s="56"/>
    </row>
    <row r="4" spans="2:7" ht="18.75" thickBot="1">
      <c r="B4" s="5"/>
      <c r="C4" s="5"/>
      <c r="D4" s="5"/>
      <c r="E4" s="5"/>
      <c r="F4" s="5"/>
      <c r="G4" s="5"/>
    </row>
    <row r="5" spans="2:7" ht="15.75">
      <c r="B5" s="6" t="s">
        <v>2</v>
      </c>
      <c r="C5" s="45" t="s">
        <v>27</v>
      </c>
      <c r="D5" s="45"/>
      <c r="E5" s="46"/>
      <c r="F5" s="46"/>
      <c r="G5" s="47"/>
    </row>
    <row r="6" spans="2:7" ht="15">
      <c r="B6" s="7" t="s">
        <v>3</v>
      </c>
      <c r="C6" s="48" t="s">
        <v>28</v>
      </c>
      <c r="D6" s="49"/>
      <c r="E6" s="50"/>
      <c r="F6" s="8" t="s">
        <v>4</v>
      </c>
      <c r="G6" s="9">
        <v>26360527</v>
      </c>
    </row>
    <row r="7" spans="2:7" ht="15">
      <c r="B7" s="60" t="s">
        <v>5</v>
      </c>
      <c r="C7" s="62" t="s">
        <v>6</v>
      </c>
      <c r="D7" s="62"/>
      <c r="E7" s="63"/>
      <c r="F7" s="63"/>
      <c r="G7" s="64"/>
    </row>
    <row r="8" spans="2:7" ht="15">
      <c r="B8" s="60"/>
      <c r="C8" s="65" t="s">
        <v>15</v>
      </c>
      <c r="D8" s="65"/>
      <c r="E8" s="65"/>
      <c r="F8" s="65"/>
      <c r="G8" s="66"/>
    </row>
    <row r="9" spans="2:7" ht="15">
      <c r="B9" s="60"/>
      <c r="C9" s="65" t="s">
        <v>7</v>
      </c>
      <c r="D9" s="65"/>
      <c r="E9" s="65"/>
      <c r="F9" s="65"/>
      <c r="G9" s="66"/>
    </row>
    <row r="10" spans="2:7" ht="15">
      <c r="B10" s="60"/>
      <c r="C10" s="25" t="s">
        <v>29</v>
      </c>
      <c r="D10" s="26"/>
      <c r="E10" s="26"/>
      <c r="F10" s="26"/>
      <c r="G10" s="22"/>
    </row>
    <row r="11" spans="2:7" ht="15.75" thickBot="1">
      <c r="B11" s="61"/>
      <c r="C11" s="27" t="s">
        <v>30</v>
      </c>
      <c r="D11" s="23"/>
      <c r="E11" s="23"/>
      <c r="F11" s="23"/>
      <c r="G11" s="24"/>
    </row>
    <row r="12" spans="2:7" ht="13.5" thickBot="1"/>
    <row r="13" spans="2:7" ht="15">
      <c r="B13" s="6" t="s">
        <v>8</v>
      </c>
      <c r="C13" s="57"/>
      <c r="D13" s="58"/>
      <c r="E13" s="58"/>
      <c r="F13" s="58"/>
      <c r="G13" s="59"/>
    </row>
    <row r="14" spans="2:7" ht="15">
      <c r="B14" s="7" t="s">
        <v>3</v>
      </c>
      <c r="C14" s="51"/>
      <c r="D14" s="52"/>
      <c r="E14" s="52"/>
      <c r="F14" s="10" t="s">
        <v>4</v>
      </c>
      <c r="G14" s="1"/>
    </row>
    <row r="15" spans="2:7" ht="14.25">
      <c r="B15" s="7" t="s">
        <v>5</v>
      </c>
      <c r="C15" s="51"/>
      <c r="D15" s="52"/>
      <c r="E15" s="52"/>
      <c r="F15" s="52"/>
      <c r="G15" s="53"/>
    </row>
    <row r="16" spans="2:7" ht="14.25">
      <c r="B16" s="7" t="s">
        <v>9</v>
      </c>
      <c r="C16" s="51"/>
      <c r="D16" s="52"/>
      <c r="E16" s="52"/>
      <c r="F16" s="52"/>
      <c r="G16" s="53"/>
    </row>
    <row r="17" spans="2:7" ht="15.75" thickBot="1">
      <c r="B17" s="11" t="s">
        <v>10</v>
      </c>
      <c r="C17" s="74"/>
      <c r="D17" s="75"/>
      <c r="E17" s="75"/>
      <c r="F17" s="12" t="s">
        <v>11</v>
      </c>
      <c r="G17" s="2"/>
    </row>
    <row r="18" spans="2:7" ht="13.5" thickBot="1">
      <c r="C18" s="13"/>
      <c r="D18" s="13"/>
      <c r="E18" s="13"/>
      <c r="F18" s="13"/>
      <c r="G18" s="13"/>
    </row>
    <row r="19" spans="2:7" ht="15" thickBot="1">
      <c r="B19" s="14" t="s">
        <v>12</v>
      </c>
      <c r="C19" s="70"/>
      <c r="D19" s="71"/>
      <c r="E19" s="71"/>
      <c r="F19" s="71"/>
      <c r="G19" s="72"/>
    </row>
    <row r="21" spans="2:7" ht="64.150000000000006" customHeight="1">
      <c r="B21" s="73" t="s">
        <v>16</v>
      </c>
      <c r="C21" s="73"/>
      <c r="D21" s="73"/>
      <c r="E21" s="73"/>
      <c r="F21" s="73"/>
      <c r="G21" s="73"/>
    </row>
    <row r="23" spans="2:7">
      <c r="B23" s="29" t="s">
        <v>39</v>
      </c>
    </row>
    <row r="24" spans="2:7" ht="14.45" customHeight="1">
      <c r="B24" s="15" t="s">
        <v>17</v>
      </c>
      <c r="C24" s="15" t="s">
        <v>44</v>
      </c>
      <c r="D24" s="15" t="s">
        <v>14</v>
      </c>
      <c r="E24" s="15" t="s">
        <v>18</v>
      </c>
      <c r="F24" s="17" t="s">
        <v>19</v>
      </c>
      <c r="G24" s="17" t="s">
        <v>20</v>
      </c>
    </row>
    <row r="25" spans="2:7">
      <c r="B25" s="18" t="s">
        <v>35</v>
      </c>
      <c r="C25" s="3">
        <v>0</v>
      </c>
      <c r="D25" s="28">
        <v>1</v>
      </c>
      <c r="E25" s="21">
        <f>+D25*C25</f>
        <v>0</v>
      </c>
      <c r="F25" s="3">
        <v>0</v>
      </c>
      <c r="G25" s="19">
        <f>+E25+F25</f>
        <v>0</v>
      </c>
    </row>
    <row r="26" spans="2:7">
      <c r="B26" s="18" t="s">
        <v>36</v>
      </c>
      <c r="C26" s="3">
        <v>0</v>
      </c>
      <c r="D26" s="28">
        <v>1</v>
      </c>
      <c r="E26" s="21">
        <f t="shared" ref="E26:E28" si="0">+D26*C26</f>
        <v>0</v>
      </c>
      <c r="F26" s="3">
        <v>0</v>
      </c>
      <c r="G26" s="19">
        <f t="shared" ref="G26:G28" si="1">+E26+F26</f>
        <v>0</v>
      </c>
    </row>
    <row r="27" spans="2:7">
      <c r="B27" s="18" t="s">
        <v>34</v>
      </c>
      <c r="C27" s="3">
        <v>0</v>
      </c>
      <c r="D27" s="28">
        <v>1</v>
      </c>
      <c r="E27" s="21">
        <f t="shared" si="0"/>
        <v>0</v>
      </c>
      <c r="F27" s="3">
        <v>0</v>
      </c>
      <c r="G27" s="19">
        <f t="shared" si="1"/>
        <v>0</v>
      </c>
    </row>
    <row r="28" spans="2:7">
      <c r="B28" s="18" t="s">
        <v>33</v>
      </c>
      <c r="C28" s="3">
        <v>0</v>
      </c>
      <c r="D28" s="28">
        <v>1</v>
      </c>
      <c r="E28" s="21">
        <f t="shared" si="0"/>
        <v>0</v>
      </c>
      <c r="F28" s="3">
        <v>0</v>
      </c>
      <c r="G28" s="19">
        <f t="shared" si="1"/>
        <v>0</v>
      </c>
    </row>
    <row r="29" spans="2:7" ht="14.25">
      <c r="B29" s="78"/>
      <c r="C29" s="78"/>
      <c r="D29" s="78"/>
      <c r="E29" s="78"/>
      <c r="F29" s="78"/>
      <c r="G29" s="78"/>
    </row>
    <row r="30" spans="2:7" ht="15.75">
      <c r="B30" s="39" t="s">
        <v>22</v>
      </c>
      <c r="C30" s="39"/>
      <c r="D30" s="39"/>
      <c r="E30" s="39"/>
      <c r="F30" s="39"/>
      <c r="G30" s="16">
        <f>SUM(G25:G28)</f>
        <v>0</v>
      </c>
    </row>
    <row r="31" spans="2:7" ht="14.25">
      <c r="B31" s="78"/>
      <c r="C31" s="78"/>
      <c r="D31" s="78"/>
      <c r="E31" s="78"/>
      <c r="F31" s="78"/>
      <c r="G31" s="78"/>
    </row>
    <row r="32" spans="2:7">
      <c r="B32" s="29" t="s">
        <v>31</v>
      </c>
    </row>
    <row r="33" spans="2:7" ht="15">
      <c r="B33" s="15" t="s">
        <v>17</v>
      </c>
      <c r="C33" s="15" t="s">
        <v>44</v>
      </c>
      <c r="D33" s="15" t="s">
        <v>14</v>
      </c>
      <c r="E33" s="15" t="s">
        <v>18</v>
      </c>
      <c r="F33" s="17" t="s">
        <v>19</v>
      </c>
      <c r="G33" s="17" t="s">
        <v>20</v>
      </c>
    </row>
    <row r="34" spans="2:7">
      <c r="B34" s="18" t="s">
        <v>35</v>
      </c>
      <c r="C34" s="3">
        <v>0</v>
      </c>
      <c r="D34" s="28">
        <v>70</v>
      </c>
      <c r="E34" s="21">
        <f>+D34*C34</f>
        <v>0</v>
      </c>
      <c r="F34" s="3">
        <v>0</v>
      </c>
      <c r="G34" s="19">
        <f>+E34+F34</f>
        <v>0</v>
      </c>
    </row>
    <row r="35" spans="2:7">
      <c r="B35" s="18" t="s">
        <v>38</v>
      </c>
      <c r="C35" s="3">
        <v>0</v>
      </c>
      <c r="D35" s="28">
        <v>70</v>
      </c>
      <c r="E35" s="21">
        <f>+D35*C35</f>
        <v>0</v>
      </c>
      <c r="F35" s="3">
        <v>0</v>
      </c>
      <c r="G35" s="19">
        <f>+E35+F35</f>
        <v>0</v>
      </c>
    </row>
    <row r="36" spans="2:7">
      <c r="B36" s="18" t="s">
        <v>36</v>
      </c>
      <c r="C36" s="3">
        <v>0</v>
      </c>
      <c r="D36" s="28">
        <v>20</v>
      </c>
      <c r="E36" s="21">
        <f t="shared" ref="E36:E38" si="2">+D36*C36</f>
        <v>0</v>
      </c>
      <c r="F36" s="3">
        <v>0</v>
      </c>
      <c r="G36" s="19">
        <f t="shared" ref="G36:G38" si="3">+E36+F36</f>
        <v>0</v>
      </c>
    </row>
    <row r="37" spans="2:7">
      <c r="B37" s="18" t="s">
        <v>34</v>
      </c>
      <c r="C37" s="3">
        <v>0</v>
      </c>
      <c r="D37" s="28">
        <v>20</v>
      </c>
      <c r="E37" s="21">
        <f t="shared" si="2"/>
        <v>0</v>
      </c>
      <c r="F37" s="3">
        <v>0</v>
      </c>
      <c r="G37" s="19">
        <f t="shared" si="3"/>
        <v>0</v>
      </c>
    </row>
    <row r="38" spans="2:7">
      <c r="B38" s="18" t="s">
        <v>33</v>
      </c>
      <c r="C38" s="3">
        <v>0</v>
      </c>
      <c r="D38" s="28">
        <v>20</v>
      </c>
      <c r="E38" s="21">
        <f t="shared" si="2"/>
        <v>0</v>
      </c>
      <c r="F38" s="3">
        <v>0</v>
      </c>
      <c r="G38" s="19">
        <f t="shared" si="3"/>
        <v>0</v>
      </c>
    </row>
    <row r="39" spans="2:7" ht="14.25">
      <c r="B39" s="78"/>
      <c r="C39" s="78"/>
      <c r="D39" s="78"/>
      <c r="E39" s="78"/>
      <c r="F39" s="78"/>
      <c r="G39" s="78"/>
    </row>
    <row r="40" spans="2:7" ht="15.75">
      <c r="B40" s="39" t="s">
        <v>23</v>
      </c>
      <c r="C40" s="39"/>
      <c r="D40" s="39"/>
      <c r="E40" s="39"/>
      <c r="F40" s="39"/>
      <c r="G40" s="16">
        <f>SUM(G34:G38)</f>
        <v>0</v>
      </c>
    </row>
    <row r="41" spans="2:7" ht="14.25">
      <c r="B41" s="20"/>
      <c r="C41" s="20"/>
      <c r="D41" s="20"/>
      <c r="E41" s="20"/>
      <c r="F41" s="20"/>
      <c r="G41" s="20"/>
    </row>
    <row r="42" spans="2:7">
      <c r="B42" s="29" t="s">
        <v>42</v>
      </c>
    </row>
    <row r="43" spans="2:7" ht="15">
      <c r="B43" s="15" t="s">
        <v>17</v>
      </c>
      <c r="C43" s="15" t="s">
        <v>44</v>
      </c>
      <c r="D43" s="15" t="s">
        <v>14</v>
      </c>
      <c r="E43" s="67" t="s">
        <v>20</v>
      </c>
      <c r="F43" s="68"/>
      <c r="G43" s="69"/>
    </row>
    <row r="44" spans="2:7">
      <c r="B44" s="18" t="s">
        <v>37</v>
      </c>
      <c r="C44" s="3">
        <v>0</v>
      </c>
      <c r="D44" s="28">
        <v>550</v>
      </c>
      <c r="E44" s="36">
        <f>+D44*C44</f>
        <v>0</v>
      </c>
      <c r="F44" s="37"/>
      <c r="G44" s="38"/>
    </row>
    <row r="45" spans="2:7">
      <c r="B45" s="18" t="s">
        <v>35</v>
      </c>
      <c r="C45" s="3">
        <v>0</v>
      </c>
      <c r="D45" s="28">
        <v>250</v>
      </c>
      <c r="E45" s="36">
        <f>+D45*C45</f>
        <v>0</v>
      </c>
      <c r="F45" s="37"/>
      <c r="G45" s="38"/>
    </row>
    <row r="46" spans="2:7">
      <c r="B46" s="18" t="s">
        <v>38</v>
      </c>
      <c r="C46" s="3">
        <v>0</v>
      </c>
      <c r="D46" s="28">
        <v>250</v>
      </c>
      <c r="E46" s="36">
        <f>+D46*C46</f>
        <v>0</v>
      </c>
      <c r="F46" s="37"/>
      <c r="G46" s="38"/>
    </row>
    <row r="47" spans="2:7">
      <c r="B47" s="18" t="s">
        <v>36</v>
      </c>
      <c r="C47" s="3">
        <v>0</v>
      </c>
      <c r="D47" s="28">
        <v>150</v>
      </c>
      <c r="E47" s="36">
        <f t="shared" ref="E47:E49" si="4">+D47*C47</f>
        <v>0</v>
      </c>
      <c r="F47" s="37"/>
      <c r="G47" s="38"/>
    </row>
    <row r="48" spans="2:7">
      <c r="B48" s="18" t="s">
        <v>34</v>
      </c>
      <c r="C48" s="3">
        <v>0</v>
      </c>
      <c r="D48" s="28">
        <v>50</v>
      </c>
      <c r="E48" s="36">
        <f t="shared" si="4"/>
        <v>0</v>
      </c>
      <c r="F48" s="37"/>
      <c r="G48" s="38"/>
    </row>
    <row r="49" spans="2:7">
      <c r="B49" s="18" t="s">
        <v>33</v>
      </c>
      <c r="C49" s="3">
        <v>0</v>
      </c>
      <c r="D49" s="28">
        <v>50</v>
      </c>
      <c r="E49" s="36">
        <f t="shared" si="4"/>
        <v>0</v>
      </c>
      <c r="F49" s="37"/>
      <c r="G49" s="38"/>
    </row>
    <row r="50" spans="2:7" ht="14.25">
      <c r="B50" s="78"/>
      <c r="C50" s="78"/>
      <c r="D50" s="78"/>
      <c r="E50" s="78"/>
      <c r="F50" s="78"/>
      <c r="G50" s="78"/>
    </row>
    <row r="51" spans="2:7" ht="15.75">
      <c r="B51" s="39" t="s">
        <v>24</v>
      </c>
      <c r="C51" s="39"/>
      <c r="D51" s="39"/>
      <c r="E51" s="39"/>
      <c r="F51" s="39"/>
      <c r="G51" s="16">
        <f>SUM(G44:G49)</f>
        <v>0</v>
      </c>
    </row>
    <row r="52" spans="2:7" ht="14.25">
      <c r="B52" s="20"/>
      <c r="C52" s="20"/>
      <c r="D52" s="20"/>
      <c r="E52" s="20"/>
      <c r="F52" s="20"/>
      <c r="G52" s="20"/>
    </row>
    <row r="53" spans="2:7">
      <c r="B53" s="29" t="s">
        <v>32</v>
      </c>
    </row>
    <row r="54" spans="2:7" ht="15">
      <c r="B54" s="15" t="s">
        <v>17</v>
      </c>
      <c r="C54" s="15" t="s">
        <v>44</v>
      </c>
      <c r="D54" s="15" t="s">
        <v>14</v>
      </c>
      <c r="E54" s="15" t="s">
        <v>18</v>
      </c>
      <c r="F54" s="17" t="s">
        <v>19</v>
      </c>
      <c r="G54" s="17" t="s">
        <v>20</v>
      </c>
    </row>
    <row r="55" spans="2:7">
      <c r="B55" s="18" t="s">
        <v>38</v>
      </c>
      <c r="C55" s="3">
        <v>0</v>
      </c>
      <c r="D55" s="28">
        <v>1</v>
      </c>
      <c r="E55" s="21">
        <f>+D55*C55</f>
        <v>0</v>
      </c>
      <c r="F55" s="3">
        <v>0</v>
      </c>
      <c r="G55" s="19">
        <f>+E55+F55</f>
        <v>0</v>
      </c>
    </row>
    <row r="56" spans="2:7" ht="14.25">
      <c r="B56" s="78"/>
      <c r="C56" s="78"/>
      <c r="D56" s="78"/>
      <c r="E56" s="78"/>
      <c r="F56" s="78"/>
      <c r="G56" s="78"/>
    </row>
    <row r="57" spans="2:7" ht="15.75">
      <c r="B57" s="39" t="s">
        <v>25</v>
      </c>
      <c r="C57" s="39"/>
      <c r="D57" s="39"/>
      <c r="E57" s="39"/>
      <c r="F57" s="39"/>
      <c r="G57" s="16">
        <f>SUM(G55:G55)</f>
        <v>0</v>
      </c>
    </row>
    <row r="58" spans="2:7" ht="14.25">
      <c r="B58" s="20"/>
      <c r="C58" s="20"/>
      <c r="D58" s="20"/>
      <c r="E58" s="20"/>
      <c r="F58" s="20"/>
      <c r="G58" s="20"/>
    </row>
    <row r="59" spans="2:7">
      <c r="B59" s="29" t="s">
        <v>43</v>
      </c>
    </row>
    <row r="60" spans="2:7" ht="15">
      <c r="B60" s="15" t="s">
        <v>17</v>
      </c>
      <c r="C60" s="15" t="s">
        <v>44</v>
      </c>
      <c r="D60" s="15" t="s">
        <v>14</v>
      </c>
      <c r="E60" s="15" t="s">
        <v>18</v>
      </c>
      <c r="F60" s="17" t="s">
        <v>19</v>
      </c>
      <c r="G60" s="17" t="s">
        <v>20</v>
      </c>
    </row>
    <row r="61" spans="2:7">
      <c r="B61" s="18" t="s">
        <v>37</v>
      </c>
      <c r="C61" s="3">
        <v>0</v>
      </c>
      <c r="D61" s="28">
        <v>700</v>
      </c>
      <c r="E61" s="21">
        <f>+D61*C61</f>
        <v>0</v>
      </c>
      <c r="F61" s="3">
        <v>0</v>
      </c>
      <c r="G61" s="19">
        <f>+E61+F61</f>
        <v>0</v>
      </c>
    </row>
    <row r="62" spans="2:7">
      <c r="B62" s="18" t="s">
        <v>35</v>
      </c>
      <c r="C62" s="3">
        <v>0</v>
      </c>
      <c r="D62" s="28">
        <v>330</v>
      </c>
      <c r="E62" s="21">
        <f t="shared" ref="E62:E66" si="5">+D62*C62</f>
        <v>0</v>
      </c>
      <c r="F62" s="3">
        <v>0</v>
      </c>
      <c r="G62" s="19">
        <f t="shared" ref="G62:G66" si="6">+E62+F62</f>
        <v>0</v>
      </c>
    </row>
    <row r="63" spans="2:7">
      <c r="B63" s="18" t="s">
        <v>38</v>
      </c>
      <c r="C63" s="3">
        <v>0</v>
      </c>
      <c r="D63" s="28">
        <v>320</v>
      </c>
      <c r="E63" s="21">
        <f t="shared" si="5"/>
        <v>0</v>
      </c>
      <c r="F63" s="3">
        <v>0</v>
      </c>
      <c r="G63" s="19">
        <f t="shared" si="6"/>
        <v>0</v>
      </c>
    </row>
    <row r="64" spans="2:7">
      <c r="B64" s="18" t="s">
        <v>36</v>
      </c>
      <c r="C64" s="3">
        <v>0</v>
      </c>
      <c r="D64" s="28">
        <v>250</v>
      </c>
      <c r="E64" s="21">
        <f t="shared" ref="E64:E65" si="7">+D64*C64</f>
        <v>0</v>
      </c>
      <c r="F64" s="3">
        <v>0</v>
      </c>
      <c r="G64" s="19">
        <f t="shared" ref="G64:G65" si="8">+E64+F64</f>
        <v>0</v>
      </c>
    </row>
    <row r="65" spans="2:7">
      <c r="B65" s="18" t="s">
        <v>34</v>
      </c>
      <c r="C65" s="3">
        <v>0</v>
      </c>
      <c r="D65" s="28">
        <v>100</v>
      </c>
      <c r="E65" s="21">
        <f t="shared" si="7"/>
        <v>0</v>
      </c>
      <c r="F65" s="3">
        <v>0</v>
      </c>
      <c r="G65" s="19">
        <f t="shared" si="8"/>
        <v>0</v>
      </c>
    </row>
    <row r="66" spans="2:7">
      <c r="B66" s="18" t="s">
        <v>33</v>
      </c>
      <c r="C66" s="3">
        <v>0</v>
      </c>
      <c r="D66" s="28">
        <v>50</v>
      </c>
      <c r="E66" s="21">
        <f t="shared" si="5"/>
        <v>0</v>
      </c>
      <c r="F66" s="3">
        <v>0</v>
      </c>
      <c r="G66" s="19">
        <f t="shared" si="6"/>
        <v>0</v>
      </c>
    </row>
    <row r="67" spans="2:7" ht="14.25">
      <c r="B67" s="78"/>
      <c r="C67" s="78"/>
      <c r="D67" s="78"/>
      <c r="E67" s="78"/>
      <c r="F67" s="78"/>
      <c r="G67" s="78"/>
    </row>
    <row r="68" spans="2:7" ht="15.75">
      <c r="B68" s="39" t="s">
        <v>26</v>
      </c>
      <c r="C68" s="39"/>
      <c r="D68" s="39"/>
      <c r="E68" s="39"/>
      <c r="F68" s="39"/>
      <c r="G68" s="16">
        <f>SUM(G61:G66)</f>
        <v>0</v>
      </c>
    </row>
    <row r="69" spans="2:7" ht="14.25">
      <c r="B69" s="20"/>
      <c r="C69" s="20"/>
      <c r="D69" s="20"/>
      <c r="E69" s="20"/>
      <c r="F69" s="20"/>
      <c r="G69" s="20"/>
    </row>
    <row r="71" spans="2:7">
      <c r="B71" s="77" t="s">
        <v>13</v>
      </c>
      <c r="C71" s="77"/>
      <c r="D71" s="77"/>
      <c r="E71" s="77"/>
      <c r="F71" s="77"/>
      <c r="G71" s="77"/>
    </row>
    <row r="72" spans="2:7" ht="90.75" customHeight="1">
      <c r="B72" s="76"/>
      <c r="C72" s="76"/>
      <c r="D72" s="76"/>
      <c r="E72" s="76"/>
      <c r="F72" s="76"/>
      <c r="G72" s="76"/>
    </row>
  </sheetData>
  <sheetProtection algorithmName="SHA-512" hashValue="EDzmbzu6YauWFngSpXMlz1GgmnXZgSWjkVQK+Pu5MdNo6UsuLAXVS6lTL6MolvL/rpmks+Na9t1yQSbanozQuA==" saltValue="JDWDvOb9+ke5fZO6VsoHGw==" spinCount="100000" sheet="1" objects="1" scenarios="1" selectLockedCells="1"/>
  <protectedRanges>
    <protectedRange sqref="C31:E31 C41:E41 C52:E52 C58:E58 C69:E69" name="Range2_5_5_1_2"/>
    <protectedRange sqref="C29:E29 C39:E39 C50:E50 C56:E56 C67:E67" name="Range2_5_2_1_9_2"/>
  </protectedRanges>
  <mergeCells count="36">
    <mergeCell ref="B21:G21"/>
    <mergeCell ref="C17:E17"/>
    <mergeCell ref="B72:G72"/>
    <mergeCell ref="B71:G71"/>
    <mergeCell ref="B31:G31"/>
    <mergeCell ref="B29:G29"/>
    <mergeCell ref="B30:F30"/>
    <mergeCell ref="B39:G39"/>
    <mergeCell ref="B40:F40"/>
    <mergeCell ref="B50:G50"/>
    <mergeCell ref="B51:F51"/>
    <mergeCell ref="B56:G56"/>
    <mergeCell ref="B57:F57"/>
    <mergeCell ref="B67:G67"/>
    <mergeCell ref="E48:G48"/>
    <mergeCell ref="B68:F68"/>
    <mergeCell ref="B2:G2"/>
    <mergeCell ref="B3:C3"/>
    <mergeCell ref="C5:G5"/>
    <mergeCell ref="C6:E6"/>
    <mergeCell ref="C15:G15"/>
    <mergeCell ref="D3:G3"/>
    <mergeCell ref="C13:G13"/>
    <mergeCell ref="C14:E14"/>
    <mergeCell ref="B7:B11"/>
    <mergeCell ref="C7:G7"/>
    <mergeCell ref="C8:G8"/>
    <mergeCell ref="C9:G9"/>
    <mergeCell ref="C16:G16"/>
    <mergeCell ref="E43:G43"/>
    <mergeCell ref="C19:G19"/>
    <mergeCell ref="E44:G44"/>
    <mergeCell ref="E45:G45"/>
    <mergeCell ref="E46:G46"/>
    <mergeCell ref="E47:G47"/>
    <mergeCell ref="E49:G49"/>
  </mergeCells>
  <pageMargins left="0.11811023622047245" right="0.11811023622047245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1"/>
  <sheetViews>
    <sheetView workbookViewId="0"/>
  </sheetViews>
  <sheetFormatPr defaultColWidth="8.875" defaultRowHeight="14.25"/>
  <cols>
    <col min="1" max="1" width="8.875" style="30"/>
    <col min="2" max="2" width="26.25" style="30" customWidth="1"/>
    <col min="3" max="3" width="17.125" style="30" customWidth="1"/>
    <col min="4" max="16384" width="8.875" style="30"/>
  </cols>
  <sheetData>
    <row r="3" spans="2:3" ht="18">
      <c r="B3" s="79" t="s">
        <v>40</v>
      </c>
      <c r="C3" s="79"/>
    </row>
    <row r="4" spans="2:3">
      <c r="B4" s="31"/>
      <c r="C4" s="32"/>
    </row>
    <row r="5" spans="2:3" ht="15">
      <c r="B5" s="33" t="s">
        <v>17</v>
      </c>
      <c r="C5" s="33" t="s">
        <v>21</v>
      </c>
    </row>
    <row r="6" spans="2:3">
      <c r="B6" s="34" t="s">
        <v>37</v>
      </c>
      <c r="C6" s="35">
        <f>+Kryci_list!E44+Kryci_list!G61</f>
        <v>0</v>
      </c>
    </row>
    <row r="7" spans="2:3">
      <c r="B7" s="34" t="s">
        <v>35</v>
      </c>
      <c r="C7" s="35">
        <f>+Kryci_list!G25+Kryci_list!G34+Kryci_list!E45+Kryci_list!G62</f>
        <v>0</v>
      </c>
    </row>
    <row r="8" spans="2:3">
      <c r="B8" s="34" t="s">
        <v>38</v>
      </c>
      <c r="C8" s="35">
        <f>+Kryci_list!G35+Kryci_list!E46+Kryci_list!G55+Kryci_list!G63</f>
        <v>0</v>
      </c>
    </row>
    <row r="9" spans="2:3">
      <c r="B9" s="34" t="s">
        <v>36</v>
      </c>
      <c r="C9" s="35">
        <f>+Kryci_list!G26+Kryci_list!G36+Kryci_list!E47+Kryci_list!G64</f>
        <v>0</v>
      </c>
    </row>
    <row r="10" spans="2:3">
      <c r="B10" s="34" t="s">
        <v>34</v>
      </c>
      <c r="C10" s="35">
        <f>+Kryci_list!G27+Kryci_list!G37+Kryci_list!E48+Kryci_list!G65</f>
        <v>0</v>
      </c>
    </row>
    <row r="11" spans="2:3">
      <c r="B11" s="34" t="s">
        <v>33</v>
      </c>
      <c r="C11" s="35">
        <f>+Kryci_list!G28+Kryci_list!G38+Kryci_list!E49+Kryci_list!G66</f>
        <v>0</v>
      </c>
    </row>
  </sheetData>
  <sheetProtection algorithmName="SHA-512" hashValue="e5UeBlorLBOrDYax/vMSTOImXrk5gnUh81Tv+uSh/Ci0DATG1RCyskFoCMOWYY+KKpPrKP9SuTNwh23wetscxw==" saltValue="UNj8R/IJpILcCkK01IT+nQ==" spinCount="100000" sheet="1" objects="1" scenarios="1"/>
  <mergeCells count="1">
    <mergeCell ref="B3:C3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07A1339487554F9904568BD1E7958D" ma:contentTypeVersion="3" ma:contentTypeDescription="Vytvoří nový dokument" ma:contentTypeScope="" ma:versionID="c5a577844e649c752954141c9c4d6ce9">
  <xsd:schema xmlns:xsd="http://www.w3.org/2001/XMLSchema" xmlns:xs="http://www.w3.org/2001/XMLSchema" xmlns:p="http://schemas.microsoft.com/office/2006/metadata/properties" xmlns:ns2="e525e334-adab-4db0-ae98-3e61629c54de" targetNamespace="http://schemas.microsoft.com/office/2006/metadata/properties" ma:root="true" ma:fieldsID="78fa7d182c06f2bb5dcbec76cfb40571" ns2:_="">
    <xsd:import namespace="e525e334-adab-4db0-ae98-3e61629c54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25e334-adab-4db0-ae98-3e61629c54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F0D8D5-E694-4B85-B4AA-BB861C6CE8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6CAD07-FD38-452E-9DC3-E8AA8B255C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25e334-adab-4db0-ae98-3e61629c54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BDF9F4-0B98-48FF-90EF-29071441D5AC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infopath/2007/PartnerControls"/>
    <ds:schemaRef ds:uri="1f6ce342-b91c-457b-aca9-7e22424c7f5a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Kryci_list</vt:lpstr>
      <vt:lpstr>List1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Šenk Tomáš</dc:creator>
  <cp:keywords/>
  <dc:description/>
  <cp:lastModifiedBy>Pro Cequence</cp:lastModifiedBy>
  <cp:revision/>
  <cp:lastPrinted>2025-08-26T07:21:02Z</cp:lastPrinted>
  <dcterms:created xsi:type="dcterms:W3CDTF">2024-09-26T06:15:09Z</dcterms:created>
  <dcterms:modified xsi:type="dcterms:W3CDTF">2025-09-10T08:25:21Z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0x0101006E07A1339487554F9904568BD1E7958D</vt:lpwstr>
  </property>
  <property fmtid="{D5CDD505-2E9C-101B-9397-08002B2CF9AE}" pid="3" name="Order">
    <vt:r8>1300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</Properties>
</file>