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AA AKCE\MALECHOV CHODNÍK\ROZPOČET\"/>
    </mc:Choice>
  </mc:AlternateContent>
  <bookViews>
    <workbookView xWindow="0" yWindow="0" windowWidth="0" windowHeight="0"/>
  </bookViews>
  <sheets>
    <sheet name="Rekapitulace" sheetId="5" r:id="rId1"/>
    <sheet name="SO101" sheetId="2" r:id="rId2"/>
    <sheet name="SO102" sheetId="3" r:id="rId3"/>
    <sheet name="SO301" sheetId="4" r:id="rId4"/>
  </sheets>
  <calcPr/>
</workbook>
</file>

<file path=xl/calcChain.xml><?xml version="1.0" encoding="utf-8"?>
<calcChain xmlns="http://schemas.openxmlformats.org/spreadsheetml/2006/main">
  <c i="5" l="1" r="C7"/>
  <c r="C6"/>
  <c r="E12"/>
  <c r="D12"/>
  <c r="C12"/>
  <c r="E11"/>
  <c r="D11"/>
  <c r="C11"/>
  <c r="E10"/>
  <c r="D10"/>
  <c r="C10"/>
  <c i="4" r="I3"/>
  <c r="I49"/>
  <c r="O74"/>
  <c r="I74"/>
  <c r="O70"/>
  <c r="I70"/>
  <c r="O66"/>
  <c r="I66"/>
  <c r="O62"/>
  <c r="I62"/>
  <c r="O58"/>
  <c r="I58"/>
  <c r="O54"/>
  <c r="I54"/>
  <c r="O50"/>
  <c r="I50"/>
  <c r="I44"/>
  <c r="O45"/>
  <c r="I45"/>
  <c r="I31"/>
  <c r="O40"/>
  <c r="I40"/>
  <c r="O36"/>
  <c r="I36"/>
  <c r="O32"/>
  <c r="I32"/>
  <c r="I8"/>
  <c r="O28"/>
  <c r="I28"/>
  <c r="O25"/>
  <c r="I25"/>
  <c r="O22"/>
  <c r="I22"/>
  <c r="O19"/>
  <c r="I19"/>
  <c r="O16"/>
  <c r="I16"/>
  <c r="O13"/>
  <c r="I13"/>
  <c r="O9"/>
  <c r="I9"/>
  <c i="3" r="I3"/>
  <c r="I114"/>
  <c r="O135"/>
  <c r="I135"/>
  <c r="O131"/>
  <c r="I131"/>
  <c r="O127"/>
  <c r="I127"/>
  <c r="O123"/>
  <c r="I123"/>
  <c r="O119"/>
  <c r="I119"/>
  <c r="O115"/>
  <c r="I115"/>
  <c r="I101"/>
  <c r="O110"/>
  <c r="I110"/>
  <c r="O106"/>
  <c r="I106"/>
  <c r="O102"/>
  <c r="I102"/>
  <c r="I80"/>
  <c r="O97"/>
  <c r="I97"/>
  <c r="O93"/>
  <c r="I93"/>
  <c r="O89"/>
  <c r="I89"/>
  <c r="O85"/>
  <c r="I85"/>
  <c r="O81"/>
  <c r="I81"/>
  <c r="I75"/>
  <c r="O76"/>
  <c r="I76"/>
  <c r="I42"/>
  <c r="O71"/>
  <c r="I71"/>
  <c r="O67"/>
  <c r="I67"/>
  <c r="O63"/>
  <c r="I63"/>
  <c r="O59"/>
  <c r="I59"/>
  <c r="O55"/>
  <c r="I55"/>
  <c r="O51"/>
  <c r="I51"/>
  <c r="O47"/>
  <c r="I47"/>
  <c r="O43"/>
  <c r="I43"/>
  <c r="I8"/>
  <c r="O39"/>
  <c r="I39"/>
  <c r="O36"/>
  <c r="I36"/>
  <c r="O32"/>
  <c r="I32"/>
  <c r="O29"/>
  <c r="I29"/>
  <c r="O26"/>
  <c r="I26"/>
  <c r="O23"/>
  <c r="I23"/>
  <c r="O20"/>
  <c r="I20"/>
  <c r="O17"/>
  <c r="I17"/>
  <c r="O13"/>
  <c r="I13"/>
  <c r="O9"/>
  <c r="I9"/>
  <c i="2" r="I3"/>
  <c r="I111"/>
  <c r="O128"/>
  <c r="I128"/>
  <c r="O124"/>
  <c r="I124"/>
  <c r="O120"/>
  <c r="I120"/>
  <c r="O116"/>
  <c r="I116"/>
  <c r="O112"/>
  <c r="I112"/>
  <c r="I102"/>
  <c r="O107"/>
  <c r="I107"/>
  <c r="O103"/>
  <c r="I103"/>
  <c r="I73"/>
  <c r="O98"/>
  <c r="I98"/>
  <c r="O94"/>
  <c r="I94"/>
  <c r="O90"/>
  <c r="I90"/>
  <c r="O86"/>
  <c r="I86"/>
  <c r="O82"/>
  <c r="I82"/>
  <c r="O78"/>
  <c r="I78"/>
  <c r="O74"/>
  <c r="I74"/>
  <c r="I68"/>
  <c r="O69"/>
  <c r="I69"/>
  <c r="I31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I8"/>
  <c r="O28"/>
  <c r="I28"/>
  <c r="O25"/>
  <c r="I25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<sst xmlns="http://schemas.openxmlformats.org/spreadsheetml/2006/main">
  <si>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</si>
  <si>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</si>
  <si>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</si>
  <si>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3618 - II/184 MALECHOV, OPRAVA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</si>
  <si>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</si>
  <si>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</si>
  <si>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</si>
  <si>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</si>
  <si>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</si>
  <si>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</si>
  <si>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</si>
  <si>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SO101</t>
  </si>
  <si>
    <t>CHODNÍK</t>
  </si>
  <si>
    <t>SO102</t>
  </si>
  <si>
    <t>KOMUNIKACE</t>
  </si>
  <si>
    <t>SO301</t>
  </si>
  <si>
    <t>ODVODNĚNÍ KOMUNIKACE</t>
  </si>
  <si>
    <t>Soupis prací objektu</t>
  </si>
  <si>
    <t>S</t>
  </si>
  <si>
    <t>Stavba:</t>
  </si>
  <si>
    <t>3618</t>
  </si>
  <si>
    <t>II/184 MALECHOV, OPRAVA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</si>
  <si>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</si>
  <si>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</si>
  <si>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</si>
  <si>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</si>
  <si>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</si>
  <si>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</si>
  <si>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</si>
  <si>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</si>
  <si>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</si>
  <si>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</si>
  <si>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</si>
  <si>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</si>
  <si>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</si>
  <si>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</si>
  <si>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</si>
  <si>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</si>
  <si>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</si>
  <si>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</si>
  <si>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/>
  </si>
  <si>
    <t>POPLATKY ZA SKLÁDKU</t>
  </si>
  <si>
    <t>T</t>
  </si>
  <si>
    <t>OTSKP ~ 2025</t>
  </si>
  <si>
    <t>PP</t>
  </si>
  <si>
    <t>VV</t>
  </si>
  <si>
    <t>z položky 13273 hloubení rýh 2,4*1,8 = 4,320 [A]_x000d_
z položky 12373 odkop 377,94*1,8 = 680,292 [B]_x000d_
z položky 11335 odstranění betonu 1*2,3 = 2,300 [C]_x000d_
z položky 11333 odstranění asfaltu 7*2,3 = 16,100 [D]_x000d_
Celkové množství = 703,012</t>
  </si>
  <si>
    <t>TS</t>
  </si>
  <si>
    <t>Položka zahrnuje:
- veškeré poplatky provozovateli skládky související s uložením odpadu na skládce.
Položka nezahrnuje:
- x</t>
  </si>
  <si>
    <t>02720</t>
  </si>
  <si>
    <t>POMOC PRÁCE ZŘÍZ NEBO ZAJIŠŤ REGULACI A OCHRANU DOPRAVY</t>
  </si>
  <si>
    <t>KČ</t>
  </si>
  <si>
    <t xml:space="preserve">Používání veškerých zařízení (přechodné DZ vč. VDZ, zneplatnění stávajících DZ,    
řízení dopravy pracovníky příslušně poučenými apod.) v rámci všech opatření    
(včetně MTŽ a DMTŽ) každý jeden den po celou dobu trvání stavby.        
Položka zahrnuje povinnou kontrolu veškerých zařízení min. 1x denně po celou    
dobu trvání přechodné úpravy a bezprostřední napravení případných nedostatků    
oproti rozhodnutí kompetentního orgánu a všem legislativním požadavkům jakož i    
požadavkům zadavatele.</t>
  </si>
  <si>
    <t>Položka zahrnuje:
- veškeré náklady spojené s objednatelem požadovanými zařízeními
Položka nezahrnuje:
- x</t>
  </si>
  <si>
    <t>02910</t>
  </si>
  <si>
    <t>OSTATNÍ POŽADAVKY - ZEMĚMĚŘICKÁ MĚŘENÍ VE VÝSTAVBĚ</t>
  </si>
  <si>
    <t>Kč</t>
  </si>
  <si>
    <t>Položka zahrnuje:_x000d_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mikrosítí._x000d_
- veškeré náklady spojené s objednatelem požadovanými pracemi_x000d_
Položka nezahrnuje:_x000d_
- x_x000d_
Způsob stanovení:_x000d_
- pro stanovení orientační investorské ceny určete jednotkovou cenu jako 1% předpokládané ceny stavby</t>
  </si>
  <si>
    <t>02911</t>
  </si>
  <si>
    <t>OSTATNÍ POŽADAVKY - GEODETICKÉ ZAMĚŘENÍ</t>
  </si>
  <si>
    <t>zaměření skutečného provedení stavby</t>
  </si>
  <si>
    <t>Položka zahrnuje:
- veškeré náklady spojené s objednatelem požadovanými pracemi
Položka nezahrnuje:
- x</t>
  </si>
  <si>
    <t>02944</t>
  </si>
  <si>
    <t>OSTAT POŽADAVKY - DOKUMENTACE SKUTEČ PROVEDENÍ</t>
  </si>
  <si>
    <t>Položka zahrnuje: _x000d_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_x000d_
Položka nezahrnuje: _x000d_
- x</t>
  </si>
  <si>
    <t>02945</t>
  </si>
  <si>
    <t>OSTAT POŽADAVKY - GEOMETRICKÝ PLÁN</t>
  </si>
  <si>
    <t xml:space="preserve">Položka zahrnuje:       _x000d_
- zajištění všech dostupných podkladů pro vyhotovení geometrického plánu investorem_x000d_
- polní práce spojené s vyhotovením geometrického plánu_x000d_
- výpočetní a grafické kancelářské práce spojené s vyhotovením geometrického plánu_x000d_
- autorizace výsledného elaborátu geometrického plánu Autorizovaným Zeměměřičským Inženýrem (AZI) _x000d_
- zajištění formální a technické kontroly, včetně potvrzení geometrického plánu místně příslušným katastrálním pracovištěm</t>
  </si>
  <si>
    <t>03110</t>
  </si>
  <si>
    <t>ZAŘÍZENÍ STAVENIŠTĚ</t>
  </si>
  <si>
    <t>Položka zahrnuje:
 objednatelem povolené náklady na pořízení (event. pronájem), provozování, udržování a likvidaci zhotovitelova zařízení
Položka nezahrnuje:
- x</t>
  </si>
  <si>
    <t>1</t>
  </si>
  <si>
    <t>Zemní práce</t>
  </si>
  <si>
    <t>11333</t>
  </si>
  <si>
    <t>ODSTRANĚNÍ PODKLADU ZPEVNĚNÝCH PLOCH S ASFALT POJIVEM</t>
  </si>
  <si>
    <t>M3</t>
  </si>
  <si>
    <t>Odstranění stávajícých ploch z asfaltového betonu</t>
  </si>
  <si>
    <t>odstranění asfaltových podkladů 70*0,1 = 7,000 [A]_x000d_
Celkové množství = 7,000</t>
  </si>
  <si>
    <t xml:space="preserve">Položka zahrnuje:_x000d_
- veškerou manipulaci s vybouranou sutí a s vybouranými hmotami vč. uložení na skládku. _x000d_
Položka nezahrnuje:_x000d_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</si>
  <si>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</si>
  <si>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</si>
  <si>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Odstranění stávajících betonových ploch</t>
  </si>
  <si>
    <t>odstranění podkladu z betonu 10*0,1 = 1,000 [A]_x000d_
Celkové množství = 1,000</t>
  </si>
  <si>
    <t>12373</t>
  </si>
  <si>
    <t>ODKOP PRO SPOD STAVBU SILNIC A ŽELEZNIC TŘ. I</t>
  </si>
  <si>
    <t>Odkop včetně rozšíření pro silniční obruby (použit koeficient množství 1,2)</t>
  </si>
  <si>
    <t>chodníky 630*0,25*1,2 = 189,000 [A]_x000d_
sjezdy 335*0,47*1,2 = 188,940 [B]_x000d_
Celkové množství = 377,940</t>
  </si>
  <si>
    <t xml:space="preserve">Položka zahrnuje:_x000d_
- vodorovnou a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pažení záporového 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 uložení zeminy (na skládku, do násypu) ani poplatky za skládku, vykazují se v položce č.0141**</t>
  </si>
  <si>
    <t>13273</t>
  </si>
  <si>
    <t>HLOUBENÍ RÝH ŠÍŘ DO 2M PAŽ I NEPAŽ TŘ. I</t>
  </si>
  <si>
    <t>hloubení rýh pro přípojku liniového žlabu 0,8*1*3 = 2,400 [A]_x000d_
Celkové množství = 2,400</t>
  </si>
  <si>
    <t>Položka zahrnuje:_x000d_
- vodorovnou a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pažení záporového 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uložení zeminy (na skládku, do násypu) ani poplatky za skládku, vykazují se v položce č.0141**</t>
  </si>
  <si>
    <t>17482</t>
  </si>
  <si>
    <t>ZÁSYP JAM A RÝH Z NAKUPOVANÉ ZEMINY SE ZHUTNĚNÍM</t>
  </si>
  <si>
    <t>ZÁSYP ZE ŠTĚRKODRTI 0/32 mm</t>
  </si>
  <si>
    <t>zásyp rýh pro přípojku liniového žlabu 0,8*0,45*3 = 1,080 [A]_x000d_
Celkové množství = 1,080</t>
  </si>
  <si>
    <t>Položka zahrnuje:
- položka se používá výhradně při nedostatku zemin na stavbě
- kompletní provedení zemní konstrukce vč. nákupu a dopravy předepsané kvality zeminy
- úprava ukládaného materiálu vlhčením, tříděním, promícháním nebo vysoušením, příp. jiné úpravy za účelem zlepšení jeho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
Položka nezahrnuje:
- x</t>
  </si>
  <si>
    <t>17581</t>
  </si>
  <si>
    <t>OBSYP POTRUBÍ A OBJEKTŮ Z NAKUPOVANÝCH MATERIÁLŮ</t>
  </si>
  <si>
    <t>OBSYP POTRUBÍ JEMNOZRNNÝM MATERIÁLEM FRAKCE 0 - 4 mm</t>
  </si>
  <si>
    <t>přípojka k liniovému žlabu 0,8*0,45*3 = 1,080 [A]_x000d_
Celkové množství = 1,080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</si>
  <si>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</si>
  <si>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</si>
  <si>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</si>
  <si>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M2</t>
  </si>
  <si>
    <t>chodníky 630*1,2 = 756,000 [A]_x000d_
sjezdy 335*1,2 = 402,000 [B]_x000d_
Celkové množství = 1158,000</t>
  </si>
  <si>
    <t>Položka zahrnuje:_x000d_
- úpravu pláně včetně vyrovnání výškových rozdílů. Míru zhutnění určuje projekt._x000d_
Položka nezahrnuje:_x000d_
- x</t>
  </si>
  <si>
    <t>18232A</t>
  </si>
  <si>
    <t>ROZPROSTŘENÍ NAKUPOVANÉ ORNICE V ROVINĚ V TL. DO 0,15 M</t>
  </si>
  <si>
    <t>nový trávník 1160 = 1160,000 [A]_x000d_
Celkové množství = 1160,000</t>
  </si>
  <si>
    <t>Položka zahrnuje:_x000d_
- nákup a dopravu ornice_x000d_
- rozprostření ornice v předepsané tloušťce ve svahu přes 1:5_x000d_
Položka nezahrnuje:_x000d_
- x</t>
  </si>
  <si>
    <t>18241</t>
  </si>
  <si>
    <t>ZALOŽENÍ TRÁVNÍKU RUČNÍM VÝSEVEM</t>
  </si>
  <si>
    <t>Položka zahrnuje:_x000d_
- dodání předepsané travní směsi, její výsev na ornici, zalévání, první pokosení, to vše bez ohledu na sklon terénu_x000d_
Položka nezahrnuje:_x000d_
- x</t>
  </si>
  <si>
    <t>4</t>
  </si>
  <si>
    <t>Vodorovné konstrukce</t>
  </si>
  <si>
    <t>45157</t>
  </si>
  <si>
    <t>PODKLADNÍ A VÝPLŇOVÉ VRSTVY Z KAMENIVA TĚŽENÉHO</t>
  </si>
  <si>
    <t>LOŽE POD POTRUBÍ - PÍSKOVÝ PODSYP TL. 100 mm</t>
  </si>
  <si>
    <t>přípojka k liniovému žlabu 0,8*0,1*3 = 0,240 [A]_x000d_
Celkové množství = 0,240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</si>
  <si>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</si>
  <si>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</si>
  <si>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</si>
  <si>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56332</t>
  </si>
  <si>
    <t>VOZOVKOVÉ VRSTVY ZE ŠTĚRKODRTI TL. DO 100MM</t>
  </si>
  <si>
    <t>lože pod silniční obruby</t>
  </si>
  <si>
    <t>lože pod silniční obruby 527*0,5 = 263,500 [A]_x000d_
Celkové množství = 263,500</t>
  </si>
  <si>
    <t>Položka zahrnuje:_x000d_
- dodání kameniva předepsané kvality a zrnitosti_x000d_
- rozprostření a zhutnění vrstvy v předepsané tloušťce_x000d_
- zřízení vrstvy bez rozlišení šířky, pokládání vrstvy po etapách_x000d_
Položka nezahrnuje:_x000d_
- postřiky, nátěry</t>
  </si>
  <si>
    <t>56333</t>
  </si>
  <si>
    <t>VOZOVKOVÉ VRSTVY ZE ŠTĚRKODRTI TL. DO 150MM</t>
  </si>
  <si>
    <t>ŠTĚRKODRŤ ŠDa 0/63 TL 150 MM</t>
  </si>
  <si>
    <t>chodníky 630 = 630,000 [A]_x000d_
sjezdy 335 = 335,000 [B]_x000d_
Celkové množství = 965,000</t>
  </si>
  <si>
    <t>56334</t>
  </si>
  <si>
    <t>VOZOVKOVÉ VRSTVY ZE ŠTĚRKODRTI TL. DO 200MM</t>
  </si>
  <si>
    <t xml:space="preserve">ŠTĚRKODRŤ  ŠDA 0/63  200MM</t>
  </si>
  <si>
    <t>sjezdy 335 = 335,000 [A]_x000d_
Celkové množství = 335,000</t>
  </si>
  <si>
    <t>582611</t>
  </si>
  <si>
    <t>KRYTY Z BETON DLAŽDIC SE ZÁMKEM ŠEDÝCH TL 60MM DO LOŽE Z KAM</t>
  </si>
  <si>
    <t>chodníky - dlažba 200/100/60 mm přírodní 626 = 626,000 [A]_x000d_
Celkové množství = 626,000</t>
  </si>
  <si>
    <t>Položka zahrnuje:_x000d_
- dodání dlažebního materiálu v požadované kvalitě, dodání materiálu pro předepsané lože v tloušťce předepsané dokumentací a pro předepsanou výplň spar_x000d_
- očištění podkladu_x000d_
- uložení dlažby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Položka nezahrnuje:_x000d_
- postřiky, nátěry_x000d_
- těsnění podél obrubníků, dilatačních zařízení, odvodňovacích proužků, odvodňovačů, vpustí, šachet a pod.</t>
  </si>
  <si>
    <t>582612</t>
  </si>
  <si>
    <t>KRYTY Z BETON DLAŽDIC SE ZÁMKEM ŠEDÝCH TL 80MM DO LOŽE Z KAM</t>
  </si>
  <si>
    <t>sjezdy - dlažba 200/100/80 mm přírodní 248 = 248,000 [A]_x000d_
Celkové množství = 248,000</t>
  </si>
  <si>
    <t>58261A</t>
  </si>
  <si>
    <t>KRYTY Z BETON DLAŽDIC SE ZÁMKEM BAREV RELIÉF TL 60MM DO LOŽE Z KAM</t>
  </si>
  <si>
    <t>chodníky - dlažba 200/100/60 mm červená pro nevidomé 4 = 4,000 [A]_x000d_
Celkové množství = 4,000</t>
  </si>
  <si>
    <t>58261B</t>
  </si>
  <si>
    <t>KRYTY Z BETON DLAŽDIC SE ZÁMKEM BAREV RELIÉF TL 80MM DO LOŽE Z KAM</t>
  </si>
  <si>
    <t>sjezdy - dlažba 200/100/80 mm červená pro nevidomé 87 = 87,000 [A]_x000d_
Celkové množství = 87,000</t>
  </si>
  <si>
    <t>8</t>
  </si>
  <si>
    <t>Potrubí</t>
  </si>
  <si>
    <t>87433</t>
  </si>
  <si>
    <t>POTRUBÍ Z TRUB PLASTOVÝCH ODPADNÍCH DN DO 150MM</t>
  </si>
  <si>
    <t>M</t>
  </si>
  <si>
    <t>přípojka k liniovému žlabu 3 = 3,000 [A]_x000d_
Celkové množství = 3,000</t>
  </si>
  <si>
    <t xml:space="preserve">Položka zahrnuje:_x000d_
- výrobní dokumentaci (včetně technologického předpisu)_x000d_
- dodání veškerého trubního a pomocného materiálu (trouby, trubky, tvarovky, spojovací a těsnící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 (bez ohledu na sklon)_x000d_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vody_x000d_
Položka nezahrnuje:_x000d_
- tlakové zkoušky ani proplach a dezinfekci</t>
  </si>
  <si>
    <t>897541</t>
  </si>
  <si>
    <t>VPUSŤ ODVOD ŽLABŮ Z POLYMERBETONU SV. ŠÍŘKY DO 100MM</t>
  </si>
  <si>
    <t>KUS</t>
  </si>
  <si>
    <t>liniový žlab 1 = 1,000 [A]_x000d_
Celkové množství = 1,000</t>
  </si>
  <si>
    <t>Položka zahrnuje:_x000d_
- dodávku a osazení předepsaného dílce včetně mříže_x000d_
Položka nezahrnuje:_x000d_
- předepsané podkladní konstrukce</t>
  </si>
  <si>
    <t>9</t>
  </si>
  <si>
    <t>Ostatní konstrukce a práce</t>
  </si>
  <si>
    <t>91710</t>
  </si>
  <si>
    <t>OBRUBY Z BETONOVÝCH PALISÁD</t>
  </si>
  <si>
    <t>palisády 180/120/600 mm v km 0,090 - 0,120 0,6*0,12*30 = 2,160 [A]_x000d_
Celkové množství = 2,160</t>
  </si>
  <si>
    <t>Položka zahrnuje:_x000d_
- dodání a pokládku betonových palisád o rozměrech předepsaných zadávací dokumentací_x000d_
- betonové lože i boční betonovou opěrku_x000d_
Položka nezahrnuje:_x000d_
- x</t>
  </si>
  <si>
    <t>917212</t>
  </si>
  <si>
    <t>ZÁHONOVÉ OBRUBY Z BETONOVÝCH OBRUBNÍKŮ ŠÍŘ 80MM</t>
  </si>
  <si>
    <t>záhonové betonové obruby 80/250/1000 mm 590 = 590,000 [A]</t>
  </si>
  <si>
    <t>Položka zahrnuje:_x000d_
- dodání a pokládku betonových obrubníků o rozměrech předepsaných zadávací dokumentací_x000d_
- betonové lože i boční betonovou opěrku_x000d_
Položka nezahrnuje:_x000d_
- x</t>
  </si>
  <si>
    <t>917224</t>
  </si>
  <si>
    <t>SILNIČNÍ A CHODNÍKOVÉ OBRUBY Z BETONOVÝCH OBRUBNÍKŮ ŠÍŘ 150MM</t>
  </si>
  <si>
    <t>silniční betonové obruby 527 = 527,000 [A]_x000d_
Celkové množství = 527,000</t>
  </si>
  <si>
    <t>91723</t>
  </si>
  <si>
    <t>OBRUBY Z BETON KRAJNÍKŮ</t>
  </si>
  <si>
    <t>přídlažba z betonových tvarovek 200/100/80 mm 527 = 527,000 [A]_x000d_
Celkové množství = 527,000</t>
  </si>
  <si>
    <t>Položka zahrnuje:_x000d_
- dodání a pokládku betonových krajníků o rozměrech předepsaných zadávací dokumentací_x000d_
- betonové lože i boční betonovou opěrku_x000d_
Položka nezahrnuje:_x000d_
- x</t>
  </si>
  <si>
    <t>93541</t>
  </si>
  <si>
    <t>ŽLABY Z DÍLCŮ Z POLYMERBETONU SVĚTLÉ ŠÍŘKY DO 100MM VČETNĚ MŘÍŽÍ</t>
  </si>
  <si>
    <t>liniový žlab 6,5 = 6,500 [A]_x000d_
Celkové množství = 6,500</t>
  </si>
  <si>
    <t>Položka zahrnuje:_x000d_
-dodávku a uložení dílců žlabu z předepsaného materiálu předepsaných rozměrů včetně mříže_x000d_
- spárování, úpravy vtoku a výtoku_x000d_
- nezahrnuje nutné zemní práce, předepsané lože, obetonování_x000d_
- měří se v metrech běžných délky osy žlabu, odečítají se čistící kusy a vpustě_x000d_
Položka nezahrnuje:_x000d_
- x</t>
  </si>
  <si>
    <t>z položky 11328 odstranění betonového žlabu 342*0,58 = 198,360 [A]_x000d_
z položky 11329 odstranění rigolu ze žulových kostek 28,5*2,3 = 65,550 [B]_x000d_
z položky 12922 čištění krajnic 196*0,126 = 24,696 [C]_x000d_
z položky 13273 hloubení rýh 168,8*1,8 = 303,840 [D]_x000d_
z položky 96687 vybourání UV 13*0,5*2,3 = 14,950 [E]_x000d_
Celkové množství = 607,396</t>
  </si>
  <si>
    <t>014132</t>
  </si>
  <si>
    <t>POPLATKY ZA SKLÁDKU TYP S-NO (NEBEZPEČNÝ ODPAD)</t>
  </si>
  <si>
    <t>z položky 11372 frézování obrusné vrstvy tl. 50 mm PAU ZAS-T4 - NEBEZPEČNÝ ODPAD 4590*0,05*1,1 = 252,450 [A]_x000d_
Celkové množství = 252,450</t>
  </si>
  <si>
    <t>Položka zahrnuje:_x000d_
- veškeré poplatky provozovateli skládky související s uložením odpadu na skládce._x000d_
Položka nezahrnuje:_x000d_
- x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</si>
  <si>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</si>
  <si>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</si>
  <si>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</si>
  <si>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02991</t>
  </si>
  <si>
    <t>OSTATNÍ POŽADAVKY - INFORMAČNÍ TABULE</t>
  </si>
  <si>
    <t>Informační cedule</t>
  </si>
  <si>
    <t>3+3 = 6,000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</si>
  <si>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</si>
  <si>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03350</t>
  </si>
  <si>
    <t>SLUŽBY ZAJIŠŤUJÍCÍ REGUL, PŘEVED A OCHRANU VEŘEJ DOPRAVY</t>
  </si>
  <si>
    <t xml:space="preserve">Zajištění všech potřebných stanovení přechodné úpravy provozu a povolení      
uzavírky na předmětný úsek komunikace od příslušného silničního správního      
úřadu/úřadů včetně projednání s dotčenými orgány a projednání s POVED</t>
  </si>
  <si>
    <t>Položka zahrnuje:
- objednatelem povolené náklady na služby pro zhotovitele
Položka nezahrnuje:
- x</t>
  </si>
  <si>
    <t>11328</t>
  </si>
  <si>
    <t>ODSTRANĚNÍ PŘÍKOPŮ, ŽLABŮ A RIGOLŮ Z PŘÍKOPOVÝCH TVÁRNIC</t>
  </si>
  <si>
    <t>odstranění betonového žlabu 570*0,6 = 342,000 [A]_x000d_
Celkové množství = 342,000</t>
  </si>
  <si>
    <t xml:space="preserve">Položka zahrnuje:_x000d_
-  odstranění tvárnic včetně podkladu_x000d_
-  veškerou manipulaci s vybouranou sutí a s vybouranými hmotami, vč. uložení na skládku. _x000d_
Položka nezahrnuje:_x000d_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</si>
  <si>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11329</t>
  </si>
  <si>
    <t>ODSTRANĚNÍ ZPEVNĚNÝCH PLOCH, PŘÍKOPŮ A RIGOLŮ ZE ŽULOVÝCH KOSTEK VČETNĚ BETONOVÉHO LOŽE</t>
  </si>
  <si>
    <t>rigoly ze žulových kostek 190*0,5*0,3 = 28,500 [A]_x000d_
Celkové množství = 28,500</t>
  </si>
  <si>
    <t xml:space="preserve">Položka zahrnuje:_x000d_
- odstranění podkladu_x000d_
- veškerou manipulaci s vybouraným materiálem vč. uložení na skládku._x000d_
Položka nezahrnuje:_x000d_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</si>
  <si>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11372</t>
  </si>
  <si>
    <t>FRÉZOVÁNÍ ZPEVNĚNÝCH PLOCH ASFALTOVÝCH</t>
  </si>
  <si>
    <t>FRÉZOVÁNÍ OBRUSNÉ VRSTVY TL. 50 mm; PAU ZAS_T4 - VČETNĚ ODVOZU NA SKLÁDKU NEBEZPEČNÉHO ODPADU</t>
  </si>
  <si>
    <t>frézování obrusné vrstvy tl. 50 mm PAU ZAS-T4 - NEBEZPEČNÝ ODPAD 4590*0,05*1,1 = 252,450 [A]_x000d_
Celkové množství = 252,450</t>
  </si>
  <si>
    <t>113727</t>
  </si>
  <si>
    <t>FRÉZOVÁNÍ ZPEVNĚNÝCH PLOCH ASFALTOVÝCH, ODVOZ DO 16KM</t>
  </si>
  <si>
    <t>frézování podkladních vrstev tl. 80 mm PAU ZAS_T2 - bude odvezeno na skládku SÚSPK LUBY U KLATOV - uložení bez poplatku 4590*0,08*1,1 = 403,920 [A]_x000d_
Mezisoučet = 403,920 [B]</t>
  </si>
  <si>
    <t>12922</t>
  </si>
  <si>
    <t>ČIŠTĚNÍ KRAJNIC OD NÁNOSU TL. DO 100MM</t>
  </si>
  <si>
    <t>krajnice čištění 196 = 196,000 [A]_x000d_
Celkové množství = 196,000</t>
  </si>
  <si>
    <t xml:space="preserve">Položka zahrnuje:_x000d_
- vodorovnou a svislou dopravu, přemístění, přeložení, manipulace s materiálem a uložení na skládku._x000d_
Položka nezahrnuje:_x000d_
-  poplatek za skládku, který se vykazuje v položce 0141** (s výjimkou malého množství  materiálu, kde je možné poplatek zahrnout do jednotkové ceny položky – tento fakt musí být uveden v doplňujícím textu k položce)</t>
  </si>
  <si>
    <t>hloubení rýh pro přípojky UV 0,8*1*17 = 13,600 [A]_x000d_
hloubení rýh pro rigol ze žulových kostek 0,8*0,5*388 = 155,200 [B]_x000d_
Celkové množství = 168,800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</si>
  <si>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</si>
  <si>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zásyp rýh pro přípojky k UV 0,8*0,45*17 = 6,120 [A]_x000d_
Celkové množství = 6,120</t>
  </si>
  <si>
    <t>přípojky k UV 0,8*0,45*17 = 6,120 [A]_x000d_
Celkové množství = 6,120</t>
  </si>
  <si>
    <t>přípojky k UV 0,8*0,1*17 = 1,360 [A]_x000d_
Celkové množství = 1,360</t>
  </si>
  <si>
    <t>podklad pod rigol ze žulových kostek 0,8*388 = 310,400 [A]_x000d_
Celkové množství = 310,400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</si>
  <si>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</si>
  <si>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56963</t>
  </si>
  <si>
    <t>ZPEVNĚNÍ KRAJNIC Z RECYKLOVANÉHO MATERIÁLU TL DO 150MM</t>
  </si>
  <si>
    <t>zpevnění krajnic asfaltovým recyklátem tl. 130 mm 96 = 96,000 [A]_x000d_
Celkové množství = 96,000</t>
  </si>
  <si>
    <t>Položka zahrnuje:_x000d_
- dodání recyklátu předepsané kvality a zrnitosti_x000d_
- očištění podkladu_x000d_
- uložení recyklátu dle předepsaného technologického předpisu, zhutnění vrstvy v předepsané tloušťce_x000d_
- zřízení vrstvy bez rozlišení šířky, pokládání vrstvy po etapách,_x000d_
Položka nezahrnuje:_x000d_
- postřiky, nátěry</t>
  </si>
  <si>
    <t>572214</t>
  </si>
  <si>
    <t>SPOJOVACÍ POSTŘIK Z MODIFIK EMULZE DO 0,5KG/M2</t>
  </si>
  <si>
    <t>SPOJOVACÍ POSTŘIK PS-CP 0,45 KG/M2 NA ODFREZOVANÝ POVRCH 4590 = 4590,000 [A]_x000d_
SPOJOVACÍ POSTŘIK PS-CP 0,30 KG/M2 4590 = 4590,000 [B]_x000d_
Celkové množství = 9180,000</t>
  </si>
  <si>
    <t>Položka zahrnuje:_x000d_
- dodání všech předepsaných materiálů pro postřiky v předepsaném množství_x000d_
- provedení dle předepsaného technologického předpisu_x000d_
- zřízení vrstvy bez rozlišení šířky, pokládání vrstvy po etapách_x000d_
- úpravu napojení, ukončení_x000d_
Položka nezahrnuje:_x000d_
- x</t>
  </si>
  <si>
    <t>574B44</t>
  </si>
  <si>
    <t>ASFALTOVÝ BETON PRO OBRUSNÉ VRSTVY MODIFIK ACO 11+ TL. 50MM</t>
  </si>
  <si>
    <t>OBRUSNÁ VRSTVA ACO 11+ PMB 25/55-60, 50 MM</t>
  </si>
  <si>
    <t>komunikace 4590 = 4590,000 [A]_x000d_
Celkové množství = 4590,000</t>
  </si>
  <si>
    <t>Položka zahrnuje:_x000d_
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Položka nezahrnuje:_x000d_
- postřiky, nátěry_x000d_
- těsnění podél obrubníků, dilatačních zařízení, odvodňovacích proužků, odvodňovačů, vpustí, šachet a pod.</t>
  </si>
  <si>
    <t>574D78</t>
  </si>
  <si>
    <t>ASFALTOVÝ BETON PRO LOŽNÍ VRSTVY MODIFIK ACL 22+, 22S TL. 80MM</t>
  </si>
  <si>
    <t>přípojky k UV 17 = 17,000 [A]_x000d_
Celkové množství = 17,000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</si>
  <si>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</si>
  <si>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</si>
  <si>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</si>
  <si>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vpusti uliční nové s litinovou mříží 500/300 mm 17 = 17,000 [A]_x000d_
vpusti uliční nové s litinovou mříží 500/500 mm - prohnutou 7 = 7,000 [B]_x000d_
Celkové množství = 24,000</t>
  </si>
  <si>
    <t>Položka zahrnuje:_x000d_
- dodávku a osazení předepsaných dílů včetně mříže_x000d_
- výplň, těsnění a tmelení spar a spojů,_x000d_
- opatření povrchů betonu izolací proti zemní vlhkosti v částech, kde přijdou do styku se zeminou nebo kamenivem,_x000d_
- předepsané podkladní konstrukce_x000d_
Položka nezahrnuje:_x000d_
- x</t>
  </si>
  <si>
    <t>89923</t>
  </si>
  <si>
    <t>VÝŠKOVÁ ÚPRAVA KRYCÍCH HRNCŮ</t>
  </si>
  <si>
    <t>stávající vodovodní krycí hrnce 15 = 15,000 [A]_x000d_
Celkové množství = 15,000</t>
  </si>
  <si>
    <t>Položka zahrnuje:_x000d_
- všechny nutné práce a materiály pro zvýšení nebo snížení zařízení (včetně nutné úpravy stávajícího povrchu vozovky nebo chodníku)_x000d_
Položka nezahrnuje:_x000d_
- x</t>
  </si>
  <si>
    <t>915111</t>
  </si>
  <si>
    <t>VODOROVNÉ DOPRAVNÍ ZNAČENÍ BARVOU HLADKÉ - DODÁVKA A POKLÁDKA</t>
  </si>
  <si>
    <t>V2b 1,5/1,5/0,25 82*0,25*0,5 = 10,250 [A]_x000d_
V4 0,125 plná 725*0,125 = 90,625 [B]_x000d_
BUS zastávka 5 = 5,000 [C]_x000d_
šrafy 5 = 5,000 [D]_x000d_
Celkové množství = 110,875</t>
  </si>
  <si>
    <t>Položka zahrnuje:_x000d_
- dodání a pokládku nátěrového materiálu_x000d_
- předznačení a reflexní úpravu_x000d_
Položka nezahrnuje:_x000d_
- x_x000d_
Způsob měření:_x000d_
- měří se pouze natíraná plocha</t>
  </si>
  <si>
    <t>915221</t>
  </si>
  <si>
    <t>VODOR DOPRAV ZNAČ PLASTEM STRUKTURÁLNÍ NEHLUČNÉ - DOD A POKLÁDKA</t>
  </si>
  <si>
    <t>919112</t>
  </si>
  <si>
    <t>ŘEZÁNÍ ASFALTOVÉHO KRYTU VOZOVEK TL DO 100MM</t>
  </si>
  <si>
    <t>napojení na stávající kryt 155 = 155,000 [A]_x000d_
Celkové množství = 155,000</t>
  </si>
  <si>
    <t>Položka zahrnuje:_x000d_
- řezání vozovkové vrstvy v předepsané tloušťce_x000d_
- spotřeba vody_x000d_
Položka nezahrnuje:_x000d_
- x</t>
  </si>
  <si>
    <t>931321</t>
  </si>
  <si>
    <t>TĚSNĚNÍ DILATAČ SPAR ASF ZÁLIVKOU MODIFIK PRŮŘ DO 100MM2</t>
  </si>
  <si>
    <t>Položka zahrnuje:_x000d_
- dodávku a osazení předepsaného materiálu_x000d_
- očištění ploch spáry před úpravou_x000d_
- očištění okolí spáry po úpravě_x000d_
Položka nezahrnuje:_x000d_
- těsnící profil</t>
  </si>
  <si>
    <t>935822</t>
  </si>
  <si>
    <t>ŽLABY A RIGOLY DLÁŽDĚNÉ Z KOSTEK VELKÝCH DO BETONU TL 150MM</t>
  </si>
  <si>
    <t>rigol ze žulových kostek 203 = 203,000 [A]_x000d_
Celkové množství = 203,000</t>
  </si>
  <si>
    <t>Položka zahrnuje:_x000d_
- dodání a uložení předepsaného dlažebního materiálu v požadované kvalitě do předepsaného tvaru a v předepsané šířce_x000d_
- dodání a rozprostření lože z předepsaného materiálu v předepsané tloušťce a šířce_x000d_
- úpravu napojení a ukončení_x000d_
- vnitrostaveništní i mimostaveništní dopravu_x000d_
- měří se vydlážděná plocha_x000d_
Položka nezahrnuje:_x000d_
- x</t>
  </si>
  <si>
    <t>96687</t>
  </si>
  <si>
    <t>VYBOURÁNÍ ULIČNÍCH VPUSTÍ KOMPLETNÍCH</t>
  </si>
  <si>
    <t>vybourání stávajících UV 13 = 13,000 [A]_x000d_
Celkové množství = 13,000</t>
  </si>
  <si>
    <t>Položka zahrnuje:_x000d_
- kompletní bourací práce včetně nezbytného rozsahu zemních prací,_x000d_
- veškerou manipulaci s vybouranou sutí a hmotami včetně uložení na skládku,_x000d_
- veškeré další práce plynoucí z technologického předpisu a z platných předpisů,_x000d_
Položka nezahrnuje:_x000d_
- poplatek za skládku, který se vykazuje v položce 0141** (s výjimkou malého množství bouraného materiálu, kde je možné poplatek zahrnout do jednotkové ceny bourání – tento fakt musí být uveden v doplňujícím textu k položce)</t>
  </si>
  <si>
    <t>z položky 13273 hloubení rýh 345,405*1,8 = 621,729 [A]_x000d_
Celkové množství = 621,729</t>
  </si>
  <si>
    <t>02943</t>
  </si>
  <si>
    <t>OSTATNÍ POŽADAVKY - VYPRACOVÁNÍ RDS</t>
  </si>
  <si>
    <t>Položka zahrnuje:_x000d_
- veškeré náklady spojené s objednatelem požadovanými pracemi_x000d_
Položka nezahrnuje:_x000d_
- x</t>
  </si>
  <si>
    <t>STOKA DK1 1,5*1*136,73 = 205,095 [A]_x000d_
STOKA DK2 1*1*140,31 = 140,310 [B]_x000d_
Celkové množství = 345,405</t>
  </si>
  <si>
    <t>STOKA DK1 (1,5-0,65)*1*136,73 = 116,221 [A]_x000d_
STOKA DK2 (1-0,6)*1*140,31 = 56,124 [B]_x000d_
Celkové množství = 172,345</t>
  </si>
  <si>
    <t>Položka zahrnuje:_x000d_
- položka se používá výhradně při nedostatku zemin na stavbě_x000d_
- kompletní provedení zemní konstrukce vč. nákupu a dopravy předepsané kvality zeminy_x000d_
- úprava ukládaného materiálu vlhčením, tříděním, promícháním nebo vysoušením, příp. jiné úpravy za účelem zlepšení jeho mech. vlastností_x000d_
- hutnění i různé míry hutnění_x000d_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hutnění_x000d_
- udržování úložiště a jeho ochrana proti vodě_x000d_
- odvedení nebo obvedení vody v okolí úložiště a v úložišti_x000d_
- veškeré pomocné konstrukce umožňující provedení zemní konstrukce (příjezdy, sjezdy, nájezdy, lešení, podpěrné konstrukce, přemostění, zpevněné plochy, zakrytí a pod.)_x000d_
Položka nezahrnuje:_x000d_
- x</t>
  </si>
  <si>
    <t>STOKA DK1 1*0,55*136,73 = 75,202 [A]_x000d_
STOKA DK2 1*0,5*140,31 = 70,155 [B]_x000d_
Celkové množství = 145,357</t>
  </si>
  <si>
    <t xml:space="preserve">Položka zahrnuje:_x000d_
- kompletní provedení zemní konstrukce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Položka nezahrnuje:_x000d_
- x _x000d_
Způsob měření:_x000d_
- zemina vytlačená potrubím o DN 180mm se od kubatury obsypů neodečítá</t>
  </si>
  <si>
    <t>STOKA DK1 1*0,1*136,73 = 13,673 [A]_x000d_
STOKA DK2 1*0,1*140,31 = 14,031 [B]_x000d_
Celkové množství = 27,704</t>
  </si>
  <si>
    <t>Položka zahrnuje:_x000d_
- dodávku předepsaného kameniva_x000d_
- mimostaveništní a vnitrostaveništní dopravu a jeho uložení_x000d_
- není-li v zadávací dokumentaci uvedeno jinak, jedná se o nakupovaný materiál_x000d_
Položka nezahrnuje:_x000d_
- x</t>
  </si>
  <si>
    <t>87434</t>
  </si>
  <si>
    <t>POTRUBÍ Z TRUB PLASTOVÝCH ODPADNÍCH DN DO 200MM</t>
  </si>
  <si>
    <t>POTRUBÍ PP SN 10 DN 200mm včetně použití svářecího kroužku osazovaného do hrdla potrubí pro zajištění absolutní těsnosti potrubí v blízkosti vodovodu viz PD</t>
  </si>
  <si>
    <t>STOKA DK2 140,31 = 140,310 [A]_x000d_
Celkové množství = 140,310</t>
  </si>
  <si>
    <t>87445</t>
  </si>
  <si>
    <t>POTRUBÍ Z TRUB PLASTOVÝCH ODPADNÍCH DN DO 300MM</t>
  </si>
  <si>
    <t>POTRUBÍ PP SN 10 DN 250mm včetně použití svářecího kroužku osazovaného do hrdla potrubí pro zajištění absolutní těsnosti potrubí v blízkosti vodovodu viz PD</t>
  </si>
  <si>
    <t>STOKA DK1 136,73 = 136,730 [A]_x000d_
Celkové množství = 136,730</t>
  </si>
  <si>
    <t>894145</t>
  </si>
  <si>
    <t>ŠACHTY KANALIZAČNÍ Z BETON DÍLCŮ NA POTRUBÍ DN DO 300MM</t>
  </si>
  <si>
    <t>ŠACHTY DLE PD</t>
  </si>
  <si>
    <t>STOKA DK1 5 = 5,000 [A]_x000d_
Celkové množství = 5,000</t>
  </si>
  <si>
    <t>Položka zahrnuje:_x000d_
- poklopy s rámem, mříže s rámem, stupadla, žebříky, stropy z bet. dílců a pod._x000d_
- předepsané betonové skruže, prefabrikované nebo monolitické betonové dno_x000d_
- dodání dílce požadovaného tvaru a vlastností, jeho skladování, doprava a osazení do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okamžiku_x000d_
- předepsané podkladní konstrukce_x000d_
Položka nezahrnuje:_x000d_
- x</t>
  </si>
  <si>
    <t>894846</t>
  </si>
  <si>
    <t>ŠACHTY KANALIZAČNÍ PLASTOVÉ D 400MM</t>
  </si>
  <si>
    <t>STOKA DK2 7 = 7,000 [A]_x000d_
Celkové množství = 7,000</t>
  </si>
  <si>
    <t>Položka zahrnuje:_x000d_
- poklopy s rámem z předepsaného materiálu a tvaru_x000d_
- předepsané plastové skruže, dno a není-li uvedeno jinak i podkladní vrstvu (z kameniva nebo betonu)._x000d_
- výplň, těsnění a tmelení spár a spojů,_x000d_
- očištění a ošetření úložných ploch,_x000d_
- předepsané podkladní konstrukce_x000d_
Položka nezahrnuje:_x000d_
- x</t>
  </si>
  <si>
    <t>899523</t>
  </si>
  <si>
    <t>OBETONOVÁNÍ POTRUBÍ Z PROSTÉHO BETONU DO C16/20</t>
  </si>
  <si>
    <t>STOKA DK2 25,9*0,5 = 12,950 [A]_x000d_
Celkové množství = 12,950</t>
  </si>
  <si>
    <t xml:space="preserve">Položka zahrnuje:_x000d_
- dodání čerstvého betonu (betonové směsi) požadované kvality, jeho uložení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požadovaných konstr. (i ztracené) s úpravou dle požadované  kvality povrchu betonu, včetně odbedňovacích a odskružovacích prostředků,_x000d_
- podpěrné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všech požadovaných otvorů, kapes, výklenků, prostupů, dutin, drážek a pod., vč. ztížení práce a úprav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a tmelení spar a spojů,_x000d_
- opatření povrchů betonu izolací proti zemní vlhkosti v částech, kde přijdou do styku se zeminou nebo kamenivem,_x000d_
- případné zřízení spojovací vrstvy u základů,_x000d_
- úpravy pro osazení zařízení ochrany konstrukce proti vlivu bludných proudů_x000d_
Položka nezahrnuje:_x000d_
- x</t>
  </si>
  <si>
    <t>899641</t>
  </si>
  <si>
    <t>TLAKOVÉ ZKOUŠKY POTRUBÍ DN DO 200MM</t>
  </si>
  <si>
    <t>TLAKOVÁ ZKOUŠKA VZDUCHEM</t>
  </si>
  <si>
    <t>DK2 140,31 = 140,310 [A]_x000d_
Celkové množství = 140,310</t>
  </si>
  <si>
    <t>Položka zahrnuje:_x000d_
- přísun, montáž, demontáž, odsun zkoušecího čerpadla_x000d_
- napuštění tlakovou vodou, dodání vody pro tlakovou zkoušku_x000d_
- montáž a demontáž dílců pro zabezpečení konce zkoušeného úseku potrubí_x000d_
- montáž a demontáž koncových tvarovek_x000d_
- montáž zaslepovací příruby, zaslepení odboček pro armatury a pro odbočující řady_x000d_
Položka nezahrnuje:_x000d_
- x</t>
  </si>
  <si>
    <t>899651</t>
  </si>
  <si>
    <t>TLAKOVÉ ZKOUŠKY POTRUBÍ DN DO 300MM</t>
  </si>
  <si>
    <t>STOKA DK1 136,73 = 136,730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</si>
</sst>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C10+C11+C12</f>
        <v>0</v>
      </c>
      <c r="D6" s="3"/>
      <c r="E6" s="3"/>
    </row>
    <row r="7">
      <c r="A7" s="3"/>
      <c r="B7" s="5" t="s">
        <v>5</v>
      </c>
      <c r="C7" s="6">
        <f>E10+E11+E12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'SO101'!I3</f>
        <v>0</v>
      </c>
      <c r="D10" s="9">
        <f>SUMIFS('SO101'!O:O,'SO101'!A:A,"P")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'SO102'!I3</f>
        <v>0</v>
      </c>
      <c r="D11" s="9">
        <f>SUMIFS('SO102'!O:O,'SO102'!A:A,"P")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'SO301'!I3</f>
        <v>0</v>
      </c>
      <c r="D12" s="9">
        <f>SUMIFS('SO301'!O:O,'SO301'!A:A,"P")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SUMIFS(I8:I131,A8:A131,"SD")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SUMIFS(I9:I30,A9:A30,"P")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703.01199999999994</v>
      </c>
      <c r="H9" s="40">
        <v>0</v>
      </c>
      <c r="I9" s="41">
        <f>ROUND(G9*H9,P4)</f>
        <v>0</v>
      </c>
      <c r="J9" s="38" t="s">
        <v>43</v>
      </c>
      <c r="O9" s="42">
        <f>I9*0.21</f>
        <v>0</v>
      </c>
      <c r="P9">
        <v>3</v>
      </c>
    </row>
    <row r="10">
      <c r="A10" s="35" t="s">
        <v>44</v>
      </c>
      <c r="B10" s="43"/>
      <c r="C10" s="44"/>
      <c r="D10" s="44"/>
      <c r="E10" s="45" t="s">
        <v>40</v>
      </c>
      <c r="F10" s="44"/>
      <c r="G10" s="44"/>
      <c r="H10" s="44"/>
      <c r="I10" s="44"/>
      <c r="J10" s="46"/>
    </row>
    <row r="11" ht="72.5">
      <c r="A11" s="35" t="s">
        <v>45</v>
      </c>
      <c r="B11" s="43"/>
      <c r="C11" s="44"/>
      <c r="D11" s="44"/>
      <c r="E11" s="47" t="s">
        <v>46</v>
      </c>
      <c r="F11" s="44"/>
      <c r="G11" s="44"/>
      <c r="H11" s="44"/>
      <c r="I11" s="44"/>
      <c r="J11" s="46"/>
    </row>
    <row r="12" ht="72.5">
      <c r="A12" s="35" t="s">
        <v>47</v>
      </c>
      <c r="B12" s="43"/>
      <c r="C12" s="44"/>
      <c r="D12" s="44"/>
      <c r="E12" s="37" t="s">
        <v>48</v>
      </c>
      <c r="F12" s="44"/>
      <c r="G12" s="44"/>
      <c r="H12" s="44"/>
      <c r="I12" s="44"/>
      <c r="J12" s="46"/>
    </row>
    <row r="13">
      <c r="A13" s="35" t="s">
        <v>38</v>
      </c>
      <c r="B13" s="35">
        <v>2</v>
      </c>
      <c r="C13" s="36" t="s">
        <v>49</v>
      </c>
      <c r="D13" s="35" t="s">
        <v>40</v>
      </c>
      <c r="E13" s="37" t="s">
        <v>50</v>
      </c>
      <c r="F13" s="38" t="s">
        <v>51</v>
      </c>
      <c r="G13" s="39">
        <v>1</v>
      </c>
      <c r="H13" s="40">
        <v>0</v>
      </c>
      <c r="I13" s="41">
        <f>ROUND(G13*H13,P4)</f>
        <v>0</v>
      </c>
      <c r="J13" s="38" t="s">
        <v>43</v>
      </c>
      <c r="O13" s="42">
        <f>I13*0.21</f>
        <v>0</v>
      </c>
      <c r="P13">
        <v>3</v>
      </c>
    </row>
    <row r="14" ht="174">
      <c r="A14" s="35" t="s">
        <v>44</v>
      </c>
      <c r="B14" s="43"/>
      <c r="C14" s="44"/>
      <c r="D14" s="44"/>
      <c r="E14" s="37" t="s">
        <v>52</v>
      </c>
      <c r="F14" s="44"/>
      <c r="G14" s="44"/>
      <c r="H14" s="44"/>
      <c r="I14" s="44"/>
      <c r="J14" s="46"/>
    </row>
    <row r="15" ht="58">
      <c r="A15" s="35" t="s">
        <v>47</v>
      </c>
      <c r="B15" s="43"/>
      <c r="C15" s="44"/>
      <c r="D15" s="44"/>
      <c r="E15" s="37" t="s">
        <v>53</v>
      </c>
      <c r="F15" s="44"/>
      <c r="G15" s="44"/>
      <c r="H15" s="44"/>
      <c r="I15" s="44"/>
      <c r="J15" s="46"/>
    </row>
    <row r="16">
      <c r="A16" s="35" t="s">
        <v>38</v>
      </c>
      <c r="B16" s="35">
        <v>3</v>
      </c>
      <c r="C16" s="36" t="s">
        <v>54</v>
      </c>
      <c r="D16" s="35" t="s">
        <v>40</v>
      </c>
      <c r="E16" s="37" t="s">
        <v>55</v>
      </c>
      <c r="F16" s="38" t="s">
        <v>56</v>
      </c>
      <c r="G16" s="39">
        <v>1</v>
      </c>
      <c r="H16" s="40">
        <v>0</v>
      </c>
      <c r="I16" s="41">
        <f>ROUND(G16*H16,P4)</f>
        <v>0</v>
      </c>
      <c r="J16" s="38" t="s">
        <v>43</v>
      </c>
      <c r="O16" s="42">
        <f>I16*0.21</f>
        <v>0</v>
      </c>
      <c r="P16">
        <v>3</v>
      </c>
    </row>
    <row r="17">
      <c r="A17" s="35" t="s">
        <v>44</v>
      </c>
      <c r="B17" s="43"/>
      <c r="C17" s="44"/>
      <c r="D17" s="44"/>
      <c r="E17" s="45" t="s">
        <v>40</v>
      </c>
      <c r="F17" s="44"/>
      <c r="G17" s="44"/>
      <c r="H17" s="44"/>
      <c r="I17" s="44"/>
      <c r="J17" s="46"/>
    </row>
    <row r="18" ht="188.5">
      <c r="A18" s="35" t="s">
        <v>47</v>
      </c>
      <c r="B18" s="43"/>
      <c r="C18" s="44"/>
      <c r="D18" s="44"/>
      <c r="E18" s="37" t="s">
        <v>57</v>
      </c>
      <c r="F18" s="44"/>
      <c r="G18" s="44"/>
      <c r="H18" s="44"/>
      <c r="I18" s="44"/>
      <c r="J18" s="46"/>
    </row>
    <row r="19">
      <c r="A19" s="35" t="s">
        <v>38</v>
      </c>
      <c r="B19" s="35">
        <v>4</v>
      </c>
      <c r="C19" s="36" t="s">
        <v>58</v>
      </c>
      <c r="D19" s="35" t="s">
        <v>40</v>
      </c>
      <c r="E19" s="37" t="s">
        <v>59</v>
      </c>
      <c r="F19" s="38" t="s">
        <v>51</v>
      </c>
      <c r="G19" s="39">
        <v>1</v>
      </c>
      <c r="H19" s="40">
        <v>0</v>
      </c>
      <c r="I19" s="41">
        <f>ROUND(G19*H19,P4)</f>
        <v>0</v>
      </c>
      <c r="J19" s="38" t="s">
        <v>43</v>
      </c>
      <c r="O19" s="42">
        <f>I19*0.21</f>
        <v>0</v>
      </c>
      <c r="P19">
        <v>3</v>
      </c>
    </row>
    <row r="20">
      <c r="A20" s="35" t="s">
        <v>44</v>
      </c>
      <c r="B20" s="43"/>
      <c r="C20" s="44"/>
      <c r="D20" s="44"/>
      <c r="E20" s="37" t="s">
        <v>60</v>
      </c>
      <c r="F20" s="44"/>
      <c r="G20" s="44"/>
      <c r="H20" s="44"/>
      <c r="I20" s="44"/>
      <c r="J20" s="46"/>
    </row>
    <row r="21" ht="58">
      <c r="A21" s="35" t="s">
        <v>47</v>
      </c>
      <c r="B21" s="43"/>
      <c r="C21" s="44"/>
      <c r="D21" s="44"/>
      <c r="E21" s="37" t="s">
        <v>61</v>
      </c>
      <c r="F21" s="44"/>
      <c r="G21" s="44"/>
      <c r="H21" s="44"/>
      <c r="I21" s="44"/>
      <c r="J21" s="46"/>
    </row>
    <row r="22">
      <c r="A22" s="35" t="s">
        <v>38</v>
      </c>
      <c r="B22" s="35">
        <v>5</v>
      </c>
      <c r="C22" s="36" t="s">
        <v>62</v>
      </c>
      <c r="D22" s="35" t="s">
        <v>40</v>
      </c>
      <c r="E22" s="37" t="s">
        <v>63</v>
      </c>
      <c r="F22" s="38" t="s">
        <v>56</v>
      </c>
      <c r="G22" s="39">
        <v>1</v>
      </c>
      <c r="H22" s="40">
        <v>0</v>
      </c>
      <c r="I22" s="41">
        <f>ROUND(G22*H22,P4)</f>
        <v>0</v>
      </c>
      <c r="J22" s="38" t="s">
        <v>43</v>
      </c>
      <c r="O22" s="42">
        <f>I22*0.21</f>
        <v>0</v>
      </c>
      <c r="P22">
        <v>3</v>
      </c>
    </row>
    <row r="23">
      <c r="A23" s="35" t="s">
        <v>44</v>
      </c>
      <c r="B23" s="43"/>
      <c r="C23" s="44"/>
      <c r="D23" s="44"/>
      <c r="E23" s="45" t="s">
        <v>40</v>
      </c>
      <c r="F23" s="44"/>
      <c r="G23" s="44"/>
      <c r="H23" s="44"/>
      <c r="I23" s="44"/>
      <c r="J23" s="46"/>
    </row>
    <row r="24" ht="130.5">
      <c r="A24" s="35" t="s">
        <v>47</v>
      </c>
      <c r="B24" s="43"/>
      <c r="C24" s="44"/>
      <c r="D24" s="44"/>
      <c r="E24" s="37" t="s">
        <v>64</v>
      </c>
      <c r="F24" s="44"/>
      <c r="G24" s="44"/>
      <c r="H24" s="44"/>
      <c r="I24" s="44"/>
      <c r="J24" s="46"/>
    </row>
    <row r="25">
      <c r="A25" s="35" t="s">
        <v>38</v>
      </c>
      <c r="B25" s="35">
        <v>6</v>
      </c>
      <c r="C25" s="36" t="s">
        <v>65</v>
      </c>
      <c r="D25" s="35" t="s">
        <v>40</v>
      </c>
      <c r="E25" s="37" t="s">
        <v>66</v>
      </c>
      <c r="F25" s="38" t="s">
        <v>56</v>
      </c>
      <c r="G25" s="39">
        <v>1</v>
      </c>
      <c r="H25" s="40">
        <v>0</v>
      </c>
      <c r="I25" s="41">
        <f>ROUND(G25*H25,P4)</f>
        <v>0</v>
      </c>
      <c r="J25" s="38" t="s">
        <v>43</v>
      </c>
      <c r="O25" s="42">
        <f>I25*0.21</f>
        <v>0</v>
      </c>
      <c r="P25">
        <v>3</v>
      </c>
    </row>
    <row r="26">
      <c r="A26" s="35" t="s">
        <v>44</v>
      </c>
      <c r="B26" s="43"/>
      <c r="C26" s="44"/>
      <c r="D26" s="44"/>
      <c r="E26" s="45" t="s">
        <v>40</v>
      </c>
      <c r="F26" s="44"/>
      <c r="G26" s="44"/>
      <c r="H26" s="44"/>
      <c r="I26" s="44"/>
      <c r="J26" s="46"/>
    </row>
    <row r="27" ht="145">
      <c r="A27" s="35" t="s">
        <v>47</v>
      </c>
      <c r="B27" s="43"/>
      <c r="C27" s="44"/>
      <c r="D27" s="44"/>
      <c r="E27" s="37" t="s">
        <v>67</v>
      </c>
      <c r="F27" s="44"/>
      <c r="G27" s="44"/>
      <c r="H27" s="44"/>
      <c r="I27" s="44"/>
      <c r="J27" s="46"/>
    </row>
    <row r="28">
      <c r="A28" s="35" t="s">
        <v>38</v>
      </c>
      <c r="B28" s="35">
        <v>7</v>
      </c>
      <c r="C28" s="36" t="s">
        <v>68</v>
      </c>
      <c r="D28" s="35" t="s">
        <v>40</v>
      </c>
      <c r="E28" s="37" t="s">
        <v>69</v>
      </c>
      <c r="F28" s="38" t="s">
        <v>51</v>
      </c>
      <c r="G28" s="39">
        <v>1</v>
      </c>
      <c r="H28" s="40">
        <v>0</v>
      </c>
      <c r="I28" s="41">
        <f>ROUND(G28*H28,P4)</f>
        <v>0</v>
      </c>
      <c r="J28" s="38" t="s">
        <v>43</v>
      </c>
      <c r="O28" s="42">
        <f>I28*0.21</f>
        <v>0</v>
      </c>
      <c r="P28">
        <v>3</v>
      </c>
    </row>
    <row r="29">
      <c r="A29" s="35" t="s">
        <v>44</v>
      </c>
      <c r="B29" s="43"/>
      <c r="C29" s="44"/>
      <c r="D29" s="44"/>
      <c r="E29" s="45" t="s">
        <v>40</v>
      </c>
      <c r="F29" s="44"/>
      <c r="G29" s="44"/>
      <c r="H29" s="44"/>
      <c r="I29" s="44"/>
      <c r="J29" s="46"/>
    </row>
    <row r="30" ht="72.5">
      <c r="A30" s="35" t="s">
        <v>47</v>
      </c>
      <c r="B30" s="43"/>
      <c r="C30" s="44"/>
      <c r="D30" s="44"/>
      <c r="E30" s="37" t="s">
        <v>70</v>
      </c>
      <c r="F30" s="44"/>
      <c r="G30" s="44"/>
      <c r="H30" s="44"/>
      <c r="I30" s="44"/>
      <c r="J30" s="46"/>
    </row>
    <row r="31">
      <c r="A31" s="29" t="s">
        <v>35</v>
      </c>
      <c r="B31" s="30"/>
      <c r="C31" s="31" t="s">
        <v>71</v>
      </c>
      <c r="D31" s="32"/>
      <c r="E31" s="29" t="s">
        <v>72</v>
      </c>
      <c r="F31" s="32"/>
      <c r="G31" s="32"/>
      <c r="H31" s="32"/>
      <c r="I31" s="33">
        <f>SUMIFS(I32:I67,A32:A67,"P")</f>
        <v>0</v>
      </c>
      <c r="J31" s="34"/>
    </row>
    <row r="32">
      <c r="A32" s="35" t="s">
        <v>38</v>
      </c>
      <c r="B32" s="35">
        <v>8</v>
      </c>
      <c r="C32" s="36" t="s">
        <v>73</v>
      </c>
      <c r="D32" s="35" t="s">
        <v>40</v>
      </c>
      <c r="E32" s="37" t="s">
        <v>74</v>
      </c>
      <c r="F32" s="38" t="s">
        <v>75</v>
      </c>
      <c r="G32" s="39">
        <v>7</v>
      </c>
      <c r="H32" s="40">
        <v>0</v>
      </c>
      <c r="I32" s="41">
        <f>ROUND(G32*H32,P4)</f>
        <v>0</v>
      </c>
      <c r="J32" s="38" t="s">
        <v>43</v>
      </c>
      <c r="O32" s="42">
        <f>I32*0.21</f>
        <v>0</v>
      </c>
      <c r="P32">
        <v>3</v>
      </c>
    </row>
    <row r="33">
      <c r="A33" s="35" t="s">
        <v>44</v>
      </c>
      <c r="B33" s="43"/>
      <c r="C33" s="44"/>
      <c r="D33" s="44"/>
      <c r="E33" s="37" t="s">
        <v>76</v>
      </c>
      <c r="F33" s="44"/>
      <c r="G33" s="44"/>
      <c r="H33" s="44"/>
      <c r="I33" s="44"/>
      <c r="J33" s="46"/>
    </row>
    <row r="34" ht="29">
      <c r="A34" s="35" t="s">
        <v>45</v>
      </c>
      <c r="B34" s="43"/>
      <c r="C34" s="44"/>
      <c r="D34" s="44"/>
      <c r="E34" s="47" t="s">
        <v>77</v>
      </c>
      <c r="F34" s="44"/>
      <c r="G34" s="44"/>
      <c r="H34" s="44"/>
      <c r="I34" s="44"/>
      <c r="J34" s="46"/>
    </row>
    <row r="35" ht="116">
      <c r="A35" s="35" t="s">
        <v>47</v>
      </c>
      <c r="B35" s="43"/>
      <c r="C35" s="44"/>
      <c r="D35" s="44"/>
      <c r="E35" s="37" t="s">
        <v>78</v>
      </c>
      <c r="F35" s="44"/>
      <c r="G35" s="44"/>
      <c r="H35" s="44"/>
      <c r="I35" s="44"/>
      <c r="J35" s="46"/>
    </row>
    <row r="36">
      <c r="A36" s="35" t="s">
        <v>38</v>
      </c>
      <c r="B36" s="35">
        <v>9</v>
      </c>
      <c r="C36" s="36" t="s">
        <v>79</v>
      </c>
      <c r="D36" s="35" t="s">
        <v>40</v>
      </c>
      <c r="E36" s="37" t="s">
        <v>80</v>
      </c>
      <c r="F36" s="38" t="s">
        <v>75</v>
      </c>
      <c r="G36" s="39">
        <v>1</v>
      </c>
      <c r="H36" s="40">
        <v>0</v>
      </c>
      <c r="I36" s="41">
        <f>ROUND(G36*H36,P4)</f>
        <v>0</v>
      </c>
      <c r="J36" s="38" t="s">
        <v>43</v>
      </c>
      <c r="O36" s="42">
        <f>I36*0.21</f>
        <v>0</v>
      </c>
      <c r="P36">
        <v>3</v>
      </c>
    </row>
    <row r="37">
      <c r="A37" s="35" t="s">
        <v>44</v>
      </c>
      <c r="B37" s="43"/>
      <c r="C37" s="44"/>
      <c r="D37" s="44"/>
      <c r="E37" s="37" t="s">
        <v>81</v>
      </c>
      <c r="F37" s="44"/>
      <c r="G37" s="44"/>
      <c r="H37" s="44"/>
      <c r="I37" s="44"/>
      <c r="J37" s="46"/>
    </row>
    <row r="38" ht="29">
      <c r="A38" s="35" t="s">
        <v>45</v>
      </c>
      <c r="B38" s="43"/>
      <c r="C38" s="44"/>
      <c r="D38" s="44"/>
      <c r="E38" s="47" t="s">
        <v>82</v>
      </c>
      <c r="F38" s="44"/>
      <c r="G38" s="44"/>
      <c r="H38" s="44"/>
      <c r="I38" s="44"/>
      <c r="J38" s="46"/>
    </row>
    <row r="39" ht="116">
      <c r="A39" s="35" t="s">
        <v>47</v>
      </c>
      <c r="B39" s="43"/>
      <c r="C39" s="44"/>
      <c r="D39" s="44"/>
      <c r="E39" s="37" t="s">
        <v>78</v>
      </c>
      <c r="F39" s="44"/>
      <c r="G39" s="44"/>
      <c r="H39" s="44"/>
      <c r="I39" s="44"/>
      <c r="J39" s="46"/>
    </row>
    <row r="40">
      <c r="A40" s="35" t="s">
        <v>38</v>
      </c>
      <c r="B40" s="35">
        <v>10</v>
      </c>
      <c r="C40" s="36" t="s">
        <v>83</v>
      </c>
      <c r="D40" s="35" t="s">
        <v>40</v>
      </c>
      <c r="E40" s="37" t="s">
        <v>84</v>
      </c>
      <c r="F40" s="38" t="s">
        <v>75</v>
      </c>
      <c r="G40" s="39">
        <v>377.94</v>
      </c>
      <c r="H40" s="40">
        <v>0</v>
      </c>
      <c r="I40" s="41">
        <f>ROUND(G40*H40,P4)</f>
        <v>0</v>
      </c>
      <c r="J40" s="38" t="s">
        <v>43</v>
      </c>
      <c r="O40" s="42">
        <f>I40*0.21</f>
        <v>0</v>
      </c>
      <c r="P40">
        <v>3</v>
      </c>
    </row>
    <row r="41" ht="29">
      <c r="A41" s="35" t="s">
        <v>44</v>
      </c>
      <c r="B41" s="43"/>
      <c r="C41" s="44"/>
      <c r="D41" s="44"/>
      <c r="E41" s="37" t="s">
        <v>85</v>
      </c>
      <c r="F41" s="44"/>
      <c r="G41" s="44"/>
      <c r="H41" s="44"/>
      <c r="I41" s="44"/>
      <c r="J41" s="46"/>
    </row>
    <row r="42" ht="43.5">
      <c r="A42" s="35" t="s">
        <v>45</v>
      </c>
      <c r="B42" s="43"/>
      <c r="C42" s="44"/>
      <c r="D42" s="44"/>
      <c r="E42" s="47" t="s">
        <v>86</v>
      </c>
      <c r="F42" s="44"/>
      <c r="G42" s="44"/>
      <c r="H42" s="44"/>
      <c r="I42" s="44"/>
      <c r="J42" s="46"/>
    </row>
    <row r="43" ht="409.5">
      <c r="A43" s="35" t="s">
        <v>47</v>
      </c>
      <c r="B43" s="43"/>
      <c r="C43" s="44"/>
      <c r="D43" s="44"/>
      <c r="E43" s="37" t="s">
        <v>87</v>
      </c>
      <c r="F43" s="44"/>
      <c r="G43" s="44"/>
      <c r="H43" s="44"/>
      <c r="I43" s="44"/>
      <c r="J43" s="46"/>
    </row>
    <row r="44">
      <c r="A44" s="35" t="s">
        <v>38</v>
      </c>
      <c r="B44" s="35">
        <v>11</v>
      </c>
      <c r="C44" s="36" t="s">
        <v>88</v>
      </c>
      <c r="D44" s="35" t="s">
        <v>40</v>
      </c>
      <c r="E44" s="37" t="s">
        <v>89</v>
      </c>
      <c r="F44" s="38" t="s">
        <v>75</v>
      </c>
      <c r="G44" s="39">
        <v>2.3999999999999999</v>
      </c>
      <c r="H44" s="40">
        <v>0</v>
      </c>
      <c r="I44" s="41">
        <f>ROUND(G44*H44,P4)</f>
        <v>0</v>
      </c>
      <c r="J44" s="38" t="s">
        <v>43</v>
      </c>
      <c r="O44" s="42">
        <f>I44*0.21</f>
        <v>0</v>
      </c>
      <c r="P44">
        <v>3</v>
      </c>
    </row>
    <row r="45">
      <c r="A45" s="35" t="s">
        <v>44</v>
      </c>
      <c r="B45" s="43"/>
      <c r="C45" s="44"/>
      <c r="D45" s="44"/>
      <c r="E45" s="45" t="s">
        <v>40</v>
      </c>
      <c r="F45" s="44"/>
      <c r="G45" s="44"/>
      <c r="H45" s="44"/>
      <c r="I45" s="44"/>
      <c r="J45" s="46"/>
    </row>
    <row r="46" ht="29">
      <c r="A46" s="35" t="s">
        <v>45</v>
      </c>
      <c r="B46" s="43"/>
      <c r="C46" s="44"/>
      <c r="D46" s="44"/>
      <c r="E46" s="47" t="s">
        <v>90</v>
      </c>
      <c r="F46" s="44"/>
      <c r="G46" s="44"/>
      <c r="H46" s="44"/>
      <c r="I46" s="44"/>
      <c r="J46" s="46"/>
    </row>
    <row r="47" ht="409.5">
      <c r="A47" s="35" t="s">
        <v>47</v>
      </c>
      <c r="B47" s="43"/>
      <c r="C47" s="44"/>
      <c r="D47" s="44"/>
      <c r="E47" s="37" t="s">
        <v>91</v>
      </c>
      <c r="F47" s="44"/>
      <c r="G47" s="44"/>
      <c r="H47" s="44"/>
      <c r="I47" s="44"/>
      <c r="J47" s="46"/>
    </row>
    <row r="48">
      <c r="A48" s="35" t="s">
        <v>38</v>
      </c>
      <c r="B48" s="35">
        <v>12</v>
      </c>
      <c r="C48" s="36" t="s">
        <v>92</v>
      </c>
      <c r="D48" s="35" t="s">
        <v>40</v>
      </c>
      <c r="E48" s="37" t="s">
        <v>93</v>
      </c>
      <c r="F48" s="38" t="s">
        <v>75</v>
      </c>
      <c r="G48" s="39">
        <v>1.0800000000000001</v>
      </c>
      <c r="H48" s="40">
        <v>0</v>
      </c>
      <c r="I48" s="41">
        <f>ROUND(G48*H48,P4)</f>
        <v>0</v>
      </c>
      <c r="J48" s="38" t="s">
        <v>43</v>
      </c>
      <c r="O48" s="42">
        <f>I48*0.21</f>
        <v>0</v>
      </c>
      <c r="P48">
        <v>3</v>
      </c>
    </row>
    <row r="49">
      <c r="A49" s="35" t="s">
        <v>44</v>
      </c>
      <c r="B49" s="43"/>
      <c r="C49" s="44"/>
      <c r="D49" s="44"/>
      <c r="E49" s="37" t="s">
        <v>94</v>
      </c>
      <c r="F49" s="44"/>
      <c r="G49" s="44"/>
      <c r="H49" s="44"/>
      <c r="I49" s="44"/>
      <c r="J49" s="46"/>
    </row>
    <row r="50" ht="29">
      <c r="A50" s="35" t="s">
        <v>45</v>
      </c>
      <c r="B50" s="43"/>
      <c r="C50" s="44"/>
      <c r="D50" s="44"/>
      <c r="E50" s="47" t="s">
        <v>95</v>
      </c>
      <c r="F50" s="44"/>
      <c r="G50" s="44"/>
      <c r="H50" s="44"/>
      <c r="I50" s="44"/>
      <c r="J50" s="46"/>
    </row>
    <row r="51" ht="348">
      <c r="A51" s="35" t="s">
        <v>47</v>
      </c>
      <c r="B51" s="43"/>
      <c r="C51" s="44"/>
      <c r="D51" s="44"/>
      <c r="E51" s="37" t="s">
        <v>96</v>
      </c>
      <c r="F51" s="44"/>
      <c r="G51" s="44"/>
      <c r="H51" s="44"/>
      <c r="I51" s="44"/>
      <c r="J51" s="46"/>
    </row>
    <row r="52">
      <c r="A52" s="35" t="s">
        <v>38</v>
      </c>
      <c r="B52" s="35">
        <v>13</v>
      </c>
      <c r="C52" s="36" t="s">
        <v>97</v>
      </c>
      <c r="D52" s="35" t="s">
        <v>40</v>
      </c>
      <c r="E52" s="37" t="s">
        <v>98</v>
      </c>
      <c r="F52" s="38" t="s">
        <v>75</v>
      </c>
      <c r="G52" s="39">
        <v>1.0800000000000001</v>
      </c>
      <c r="H52" s="40">
        <v>0</v>
      </c>
      <c r="I52" s="41">
        <f>ROUND(G52*H52,P4)</f>
        <v>0</v>
      </c>
      <c r="J52" s="38" t="s">
        <v>43</v>
      </c>
      <c r="O52" s="42">
        <f>I52*0.21</f>
        <v>0</v>
      </c>
      <c r="P52">
        <v>3</v>
      </c>
    </row>
    <row r="53">
      <c r="A53" s="35" t="s">
        <v>44</v>
      </c>
      <c r="B53" s="43"/>
      <c r="C53" s="44"/>
      <c r="D53" s="44"/>
      <c r="E53" s="37" t="s">
        <v>99</v>
      </c>
      <c r="F53" s="44"/>
      <c r="G53" s="44"/>
      <c r="H53" s="44"/>
      <c r="I53" s="44"/>
      <c r="J53" s="46"/>
    </row>
    <row r="54" ht="29">
      <c r="A54" s="35" t="s">
        <v>45</v>
      </c>
      <c r="B54" s="43"/>
      <c r="C54" s="44"/>
      <c r="D54" s="44"/>
      <c r="E54" s="47" t="s">
        <v>100</v>
      </c>
      <c r="F54" s="44"/>
      <c r="G54" s="44"/>
      <c r="H54" s="44"/>
      <c r="I54" s="44"/>
      <c r="J54" s="46"/>
    </row>
    <row r="55" ht="409.5">
      <c r="A55" s="35" t="s">
        <v>47</v>
      </c>
      <c r="B55" s="43"/>
      <c r="C55" s="44"/>
      <c r="D55" s="44"/>
      <c r="E55" s="37" t="s">
        <v>101</v>
      </c>
      <c r="F55" s="44"/>
      <c r="G55" s="44"/>
      <c r="H55" s="44"/>
      <c r="I55" s="44"/>
      <c r="J55" s="46"/>
    </row>
    <row r="56">
      <c r="A56" s="35" t="s">
        <v>38</v>
      </c>
      <c r="B56" s="35">
        <v>14</v>
      </c>
      <c r="C56" s="36" t="s">
        <v>102</v>
      </c>
      <c r="D56" s="35" t="s">
        <v>40</v>
      </c>
      <c r="E56" s="37" t="s">
        <v>103</v>
      </c>
      <c r="F56" s="38" t="s">
        <v>104</v>
      </c>
      <c r="G56" s="39">
        <v>1158</v>
      </c>
      <c r="H56" s="40">
        <v>0</v>
      </c>
      <c r="I56" s="41">
        <f>ROUND(G56*H56,P4)</f>
        <v>0</v>
      </c>
      <c r="J56" s="38" t="s">
        <v>43</v>
      </c>
      <c r="O56" s="42">
        <f>I56*0.21</f>
        <v>0</v>
      </c>
      <c r="P56">
        <v>3</v>
      </c>
    </row>
    <row r="57">
      <c r="A57" s="35" t="s">
        <v>44</v>
      </c>
      <c r="B57" s="43"/>
      <c r="C57" s="44"/>
      <c r="D57" s="44"/>
      <c r="E57" s="45" t="s">
        <v>40</v>
      </c>
      <c r="F57" s="44"/>
      <c r="G57" s="44"/>
      <c r="H57" s="44"/>
      <c r="I57" s="44"/>
      <c r="J57" s="46"/>
    </row>
    <row r="58" ht="43.5">
      <c r="A58" s="35" t="s">
        <v>45</v>
      </c>
      <c r="B58" s="43"/>
      <c r="C58" s="44"/>
      <c r="D58" s="44"/>
      <c r="E58" s="47" t="s">
        <v>105</v>
      </c>
      <c r="F58" s="44"/>
      <c r="G58" s="44"/>
      <c r="H58" s="44"/>
      <c r="I58" s="44"/>
      <c r="J58" s="46"/>
    </row>
    <row r="59" ht="72.5">
      <c r="A59" s="35" t="s">
        <v>47</v>
      </c>
      <c r="B59" s="43"/>
      <c r="C59" s="44"/>
      <c r="D59" s="44"/>
      <c r="E59" s="37" t="s">
        <v>106</v>
      </c>
      <c r="F59" s="44"/>
      <c r="G59" s="44"/>
      <c r="H59" s="44"/>
      <c r="I59" s="44"/>
      <c r="J59" s="46"/>
    </row>
    <row r="60">
      <c r="A60" s="35" t="s">
        <v>38</v>
      </c>
      <c r="B60" s="35">
        <v>15</v>
      </c>
      <c r="C60" s="36" t="s">
        <v>107</v>
      </c>
      <c r="D60" s="35" t="s">
        <v>40</v>
      </c>
      <c r="E60" s="37" t="s">
        <v>108</v>
      </c>
      <c r="F60" s="38" t="s">
        <v>104</v>
      </c>
      <c r="G60" s="39">
        <v>1160</v>
      </c>
      <c r="H60" s="40">
        <v>0</v>
      </c>
      <c r="I60" s="41">
        <f>ROUND(G60*H60,P4)</f>
        <v>0</v>
      </c>
      <c r="J60" s="38" t="s">
        <v>43</v>
      </c>
      <c r="O60" s="42">
        <f>I60*0.21</f>
        <v>0</v>
      </c>
      <c r="P60">
        <v>3</v>
      </c>
    </row>
    <row r="61">
      <c r="A61" s="35" t="s">
        <v>44</v>
      </c>
      <c r="B61" s="43"/>
      <c r="C61" s="44"/>
      <c r="D61" s="44"/>
      <c r="E61" s="45" t="s">
        <v>40</v>
      </c>
      <c r="F61" s="44"/>
      <c r="G61" s="44"/>
      <c r="H61" s="44"/>
      <c r="I61" s="44"/>
      <c r="J61" s="46"/>
    </row>
    <row r="62" ht="29">
      <c r="A62" s="35" t="s">
        <v>45</v>
      </c>
      <c r="B62" s="43"/>
      <c r="C62" s="44"/>
      <c r="D62" s="44"/>
      <c r="E62" s="47" t="s">
        <v>109</v>
      </c>
      <c r="F62" s="44"/>
      <c r="G62" s="44"/>
      <c r="H62" s="44"/>
      <c r="I62" s="44"/>
      <c r="J62" s="46"/>
    </row>
    <row r="63" ht="72.5">
      <c r="A63" s="35" t="s">
        <v>47</v>
      </c>
      <c r="B63" s="43"/>
      <c r="C63" s="44"/>
      <c r="D63" s="44"/>
      <c r="E63" s="37" t="s">
        <v>110</v>
      </c>
      <c r="F63" s="44"/>
      <c r="G63" s="44"/>
      <c r="H63" s="44"/>
      <c r="I63" s="44"/>
      <c r="J63" s="46"/>
    </row>
    <row r="64">
      <c r="A64" s="35" t="s">
        <v>38</v>
      </c>
      <c r="B64" s="35">
        <v>16</v>
      </c>
      <c r="C64" s="36" t="s">
        <v>111</v>
      </c>
      <c r="D64" s="35" t="s">
        <v>40</v>
      </c>
      <c r="E64" s="37" t="s">
        <v>112</v>
      </c>
      <c r="F64" s="38" t="s">
        <v>104</v>
      </c>
      <c r="G64" s="39">
        <v>1160</v>
      </c>
      <c r="H64" s="40">
        <v>0</v>
      </c>
      <c r="I64" s="41">
        <f>ROUND(G64*H64,P4)</f>
        <v>0</v>
      </c>
      <c r="J64" s="38" t="s">
        <v>43</v>
      </c>
      <c r="O64" s="42">
        <f>I64*0.21</f>
        <v>0</v>
      </c>
      <c r="P64">
        <v>3</v>
      </c>
    </row>
    <row r="65">
      <c r="A65" s="35" t="s">
        <v>44</v>
      </c>
      <c r="B65" s="43"/>
      <c r="C65" s="44"/>
      <c r="D65" s="44"/>
      <c r="E65" s="45" t="s">
        <v>40</v>
      </c>
      <c r="F65" s="44"/>
      <c r="G65" s="44"/>
      <c r="H65" s="44"/>
      <c r="I65" s="44"/>
      <c r="J65" s="46"/>
    </row>
    <row r="66" ht="29">
      <c r="A66" s="35" t="s">
        <v>45</v>
      </c>
      <c r="B66" s="43"/>
      <c r="C66" s="44"/>
      <c r="D66" s="44"/>
      <c r="E66" s="47" t="s">
        <v>109</v>
      </c>
      <c r="F66" s="44"/>
      <c r="G66" s="44"/>
      <c r="H66" s="44"/>
      <c r="I66" s="44"/>
      <c r="J66" s="46"/>
    </row>
    <row r="67" ht="72.5">
      <c r="A67" s="35" t="s">
        <v>47</v>
      </c>
      <c r="B67" s="43"/>
      <c r="C67" s="44"/>
      <c r="D67" s="44"/>
      <c r="E67" s="37" t="s">
        <v>113</v>
      </c>
      <c r="F67" s="44"/>
      <c r="G67" s="44"/>
      <c r="H67" s="44"/>
      <c r="I67" s="44"/>
      <c r="J67" s="46"/>
    </row>
    <row r="68">
      <c r="A68" s="29" t="s">
        <v>35</v>
      </c>
      <c r="B68" s="30"/>
      <c r="C68" s="31" t="s">
        <v>114</v>
      </c>
      <c r="D68" s="32"/>
      <c r="E68" s="29" t="s">
        <v>115</v>
      </c>
      <c r="F68" s="32"/>
      <c r="G68" s="32"/>
      <c r="H68" s="32"/>
      <c r="I68" s="33">
        <f>SUMIFS(I69:I72,A69:A72,"P")</f>
        <v>0</v>
      </c>
      <c r="J68" s="34"/>
    </row>
    <row r="69">
      <c r="A69" s="35" t="s">
        <v>38</v>
      </c>
      <c r="B69" s="35">
        <v>17</v>
      </c>
      <c r="C69" s="36" t="s">
        <v>116</v>
      </c>
      <c r="D69" s="35" t="s">
        <v>40</v>
      </c>
      <c r="E69" s="37" t="s">
        <v>117</v>
      </c>
      <c r="F69" s="38" t="s">
        <v>75</v>
      </c>
      <c r="G69" s="39">
        <v>0.23999999999999999</v>
      </c>
      <c r="H69" s="40">
        <v>0</v>
      </c>
      <c r="I69" s="41">
        <f>ROUND(G69*H69,P4)</f>
        <v>0</v>
      </c>
      <c r="J69" s="38" t="s">
        <v>43</v>
      </c>
      <c r="O69" s="42">
        <f>I69*0.21</f>
        <v>0</v>
      </c>
      <c r="P69">
        <v>3</v>
      </c>
    </row>
    <row r="70">
      <c r="A70" s="35" t="s">
        <v>44</v>
      </c>
      <c r="B70" s="43"/>
      <c r="C70" s="44"/>
      <c r="D70" s="44"/>
      <c r="E70" s="37" t="s">
        <v>118</v>
      </c>
      <c r="F70" s="44"/>
      <c r="G70" s="44"/>
      <c r="H70" s="44"/>
      <c r="I70" s="44"/>
      <c r="J70" s="46"/>
    </row>
    <row r="71" ht="29">
      <c r="A71" s="35" t="s">
        <v>45</v>
      </c>
      <c r="B71" s="43"/>
      <c r="C71" s="44"/>
      <c r="D71" s="44"/>
      <c r="E71" s="47" t="s">
        <v>119</v>
      </c>
      <c r="F71" s="44"/>
      <c r="G71" s="44"/>
      <c r="H71" s="44"/>
      <c r="I71" s="44"/>
      <c r="J71" s="46"/>
    </row>
    <row r="72" ht="101.5">
      <c r="A72" s="35" t="s">
        <v>47</v>
      </c>
      <c r="B72" s="43"/>
      <c r="C72" s="44"/>
      <c r="D72" s="44"/>
      <c r="E72" s="37" t="s">
        <v>120</v>
      </c>
      <c r="F72" s="44"/>
      <c r="G72" s="44"/>
      <c r="H72" s="44"/>
      <c r="I72" s="44"/>
      <c r="J72" s="46"/>
    </row>
    <row r="73">
      <c r="A73" s="29" t="s">
        <v>35</v>
      </c>
      <c r="B73" s="30"/>
      <c r="C73" s="31" t="s">
        <v>121</v>
      </c>
      <c r="D73" s="32"/>
      <c r="E73" s="29" t="s">
        <v>122</v>
      </c>
      <c r="F73" s="32"/>
      <c r="G73" s="32"/>
      <c r="H73" s="32"/>
      <c r="I73" s="33">
        <f>SUMIFS(I74:I101,A74:A101,"P")</f>
        <v>0</v>
      </c>
      <c r="J73" s="34"/>
    </row>
    <row r="74">
      <c r="A74" s="35" t="s">
        <v>38</v>
      </c>
      <c r="B74" s="35">
        <v>18</v>
      </c>
      <c r="C74" s="36" t="s">
        <v>123</v>
      </c>
      <c r="D74" s="35" t="s">
        <v>40</v>
      </c>
      <c r="E74" s="37" t="s">
        <v>124</v>
      </c>
      <c r="F74" s="38" t="s">
        <v>104</v>
      </c>
      <c r="G74" s="39">
        <v>263.5</v>
      </c>
      <c r="H74" s="40">
        <v>0</v>
      </c>
      <c r="I74" s="41">
        <f>ROUND(G74*H74,P4)</f>
        <v>0</v>
      </c>
      <c r="J74" s="38" t="s">
        <v>43</v>
      </c>
      <c r="O74" s="42">
        <f>I74*0.21</f>
        <v>0</v>
      </c>
      <c r="P74">
        <v>3</v>
      </c>
    </row>
    <row r="75">
      <c r="A75" s="35" t="s">
        <v>44</v>
      </c>
      <c r="B75" s="43"/>
      <c r="C75" s="44"/>
      <c r="D75" s="44"/>
      <c r="E75" s="37" t="s">
        <v>125</v>
      </c>
      <c r="F75" s="44"/>
      <c r="G75" s="44"/>
      <c r="H75" s="44"/>
      <c r="I75" s="44"/>
      <c r="J75" s="46"/>
    </row>
    <row r="76" ht="29">
      <c r="A76" s="35" t="s">
        <v>45</v>
      </c>
      <c r="B76" s="43"/>
      <c r="C76" s="44"/>
      <c r="D76" s="44"/>
      <c r="E76" s="47" t="s">
        <v>126</v>
      </c>
      <c r="F76" s="44"/>
      <c r="G76" s="44"/>
      <c r="H76" s="44"/>
      <c r="I76" s="44"/>
      <c r="J76" s="46"/>
    </row>
    <row r="77" ht="87">
      <c r="A77" s="35" t="s">
        <v>47</v>
      </c>
      <c r="B77" s="43"/>
      <c r="C77" s="44"/>
      <c r="D77" s="44"/>
      <c r="E77" s="37" t="s">
        <v>127</v>
      </c>
      <c r="F77" s="44"/>
      <c r="G77" s="44"/>
      <c r="H77" s="44"/>
      <c r="I77" s="44"/>
      <c r="J77" s="46"/>
    </row>
    <row r="78">
      <c r="A78" s="35" t="s">
        <v>38</v>
      </c>
      <c r="B78" s="35">
        <v>19</v>
      </c>
      <c r="C78" s="36" t="s">
        <v>128</v>
      </c>
      <c r="D78" s="35" t="s">
        <v>40</v>
      </c>
      <c r="E78" s="37" t="s">
        <v>129</v>
      </c>
      <c r="F78" s="38" t="s">
        <v>104</v>
      </c>
      <c r="G78" s="39">
        <v>965</v>
      </c>
      <c r="H78" s="40">
        <v>0</v>
      </c>
      <c r="I78" s="41">
        <f>ROUND(G78*H78,P4)</f>
        <v>0</v>
      </c>
      <c r="J78" s="38" t="s">
        <v>43</v>
      </c>
      <c r="O78" s="42">
        <f>I78*0.21</f>
        <v>0</v>
      </c>
      <c r="P78">
        <v>3</v>
      </c>
    </row>
    <row r="79">
      <c r="A79" s="35" t="s">
        <v>44</v>
      </c>
      <c r="B79" s="43"/>
      <c r="C79" s="44"/>
      <c r="D79" s="44"/>
      <c r="E79" s="37" t="s">
        <v>130</v>
      </c>
      <c r="F79" s="44"/>
      <c r="G79" s="44"/>
      <c r="H79" s="44"/>
      <c r="I79" s="44"/>
      <c r="J79" s="46"/>
    </row>
    <row r="80" ht="43.5">
      <c r="A80" s="35" t="s">
        <v>45</v>
      </c>
      <c r="B80" s="43"/>
      <c r="C80" s="44"/>
      <c r="D80" s="44"/>
      <c r="E80" s="47" t="s">
        <v>131</v>
      </c>
      <c r="F80" s="44"/>
      <c r="G80" s="44"/>
      <c r="H80" s="44"/>
      <c r="I80" s="44"/>
      <c r="J80" s="46"/>
    </row>
    <row r="81" ht="87">
      <c r="A81" s="35" t="s">
        <v>47</v>
      </c>
      <c r="B81" s="43"/>
      <c r="C81" s="44"/>
      <c r="D81" s="44"/>
      <c r="E81" s="37" t="s">
        <v>127</v>
      </c>
      <c r="F81" s="44"/>
      <c r="G81" s="44"/>
      <c r="H81" s="44"/>
      <c r="I81" s="44"/>
      <c r="J81" s="46"/>
    </row>
    <row r="82">
      <c r="A82" s="35" t="s">
        <v>38</v>
      </c>
      <c r="B82" s="35">
        <v>20</v>
      </c>
      <c r="C82" s="36" t="s">
        <v>132</v>
      </c>
      <c r="D82" s="35" t="s">
        <v>40</v>
      </c>
      <c r="E82" s="37" t="s">
        <v>133</v>
      </c>
      <c r="F82" s="38" t="s">
        <v>104</v>
      </c>
      <c r="G82" s="39">
        <v>335</v>
      </c>
      <c r="H82" s="40">
        <v>0</v>
      </c>
      <c r="I82" s="41">
        <f>ROUND(G82*H82,P4)</f>
        <v>0</v>
      </c>
      <c r="J82" s="38" t="s">
        <v>43</v>
      </c>
      <c r="O82" s="42">
        <f>I82*0.21</f>
        <v>0</v>
      </c>
      <c r="P82">
        <v>3</v>
      </c>
    </row>
    <row r="83">
      <c r="A83" s="35" t="s">
        <v>44</v>
      </c>
      <c r="B83" s="43"/>
      <c r="C83" s="44"/>
      <c r="D83" s="44"/>
      <c r="E83" s="37" t="s">
        <v>134</v>
      </c>
      <c r="F83" s="44"/>
      <c r="G83" s="44"/>
      <c r="H83" s="44"/>
      <c r="I83" s="44"/>
      <c r="J83" s="46"/>
    </row>
    <row r="84" ht="29">
      <c r="A84" s="35" t="s">
        <v>45</v>
      </c>
      <c r="B84" s="43"/>
      <c r="C84" s="44"/>
      <c r="D84" s="44"/>
      <c r="E84" s="47" t="s">
        <v>135</v>
      </c>
      <c r="F84" s="44"/>
      <c r="G84" s="44"/>
      <c r="H84" s="44"/>
      <c r="I84" s="44"/>
      <c r="J84" s="46"/>
    </row>
    <row r="85" ht="87">
      <c r="A85" s="35" t="s">
        <v>47</v>
      </c>
      <c r="B85" s="43"/>
      <c r="C85" s="44"/>
      <c r="D85" s="44"/>
      <c r="E85" s="37" t="s">
        <v>127</v>
      </c>
      <c r="F85" s="44"/>
      <c r="G85" s="44"/>
      <c r="H85" s="44"/>
      <c r="I85" s="44"/>
      <c r="J85" s="46"/>
    </row>
    <row r="86">
      <c r="A86" s="35" t="s">
        <v>38</v>
      </c>
      <c r="B86" s="35">
        <v>21</v>
      </c>
      <c r="C86" s="36" t="s">
        <v>136</v>
      </c>
      <c r="D86" s="35" t="s">
        <v>40</v>
      </c>
      <c r="E86" s="37" t="s">
        <v>137</v>
      </c>
      <c r="F86" s="38" t="s">
        <v>104</v>
      </c>
      <c r="G86" s="39">
        <v>626</v>
      </c>
      <c r="H86" s="40">
        <v>0</v>
      </c>
      <c r="I86" s="41">
        <f>ROUND(G86*H86,P4)</f>
        <v>0</v>
      </c>
      <c r="J86" s="38" t="s">
        <v>43</v>
      </c>
      <c r="O86" s="42">
        <f>I86*0.21</f>
        <v>0</v>
      </c>
      <c r="P86">
        <v>3</v>
      </c>
    </row>
    <row r="87">
      <c r="A87" s="35" t="s">
        <v>44</v>
      </c>
      <c r="B87" s="43"/>
      <c r="C87" s="44"/>
      <c r="D87" s="44"/>
      <c r="E87" s="45" t="s">
        <v>40</v>
      </c>
      <c r="F87" s="44"/>
      <c r="G87" s="44"/>
      <c r="H87" s="44"/>
      <c r="I87" s="44"/>
      <c r="J87" s="46"/>
    </row>
    <row r="88" ht="29">
      <c r="A88" s="35" t="s">
        <v>45</v>
      </c>
      <c r="B88" s="43"/>
      <c r="C88" s="44"/>
      <c r="D88" s="44"/>
      <c r="E88" s="47" t="s">
        <v>138</v>
      </c>
      <c r="F88" s="44"/>
      <c r="G88" s="44"/>
      <c r="H88" s="44"/>
      <c r="I88" s="44"/>
      <c r="J88" s="46"/>
    </row>
    <row r="89" ht="217.5">
      <c r="A89" s="35" t="s">
        <v>47</v>
      </c>
      <c r="B89" s="43"/>
      <c r="C89" s="44"/>
      <c r="D89" s="44"/>
      <c r="E89" s="37" t="s">
        <v>139</v>
      </c>
      <c r="F89" s="44"/>
      <c r="G89" s="44"/>
      <c r="H89" s="44"/>
      <c r="I89" s="44"/>
      <c r="J89" s="46"/>
    </row>
    <row r="90">
      <c r="A90" s="35" t="s">
        <v>38</v>
      </c>
      <c r="B90" s="35">
        <v>22</v>
      </c>
      <c r="C90" s="36" t="s">
        <v>140</v>
      </c>
      <c r="D90" s="35" t="s">
        <v>40</v>
      </c>
      <c r="E90" s="37" t="s">
        <v>141</v>
      </c>
      <c r="F90" s="38" t="s">
        <v>104</v>
      </c>
      <c r="G90" s="39">
        <v>248</v>
      </c>
      <c r="H90" s="40">
        <v>0</v>
      </c>
      <c r="I90" s="41">
        <f>ROUND(G90*H90,P4)</f>
        <v>0</v>
      </c>
      <c r="J90" s="38" t="s">
        <v>43</v>
      </c>
      <c r="O90" s="42">
        <f>I90*0.21</f>
        <v>0</v>
      </c>
      <c r="P90">
        <v>3</v>
      </c>
    </row>
    <row r="91">
      <c r="A91" s="35" t="s">
        <v>44</v>
      </c>
      <c r="B91" s="43"/>
      <c r="C91" s="44"/>
      <c r="D91" s="44"/>
      <c r="E91" s="45" t="s">
        <v>40</v>
      </c>
      <c r="F91" s="44"/>
      <c r="G91" s="44"/>
      <c r="H91" s="44"/>
      <c r="I91" s="44"/>
      <c r="J91" s="46"/>
    </row>
    <row r="92" ht="29">
      <c r="A92" s="35" t="s">
        <v>45</v>
      </c>
      <c r="B92" s="43"/>
      <c r="C92" s="44"/>
      <c r="D92" s="44"/>
      <c r="E92" s="47" t="s">
        <v>142</v>
      </c>
      <c r="F92" s="44"/>
      <c r="G92" s="44"/>
      <c r="H92" s="44"/>
      <c r="I92" s="44"/>
      <c r="J92" s="46"/>
    </row>
    <row r="93" ht="217.5">
      <c r="A93" s="35" t="s">
        <v>47</v>
      </c>
      <c r="B93" s="43"/>
      <c r="C93" s="44"/>
      <c r="D93" s="44"/>
      <c r="E93" s="37" t="s">
        <v>139</v>
      </c>
      <c r="F93" s="44"/>
      <c r="G93" s="44"/>
      <c r="H93" s="44"/>
      <c r="I93" s="44"/>
      <c r="J93" s="46"/>
    </row>
    <row r="94" ht="29">
      <c r="A94" s="35" t="s">
        <v>38</v>
      </c>
      <c r="B94" s="35">
        <v>23</v>
      </c>
      <c r="C94" s="36" t="s">
        <v>143</v>
      </c>
      <c r="D94" s="35" t="s">
        <v>40</v>
      </c>
      <c r="E94" s="37" t="s">
        <v>144</v>
      </c>
      <c r="F94" s="38" t="s">
        <v>104</v>
      </c>
      <c r="G94" s="39">
        <v>4</v>
      </c>
      <c r="H94" s="40">
        <v>0</v>
      </c>
      <c r="I94" s="41">
        <f>ROUND(G94*H94,P4)</f>
        <v>0</v>
      </c>
      <c r="J94" s="38" t="s">
        <v>43</v>
      </c>
      <c r="O94" s="42">
        <f>I94*0.21</f>
        <v>0</v>
      </c>
      <c r="P94">
        <v>3</v>
      </c>
    </row>
    <row r="95">
      <c r="A95" s="35" t="s">
        <v>44</v>
      </c>
      <c r="B95" s="43"/>
      <c r="C95" s="44"/>
      <c r="D95" s="44"/>
      <c r="E95" s="45" t="s">
        <v>40</v>
      </c>
      <c r="F95" s="44"/>
      <c r="G95" s="44"/>
      <c r="H95" s="44"/>
      <c r="I95" s="44"/>
      <c r="J95" s="46"/>
    </row>
    <row r="96" ht="29">
      <c r="A96" s="35" t="s">
        <v>45</v>
      </c>
      <c r="B96" s="43"/>
      <c r="C96" s="44"/>
      <c r="D96" s="44"/>
      <c r="E96" s="47" t="s">
        <v>145</v>
      </c>
      <c r="F96" s="44"/>
      <c r="G96" s="44"/>
      <c r="H96" s="44"/>
      <c r="I96" s="44"/>
      <c r="J96" s="46"/>
    </row>
    <row r="97" ht="217.5">
      <c r="A97" s="35" t="s">
        <v>47</v>
      </c>
      <c r="B97" s="43"/>
      <c r="C97" s="44"/>
      <c r="D97" s="44"/>
      <c r="E97" s="37" t="s">
        <v>139</v>
      </c>
      <c r="F97" s="44"/>
      <c r="G97" s="44"/>
      <c r="H97" s="44"/>
      <c r="I97" s="44"/>
      <c r="J97" s="46"/>
    </row>
    <row r="98" ht="29">
      <c r="A98" s="35" t="s">
        <v>38</v>
      </c>
      <c r="B98" s="35">
        <v>24</v>
      </c>
      <c r="C98" s="36" t="s">
        <v>146</v>
      </c>
      <c r="D98" s="35" t="s">
        <v>40</v>
      </c>
      <c r="E98" s="37" t="s">
        <v>147</v>
      </c>
      <c r="F98" s="38" t="s">
        <v>104</v>
      </c>
      <c r="G98" s="39">
        <v>87</v>
      </c>
      <c r="H98" s="40">
        <v>0</v>
      </c>
      <c r="I98" s="41">
        <f>ROUND(G98*H98,P4)</f>
        <v>0</v>
      </c>
      <c r="J98" s="38" t="s">
        <v>43</v>
      </c>
      <c r="O98" s="42">
        <f>I98*0.21</f>
        <v>0</v>
      </c>
      <c r="P98">
        <v>3</v>
      </c>
    </row>
    <row r="99">
      <c r="A99" s="35" t="s">
        <v>44</v>
      </c>
      <c r="B99" s="43"/>
      <c r="C99" s="44"/>
      <c r="D99" s="44"/>
      <c r="E99" s="45" t="s">
        <v>40</v>
      </c>
      <c r="F99" s="44"/>
      <c r="G99" s="44"/>
      <c r="H99" s="44"/>
      <c r="I99" s="44"/>
      <c r="J99" s="46"/>
    </row>
    <row r="100" ht="29">
      <c r="A100" s="35" t="s">
        <v>45</v>
      </c>
      <c r="B100" s="43"/>
      <c r="C100" s="44"/>
      <c r="D100" s="44"/>
      <c r="E100" s="47" t="s">
        <v>148</v>
      </c>
      <c r="F100" s="44"/>
      <c r="G100" s="44"/>
      <c r="H100" s="44"/>
      <c r="I100" s="44"/>
      <c r="J100" s="46"/>
    </row>
    <row r="101" ht="217.5">
      <c r="A101" s="35" t="s">
        <v>47</v>
      </c>
      <c r="B101" s="43"/>
      <c r="C101" s="44"/>
      <c r="D101" s="44"/>
      <c r="E101" s="37" t="s">
        <v>139</v>
      </c>
      <c r="F101" s="44"/>
      <c r="G101" s="44"/>
      <c r="H101" s="44"/>
      <c r="I101" s="44"/>
      <c r="J101" s="46"/>
    </row>
    <row r="102">
      <c r="A102" s="29" t="s">
        <v>35</v>
      </c>
      <c r="B102" s="30"/>
      <c r="C102" s="31" t="s">
        <v>149</v>
      </c>
      <c r="D102" s="32"/>
      <c r="E102" s="29" t="s">
        <v>150</v>
      </c>
      <c r="F102" s="32"/>
      <c r="G102" s="32"/>
      <c r="H102" s="32"/>
      <c r="I102" s="33">
        <f>SUMIFS(I103:I110,A103:A110,"P")</f>
        <v>0</v>
      </c>
      <c r="J102" s="34"/>
    </row>
    <row r="103">
      <c r="A103" s="35" t="s">
        <v>38</v>
      </c>
      <c r="B103" s="35">
        <v>25</v>
      </c>
      <c r="C103" s="36" t="s">
        <v>151</v>
      </c>
      <c r="D103" s="35" t="s">
        <v>40</v>
      </c>
      <c r="E103" s="37" t="s">
        <v>152</v>
      </c>
      <c r="F103" s="38" t="s">
        <v>153</v>
      </c>
      <c r="G103" s="39">
        <v>3</v>
      </c>
      <c r="H103" s="40">
        <v>0</v>
      </c>
      <c r="I103" s="41">
        <f>ROUND(G103*H103,P4)</f>
        <v>0</v>
      </c>
      <c r="J103" s="38" t="s">
        <v>43</v>
      </c>
      <c r="O103" s="42">
        <f>I103*0.21</f>
        <v>0</v>
      </c>
      <c r="P103">
        <v>3</v>
      </c>
    </row>
    <row r="104">
      <c r="A104" s="35" t="s">
        <v>44</v>
      </c>
      <c r="B104" s="43"/>
      <c r="C104" s="44"/>
      <c r="D104" s="44"/>
      <c r="E104" s="45" t="s">
        <v>40</v>
      </c>
      <c r="F104" s="44"/>
      <c r="G104" s="44"/>
      <c r="H104" s="44"/>
      <c r="I104" s="44"/>
      <c r="J104" s="46"/>
    </row>
    <row r="105" ht="29">
      <c r="A105" s="35" t="s">
        <v>45</v>
      </c>
      <c r="B105" s="43"/>
      <c r="C105" s="44"/>
      <c r="D105" s="44"/>
      <c r="E105" s="47" t="s">
        <v>154</v>
      </c>
      <c r="F105" s="44"/>
      <c r="G105" s="44"/>
      <c r="H105" s="44"/>
      <c r="I105" s="44"/>
      <c r="J105" s="46"/>
    </row>
    <row r="106" ht="319">
      <c r="A106" s="35" t="s">
        <v>47</v>
      </c>
      <c r="B106" s="43"/>
      <c r="C106" s="44"/>
      <c r="D106" s="44"/>
      <c r="E106" s="37" t="s">
        <v>155</v>
      </c>
      <c r="F106" s="44"/>
      <c r="G106" s="44"/>
      <c r="H106" s="44"/>
      <c r="I106" s="44"/>
      <c r="J106" s="46"/>
    </row>
    <row r="107">
      <c r="A107" s="35" t="s">
        <v>38</v>
      </c>
      <c r="B107" s="35">
        <v>26</v>
      </c>
      <c r="C107" s="36" t="s">
        <v>156</v>
      </c>
      <c r="D107" s="35" t="s">
        <v>40</v>
      </c>
      <c r="E107" s="37" t="s">
        <v>157</v>
      </c>
      <c r="F107" s="38" t="s">
        <v>158</v>
      </c>
      <c r="G107" s="39">
        <v>1</v>
      </c>
      <c r="H107" s="40">
        <v>0</v>
      </c>
      <c r="I107" s="41">
        <f>ROUND(G107*H107,P4)</f>
        <v>0</v>
      </c>
      <c r="J107" s="38" t="s">
        <v>43</v>
      </c>
      <c r="O107" s="42">
        <f>I107*0.21</f>
        <v>0</v>
      </c>
      <c r="P107">
        <v>3</v>
      </c>
    </row>
    <row r="108">
      <c r="A108" s="35" t="s">
        <v>44</v>
      </c>
      <c r="B108" s="43"/>
      <c r="C108" s="44"/>
      <c r="D108" s="44"/>
      <c r="E108" s="45" t="s">
        <v>40</v>
      </c>
      <c r="F108" s="44"/>
      <c r="G108" s="44"/>
      <c r="H108" s="44"/>
      <c r="I108" s="44"/>
      <c r="J108" s="46"/>
    </row>
    <row r="109" ht="29">
      <c r="A109" s="35" t="s">
        <v>45</v>
      </c>
      <c r="B109" s="43"/>
      <c r="C109" s="44"/>
      <c r="D109" s="44"/>
      <c r="E109" s="47" t="s">
        <v>159</v>
      </c>
      <c r="F109" s="44"/>
      <c r="G109" s="44"/>
      <c r="H109" s="44"/>
      <c r="I109" s="44"/>
      <c r="J109" s="46"/>
    </row>
    <row r="110" ht="58">
      <c r="A110" s="35" t="s">
        <v>47</v>
      </c>
      <c r="B110" s="43"/>
      <c r="C110" s="44"/>
      <c r="D110" s="44"/>
      <c r="E110" s="37" t="s">
        <v>160</v>
      </c>
      <c r="F110" s="44"/>
      <c r="G110" s="44"/>
      <c r="H110" s="44"/>
      <c r="I110" s="44"/>
      <c r="J110" s="46"/>
    </row>
    <row r="111">
      <c r="A111" s="29" t="s">
        <v>35</v>
      </c>
      <c r="B111" s="30"/>
      <c r="C111" s="31" t="s">
        <v>161</v>
      </c>
      <c r="D111" s="32"/>
      <c r="E111" s="29" t="s">
        <v>162</v>
      </c>
      <c r="F111" s="32"/>
      <c r="G111" s="32"/>
      <c r="H111" s="32"/>
      <c r="I111" s="33">
        <f>SUMIFS(I112:I131,A112:A131,"P")</f>
        <v>0</v>
      </c>
      <c r="J111" s="34"/>
    </row>
    <row r="112">
      <c r="A112" s="35" t="s">
        <v>38</v>
      </c>
      <c r="B112" s="35">
        <v>27</v>
      </c>
      <c r="C112" s="36" t="s">
        <v>163</v>
      </c>
      <c r="D112" s="35" t="s">
        <v>40</v>
      </c>
      <c r="E112" s="37" t="s">
        <v>164</v>
      </c>
      <c r="F112" s="38" t="s">
        <v>75</v>
      </c>
      <c r="G112" s="39">
        <v>2.1600000000000001</v>
      </c>
      <c r="H112" s="40">
        <v>0</v>
      </c>
      <c r="I112" s="41">
        <f>ROUND(G112*H112,P4)</f>
        <v>0</v>
      </c>
      <c r="J112" s="38" t="s">
        <v>43</v>
      </c>
      <c r="O112" s="42">
        <f>I112*0.21</f>
        <v>0</v>
      </c>
      <c r="P112">
        <v>3</v>
      </c>
    </row>
    <row r="113">
      <c r="A113" s="35" t="s">
        <v>44</v>
      </c>
      <c r="B113" s="43"/>
      <c r="C113" s="44"/>
      <c r="D113" s="44"/>
      <c r="E113" s="45" t="s">
        <v>40</v>
      </c>
      <c r="F113" s="44"/>
      <c r="G113" s="44"/>
      <c r="H113" s="44"/>
      <c r="I113" s="44"/>
      <c r="J113" s="46"/>
    </row>
    <row r="114" ht="29">
      <c r="A114" s="35" t="s">
        <v>45</v>
      </c>
      <c r="B114" s="43"/>
      <c r="C114" s="44"/>
      <c r="D114" s="44"/>
      <c r="E114" s="47" t="s">
        <v>165</v>
      </c>
      <c r="F114" s="44"/>
      <c r="G114" s="44"/>
      <c r="H114" s="44"/>
      <c r="I114" s="44"/>
      <c r="J114" s="46"/>
    </row>
    <row r="115" ht="87">
      <c r="A115" s="35" t="s">
        <v>47</v>
      </c>
      <c r="B115" s="43"/>
      <c r="C115" s="44"/>
      <c r="D115" s="44"/>
      <c r="E115" s="37" t="s">
        <v>166</v>
      </c>
      <c r="F115" s="44"/>
      <c r="G115" s="44"/>
      <c r="H115" s="44"/>
      <c r="I115" s="44"/>
      <c r="J115" s="46"/>
    </row>
    <row r="116">
      <c r="A116" s="35" t="s">
        <v>38</v>
      </c>
      <c r="B116" s="35">
        <v>28</v>
      </c>
      <c r="C116" s="36" t="s">
        <v>167</v>
      </c>
      <c r="D116" s="35" t="s">
        <v>40</v>
      </c>
      <c r="E116" s="37" t="s">
        <v>168</v>
      </c>
      <c r="F116" s="38" t="s">
        <v>153</v>
      </c>
      <c r="G116" s="39">
        <v>590</v>
      </c>
      <c r="H116" s="40">
        <v>0</v>
      </c>
      <c r="I116" s="41">
        <f>ROUND(G116*H116,P4)</f>
        <v>0</v>
      </c>
      <c r="J116" s="38" t="s">
        <v>43</v>
      </c>
      <c r="O116" s="42">
        <f>I116*0.21</f>
        <v>0</v>
      </c>
      <c r="P116">
        <v>3</v>
      </c>
    </row>
    <row r="117">
      <c r="A117" s="35" t="s">
        <v>44</v>
      </c>
      <c r="B117" s="43"/>
      <c r="C117" s="44"/>
      <c r="D117" s="44"/>
      <c r="E117" s="45" t="s">
        <v>40</v>
      </c>
      <c r="F117" s="44"/>
      <c r="G117" s="44"/>
      <c r="H117" s="44"/>
      <c r="I117" s="44"/>
      <c r="J117" s="46"/>
    </row>
    <row r="118">
      <c r="A118" s="35" t="s">
        <v>45</v>
      </c>
      <c r="B118" s="43"/>
      <c r="C118" s="44"/>
      <c r="D118" s="44"/>
      <c r="E118" s="47" t="s">
        <v>169</v>
      </c>
      <c r="F118" s="44"/>
      <c r="G118" s="44"/>
      <c r="H118" s="44"/>
      <c r="I118" s="44"/>
      <c r="J118" s="46"/>
    </row>
    <row r="119" ht="87">
      <c r="A119" s="35" t="s">
        <v>47</v>
      </c>
      <c r="B119" s="43"/>
      <c r="C119" s="44"/>
      <c r="D119" s="44"/>
      <c r="E119" s="37" t="s">
        <v>170</v>
      </c>
      <c r="F119" s="44"/>
      <c r="G119" s="44"/>
      <c r="H119" s="44"/>
      <c r="I119" s="44"/>
      <c r="J119" s="46"/>
    </row>
    <row r="120" ht="29">
      <c r="A120" s="35" t="s">
        <v>38</v>
      </c>
      <c r="B120" s="35">
        <v>29</v>
      </c>
      <c r="C120" s="36" t="s">
        <v>171</v>
      </c>
      <c r="D120" s="35" t="s">
        <v>40</v>
      </c>
      <c r="E120" s="37" t="s">
        <v>172</v>
      </c>
      <c r="F120" s="38" t="s">
        <v>153</v>
      </c>
      <c r="G120" s="39">
        <v>527</v>
      </c>
      <c r="H120" s="40">
        <v>0</v>
      </c>
      <c r="I120" s="41">
        <f>ROUND(G120*H120,P4)</f>
        <v>0</v>
      </c>
      <c r="J120" s="38" t="s">
        <v>43</v>
      </c>
      <c r="O120" s="42">
        <f>I120*0.21</f>
        <v>0</v>
      </c>
      <c r="P120">
        <v>3</v>
      </c>
    </row>
    <row r="121">
      <c r="A121" s="35" t="s">
        <v>44</v>
      </c>
      <c r="B121" s="43"/>
      <c r="C121" s="44"/>
      <c r="D121" s="44"/>
      <c r="E121" s="45" t="s">
        <v>40</v>
      </c>
      <c r="F121" s="44"/>
      <c r="G121" s="44"/>
      <c r="H121" s="44"/>
      <c r="I121" s="44"/>
      <c r="J121" s="46"/>
    </row>
    <row r="122" ht="29">
      <c r="A122" s="35" t="s">
        <v>45</v>
      </c>
      <c r="B122" s="43"/>
      <c r="C122" s="44"/>
      <c r="D122" s="44"/>
      <c r="E122" s="47" t="s">
        <v>173</v>
      </c>
      <c r="F122" s="44"/>
      <c r="G122" s="44"/>
      <c r="H122" s="44"/>
      <c r="I122" s="44"/>
      <c r="J122" s="46"/>
    </row>
    <row r="123" ht="87">
      <c r="A123" s="35" t="s">
        <v>47</v>
      </c>
      <c r="B123" s="43"/>
      <c r="C123" s="44"/>
      <c r="D123" s="44"/>
      <c r="E123" s="37" t="s">
        <v>170</v>
      </c>
      <c r="F123" s="44"/>
      <c r="G123" s="44"/>
      <c r="H123" s="44"/>
      <c r="I123" s="44"/>
      <c r="J123" s="46"/>
    </row>
    <row r="124">
      <c r="A124" s="35" t="s">
        <v>38</v>
      </c>
      <c r="B124" s="35">
        <v>30</v>
      </c>
      <c r="C124" s="36" t="s">
        <v>174</v>
      </c>
      <c r="D124" s="35" t="s">
        <v>40</v>
      </c>
      <c r="E124" s="37" t="s">
        <v>175</v>
      </c>
      <c r="F124" s="38" t="s">
        <v>153</v>
      </c>
      <c r="G124" s="39">
        <v>527</v>
      </c>
      <c r="H124" s="40">
        <v>0</v>
      </c>
      <c r="I124" s="41">
        <f>ROUND(G124*H124,P4)</f>
        <v>0</v>
      </c>
      <c r="J124" s="38" t="s">
        <v>43</v>
      </c>
      <c r="O124" s="42">
        <f>I124*0.21</f>
        <v>0</v>
      </c>
      <c r="P124">
        <v>3</v>
      </c>
    </row>
    <row r="125">
      <c r="A125" s="35" t="s">
        <v>44</v>
      </c>
      <c r="B125" s="43"/>
      <c r="C125" s="44"/>
      <c r="D125" s="44"/>
      <c r="E125" s="45" t="s">
        <v>40</v>
      </c>
      <c r="F125" s="44"/>
      <c r="G125" s="44"/>
      <c r="H125" s="44"/>
      <c r="I125" s="44"/>
      <c r="J125" s="46"/>
    </row>
    <row r="126" ht="29">
      <c r="A126" s="35" t="s">
        <v>45</v>
      </c>
      <c r="B126" s="43"/>
      <c r="C126" s="44"/>
      <c r="D126" s="44"/>
      <c r="E126" s="47" t="s">
        <v>176</v>
      </c>
      <c r="F126" s="44"/>
      <c r="G126" s="44"/>
      <c r="H126" s="44"/>
      <c r="I126" s="44"/>
      <c r="J126" s="46"/>
    </row>
    <row r="127" ht="87">
      <c r="A127" s="35" t="s">
        <v>47</v>
      </c>
      <c r="B127" s="43"/>
      <c r="C127" s="44"/>
      <c r="D127" s="44"/>
      <c r="E127" s="37" t="s">
        <v>177</v>
      </c>
      <c r="F127" s="44"/>
      <c r="G127" s="44"/>
      <c r="H127" s="44"/>
      <c r="I127" s="44"/>
      <c r="J127" s="46"/>
    </row>
    <row r="128" ht="29">
      <c r="A128" s="35" t="s">
        <v>38</v>
      </c>
      <c r="B128" s="35">
        <v>31</v>
      </c>
      <c r="C128" s="36" t="s">
        <v>178</v>
      </c>
      <c r="D128" s="35" t="s">
        <v>40</v>
      </c>
      <c r="E128" s="37" t="s">
        <v>179</v>
      </c>
      <c r="F128" s="38" t="s">
        <v>153</v>
      </c>
      <c r="G128" s="39">
        <v>6.5</v>
      </c>
      <c r="H128" s="40">
        <v>0</v>
      </c>
      <c r="I128" s="41">
        <f>ROUND(G128*H128,P4)</f>
        <v>0</v>
      </c>
      <c r="J128" s="38" t="s">
        <v>43</v>
      </c>
      <c r="O128" s="42">
        <f>I128*0.21</f>
        <v>0</v>
      </c>
      <c r="P128">
        <v>3</v>
      </c>
    </row>
    <row r="129">
      <c r="A129" s="35" t="s">
        <v>44</v>
      </c>
      <c r="B129" s="43"/>
      <c r="C129" s="44"/>
      <c r="D129" s="44"/>
      <c r="E129" s="45" t="s">
        <v>40</v>
      </c>
      <c r="F129" s="44"/>
      <c r="G129" s="44"/>
      <c r="H129" s="44"/>
      <c r="I129" s="44"/>
      <c r="J129" s="46"/>
    </row>
    <row r="130" ht="29">
      <c r="A130" s="35" t="s">
        <v>45</v>
      </c>
      <c r="B130" s="43"/>
      <c r="C130" s="44"/>
      <c r="D130" s="44"/>
      <c r="E130" s="47" t="s">
        <v>180</v>
      </c>
      <c r="F130" s="44"/>
      <c r="G130" s="44"/>
      <c r="H130" s="44"/>
      <c r="I130" s="44"/>
      <c r="J130" s="46"/>
    </row>
    <row r="131" ht="130.5">
      <c r="A131" s="35" t="s">
        <v>47</v>
      </c>
      <c r="B131" s="48"/>
      <c r="C131" s="49"/>
      <c r="D131" s="49"/>
      <c r="E131" s="37" t="s">
        <v>181</v>
      </c>
      <c r="F131" s="49"/>
      <c r="G131" s="49"/>
      <c r="H131" s="49"/>
      <c r="I131" s="49"/>
      <c r="J131" s="50"/>
    </row>
  </sheetData>
  <sheetProtection sheet="1" objects="1" scenarios="1" spinCount="100000" saltValue="QYwC4D+c4f/Rq1jvKu7u6Vv8B+MJX3uM0ZVTRyjsJwyA/u2v3dO+U5OVJvsFJYF5BowZQn27kBCJnO1JhGbl9A==" hashValue="bNFwGvPd7LJZkYz/cr7d8paa/wCcqS8fhYVnw+qv0NCGVI85C2ILJo8n4H7VUIeGRYSBMaqMk8GkpGRzdkw9Yg==" algorithmName="SHA-512" password="CA0C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SUMIFS(I8:I138,A8:A138,"SD")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SUMIFS(I9:I41,A9:A41,"P")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607.39599999999996</v>
      </c>
      <c r="H9" s="40">
        <v>0</v>
      </c>
      <c r="I9" s="41">
        <f>ROUND(G9*H9,P4)</f>
        <v>0</v>
      </c>
      <c r="J9" s="38" t="s">
        <v>43</v>
      </c>
      <c r="O9" s="42">
        <f>I9*0.21</f>
        <v>0</v>
      </c>
      <c r="P9">
        <v>3</v>
      </c>
    </row>
    <row r="10">
      <c r="A10" s="35" t="s">
        <v>44</v>
      </c>
      <c r="B10" s="43"/>
      <c r="C10" s="44"/>
      <c r="D10" s="44"/>
      <c r="E10" s="45" t="s">
        <v>40</v>
      </c>
      <c r="F10" s="44"/>
      <c r="G10" s="44"/>
      <c r="H10" s="44"/>
      <c r="I10" s="44"/>
      <c r="J10" s="46"/>
    </row>
    <row r="11" ht="87">
      <c r="A11" s="35" t="s">
        <v>45</v>
      </c>
      <c r="B11" s="43"/>
      <c r="C11" s="44"/>
      <c r="D11" s="44"/>
      <c r="E11" s="47" t="s">
        <v>182</v>
      </c>
      <c r="F11" s="44"/>
      <c r="G11" s="44"/>
      <c r="H11" s="44"/>
      <c r="I11" s="44"/>
      <c r="J11" s="46"/>
    </row>
    <row r="12" ht="72.5">
      <c r="A12" s="35" t="s">
        <v>47</v>
      </c>
      <c r="B12" s="43"/>
      <c r="C12" s="44"/>
      <c r="D12" s="44"/>
      <c r="E12" s="37" t="s">
        <v>48</v>
      </c>
      <c r="F12" s="44"/>
      <c r="G12" s="44"/>
      <c r="H12" s="44"/>
      <c r="I12" s="44"/>
      <c r="J12" s="46"/>
    </row>
    <row r="13">
      <c r="A13" s="35" t="s">
        <v>38</v>
      </c>
      <c r="B13" s="35">
        <v>2</v>
      </c>
      <c r="C13" s="36" t="s">
        <v>183</v>
      </c>
      <c r="D13" s="35" t="s">
        <v>40</v>
      </c>
      <c r="E13" s="37" t="s">
        <v>184</v>
      </c>
      <c r="F13" s="38" t="s">
        <v>42</v>
      </c>
      <c r="G13" s="39">
        <v>252.44999999999999</v>
      </c>
      <c r="H13" s="40">
        <v>0</v>
      </c>
      <c r="I13" s="41">
        <f>ROUND(G13*H13,P4)</f>
        <v>0</v>
      </c>
      <c r="J13" s="38" t="s">
        <v>43</v>
      </c>
      <c r="O13" s="42">
        <f>I13*0.21</f>
        <v>0</v>
      </c>
      <c r="P13">
        <v>3</v>
      </c>
    </row>
    <row r="14">
      <c r="A14" s="35" t="s">
        <v>44</v>
      </c>
      <c r="B14" s="43"/>
      <c r="C14" s="44"/>
      <c r="D14" s="44"/>
      <c r="E14" s="45" t="s">
        <v>40</v>
      </c>
      <c r="F14" s="44"/>
      <c r="G14" s="44"/>
      <c r="H14" s="44"/>
      <c r="I14" s="44"/>
      <c r="J14" s="46"/>
    </row>
    <row r="15" ht="43.5">
      <c r="A15" s="35" t="s">
        <v>45</v>
      </c>
      <c r="B15" s="43"/>
      <c r="C15" s="44"/>
      <c r="D15" s="44"/>
      <c r="E15" s="47" t="s">
        <v>185</v>
      </c>
      <c r="F15" s="44"/>
      <c r="G15" s="44"/>
      <c r="H15" s="44"/>
      <c r="I15" s="44"/>
      <c r="J15" s="46"/>
    </row>
    <row r="16" ht="72.5">
      <c r="A16" s="35" t="s">
        <v>47</v>
      </c>
      <c r="B16" s="43"/>
      <c r="C16" s="44"/>
      <c r="D16" s="44"/>
      <c r="E16" s="37" t="s">
        <v>186</v>
      </c>
      <c r="F16" s="44"/>
      <c r="G16" s="44"/>
      <c r="H16" s="44"/>
      <c r="I16" s="44"/>
      <c r="J16" s="46"/>
    </row>
    <row r="17">
      <c r="A17" s="35" t="s">
        <v>38</v>
      </c>
      <c r="B17" s="35">
        <v>3</v>
      </c>
      <c r="C17" s="36" t="s">
        <v>49</v>
      </c>
      <c r="D17" s="35" t="s">
        <v>40</v>
      </c>
      <c r="E17" s="37" t="s">
        <v>50</v>
      </c>
      <c r="F17" s="38" t="s">
        <v>51</v>
      </c>
      <c r="G17" s="39">
        <v>1</v>
      </c>
      <c r="H17" s="40">
        <v>0</v>
      </c>
      <c r="I17" s="41">
        <f>ROUND(G17*H17,P4)</f>
        <v>0</v>
      </c>
      <c r="J17" s="38" t="s">
        <v>43</v>
      </c>
      <c r="O17" s="42">
        <f>I17*0.21</f>
        <v>0</v>
      </c>
      <c r="P17">
        <v>3</v>
      </c>
    </row>
    <row r="18" ht="174">
      <c r="A18" s="35" t="s">
        <v>44</v>
      </c>
      <c r="B18" s="43"/>
      <c r="C18" s="44"/>
      <c r="D18" s="44"/>
      <c r="E18" s="37" t="s">
        <v>52</v>
      </c>
      <c r="F18" s="44"/>
      <c r="G18" s="44"/>
      <c r="H18" s="44"/>
      <c r="I18" s="44"/>
      <c r="J18" s="46"/>
    </row>
    <row r="19" ht="58">
      <c r="A19" s="35" t="s">
        <v>47</v>
      </c>
      <c r="B19" s="43"/>
      <c r="C19" s="44"/>
      <c r="D19" s="44"/>
      <c r="E19" s="37" t="s">
        <v>53</v>
      </c>
      <c r="F19" s="44"/>
      <c r="G19" s="44"/>
      <c r="H19" s="44"/>
      <c r="I19" s="44"/>
      <c r="J19" s="46"/>
    </row>
    <row r="20">
      <c r="A20" s="35" t="s">
        <v>38</v>
      </c>
      <c r="B20" s="35">
        <v>4</v>
      </c>
      <c r="C20" s="36" t="s">
        <v>54</v>
      </c>
      <c r="D20" s="35" t="s">
        <v>40</v>
      </c>
      <c r="E20" s="37" t="s">
        <v>55</v>
      </c>
      <c r="F20" s="38" t="s">
        <v>56</v>
      </c>
      <c r="G20" s="39">
        <v>1</v>
      </c>
      <c r="H20" s="40">
        <v>0</v>
      </c>
      <c r="I20" s="41">
        <f>ROUND(G20*H20,P4)</f>
        <v>0</v>
      </c>
      <c r="J20" s="38" t="s">
        <v>43</v>
      </c>
      <c r="O20" s="42">
        <f>I20*0.21</f>
        <v>0</v>
      </c>
      <c r="P20">
        <v>3</v>
      </c>
    </row>
    <row r="21">
      <c r="A21" s="35" t="s">
        <v>44</v>
      </c>
      <c r="B21" s="43"/>
      <c r="C21" s="44"/>
      <c r="D21" s="44"/>
      <c r="E21" s="45" t="s">
        <v>40</v>
      </c>
      <c r="F21" s="44"/>
      <c r="G21" s="44"/>
      <c r="H21" s="44"/>
      <c r="I21" s="44"/>
      <c r="J21" s="46"/>
    </row>
    <row r="22" ht="188.5">
      <c r="A22" s="35" t="s">
        <v>47</v>
      </c>
      <c r="B22" s="43"/>
      <c r="C22" s="44"/>
      <c r="D22" s="44"/>
      <c r="E22" s="37" t="s">
        <v>187</v>
      </c>
      <c r="F22" s="44"/>
      <c r="G22" s="44"/>
      <c r="H22" s="44"/>
      <c r="I22" s="44"/>
      <c r="J22" s="46"/>
    </row>
    <row r="23">
      <c r="A23" s="35" t="s">
        <v>38</v>
      </c>
      <c r="B23" s="35">
        <v>5</v>
      </c>
      <c r="C23" s="36" t="s">
        <v>58</v>
      </c>
      <c r="D23" s="35" t="s">
        <v>40</v>
      </c>
      <c r="E23" s="37" t="s">
        <v>59</v>
      </c>
      <c r="F23" s="38" t="s">
        <v>51</v>
      </c>
      <c r="G23" s="39">
        <v>1</v>
      </c>
      <c r="H23" s="40">
        <v>0</v>
      </c>
      <c r="I23" s="41">
        <f>ROUND(G23*H23,P4)</f>
        <v>0</v>
      </c>
      <c r="J23" s="38" t="s">
        <v>43</v>
      </c>
      <c r="O23" s="42">
        <f>I23*0.21</f>
        <v>0</v>
      </c>
      <c r="P23">
        <v>3</v>
      </c>
    </row>
    <row r="24">
      <c r="A24" s="35" t="s">
        <v>44</v>
      </c>
      <c r="B24" s="43"/>
      <c r="C24" s="44"/>
      <c r="D24" s="44"/>
      <c r="E24" s="37" t="s">
        <v>60</v>
      </c>
      <c r="F24" s="44"/>
      <c r="G24" s="44"/>
      <c r="H24" s="44"/>
      <c r="I24" s="44"/>
      <c r="J24" s="46"/>
    </row>
    <row r="25" ht="58">
      <c r="A25" s="35" t="s">
        <v>47</v>
      </c>
      <c r="B25" s="43"/>
      <c r="C25" s="44"/>
      <c r="D25" s="44"/>
      <c r="E25" s="37" t="s">
        <v>61</v>
      </c>
      <c r="F25" s="44"/>
      <c r="G25" s="44"/>
      <c r="H25" s="44"/>
      <c r="I25" s="44"/>
      <c r="J25" s="46"/>
    </row>
    <row r="26">
      <c r="A26" s="35" t="s">
        <v>38</v>
      </c>
      <c r="B26" s="35">
        <v>6</v>
      </c>
      <c r="C26" s="36" t="s">
        <v>62</v>
      </c>
      <c r="D26" s="35" t="s">
        <v>40</v>
      </c>
      <c r="E26" s="37" t="s">
        <v>63</v>
      </c>
      <c r="F26" s="38" t="s">
        <v>56</v>
      </c>
      <c r="G26" s="39">
        <v>1</v>
      </c>
      <c r="H26" s="40">
        <v>0</v>
      </c>
      <c r="I26" s="41">
        <f>ROUND(G26*H26,P4)</f>
        <v>0</v>
      </c>
      <c r="J26" s="38" t="s">
        <v>43</v>
      </c>
      <c r="O26" s="42">
        <f>I26*0.21</f>
        <v>0</v>
      </c>
      <c r="P26">
        <v>3</v>
      </c>
    </row>
    <row r="27">
      <c r="A27" s="35" t="s">
        <v>44</v>
      </c>
      <c r="B27" s="43"/>
      <c r="C27" s="44"/>
      <c r="D27" s="44"/>
      <c r="E27" s="45" t="s">
        <v>40</v>
      </c>
      <c r="F27" s="44"/>
      <c r="G27" s="44"/>
      <c r="H27" s="44"/>
      <c r="I27" s="44"/>
      <c r="J27" s="46"/>
    </row>
    <row r="28" ht="130.5">
      <c r="A28" s="35" t="s">
        <v>47</v>
      </c>
      <c r="B28" s="43"/>
      <c r="C28" s="44"/>
      <c r="D28" s="44"/>
      <c r="E28" s="37" t="s">
        <v>188</v>
      </c>
      <c r="F28" s="44"/>
      <c r="G28" s="44"/>
      <c r="H28" s="44"/>
      <c r="I28" s="44"/>
      <c r="J28" s="46"/>
    </row>
    <row r="29">
      <c r="A29" s="35" t="s">
        <v>38</v>
      </c>
      <c r="B29" s="35">
        <v>7</v>
      </c>
      <c r="C29" s="36" t="s">
        <v>65</v>
      </c>
      <c r="D29" s="35" t="s">
        <v>40</v>
      </c>
      <c r="E29" s="37" t="s">
        <v>66</v>
      </c>
      <c r="F29" s="38" t="s">
        <v>56</v>
      </c>
      <c r="G29" s="39">
        <v>1</v>
      </c>
      <c r="H29" s="40">
        <v>0</v>
      </c>
      <c r="I29" s="41">
        <f>ROUND(G29*H29,P4)</f>
        <v>0</v>
      </c>
      <c r="J29" s="38" t="s">
        <v>43</v>
      </c>
      <c r="O29" s="42">
        <f>I29*0.21</f>
        <v>0</v>
      </c>
      <c r="P29">
        <v>3</v>
      </c>
    </row>
    <row r="30">
      <c r="A30" s="35" t="s">
        <v>44</v>
      </c>
      <c r="B30" s="43"/>
      <c r="C30" s="44"/>
      <c r="D30" s="44"/>
      <c r="E30" s="45" t="s">
        <v>40</v>
      </c>
      <c r="F30" s="44"/>
      <c r="G30" s="44"/>
      <c r="H30" s="44"/>
      <c r="I30" s="44"/>
      <c r="J30" s="46"/>
    </row>
    <row r="31" ht="145">
      <c r="A31" s="35" t="s">
        <v>47</v>
      </c>
      <c r="B31" s="43"/>
      <c r="C31" s="44"/>
      <c r="D31" s="44"/>
      <c r="E31" s="37" t="s">
        <v>189</v>
      </c>
      <c r="F31" s="44"/>
      <c r="G31" s="44"/>
      <c r="H31" s="44"/>
      <c r="I31" s="44"/>
      <c r="J31" s="46"/>
    </row>
    <row r="32">
      <c r="A32" s="35" t="s">
        <v>38</v>
      </c>
      <c r="B32" s="35">
        <v>8</v>
      </c>
      <c r="C32" s="36" t="s">
        <v>190</v>
      </c>
      <c r="D32" s="35" t="s">
        <v>40</v>
      </c>
      <c r="E32" s="37" t="s">
        <v>191</v>
      </c>
      <c r="F32" s="38" t="s">
        <v>158</v>
      </c>
      <c r="G32" s="39">
        <v>6</v>
      </c>
      <c r="H32" s="40">
        <v>0</v>
      </c>
      <c r="I32" s="41">
        <f>ROUND(G32*H32,P4)</f>
        <v>0</v>
      </c>
      <c r="J32" s="38" t="s">
        <v>43</v>
      </c>
      <c r="O32" s="42">
        <f>I32*0.21</f>
        <v>0</v>
      </c>
      <c r="P32">
        <v>3</v>
      </c>
    </row>
    <row r="33">
      <c r="A33" s="35" t="s">
        <v>44</v>
      </c>
      <c r="B33" s="43"/>
      <c r="C33" s="44"/>
      <c r="D33" s="44"/>
      <c r="E33" s="37" t="s">
        <v>192</v>
      </c>
      <c r="F33" s="44"/>
      <c r="G33" s="44"/>
      <c r="H33" s="44"/>
      <c r="I33" s="44"/>
      <c r="J33" s="46"/>
    </row>
    <row r="34">
      <c r="A34" s="35" t="s">
        <v>45</v>
      </c>
      <c r="B34" s="43"/>
      <c r="C34" s="44"/>
      <c r="D34" s="44"/>
      <c r="E34" s="47" t="s">
        <v>193</v>
      </c>
      <c r="F34" s="44"/>
      <c r="G34" s="44"/>
      <c r="H34" s="44"/>
      <c r="I34" s="44"/>
      <c r="J34" s="46"/>
    </row>
    <row r="35" ht="130.5">
      <c r="A35" s="35" t="s">
        <v>47</v>
      </c>
      <c r="B35" s="43"/>
      <c r="C35" s="44"/>
      <c r="D35" s="44"/>
      <c r="E35" s="37" t="s">
        <v>194</v>
      </c>
      <c r="F35" s="44"/>
      <c r="G35" s="44"/>
      <c r="H35" s="44"/>
      <c r="I35" s="44"/>
      <c r="J35" s="46"/>
    </row>
    <row r="36">
      <c r="A36" s="35" t="s">
        <v>38</v>
      </c>
      <c r="B36" s="35">
        <v>9</v>
      </c>
      <c r="C36" s="36" t="s">
        <v>68</v>
      </c>
      <c r="D36" s="35" t="s">
        <v>40</v>
      </c>
      <c r="E36" s="37" t="s">
        <v>69</v>
      </c>
      <c r="F36" s="38" t="s">
        <v>51</v>
      </c>
      <c r="G36" s="39">
        <v>1</v>
      </c>
      <c r="H36" s="40">
        <v>0</v>
      </c>
      <c r="I36" s="41">
        <f>ROUND(G36*H36,P4)</f>
        <v>0</v>
      </c>
      <c r="J36" s="38" t="s">
        <v>43</v>
      </c>
      <c r="O36" s="42">
        <f>I36*0.21</f>
        <v>0</v>
      </c>
      <c r="P36">
        <v>3</v>
      </c>
    </row>
    <row r="37">
      <c r="A37" s="35" t="s">
        <v>44</v>
      </c>
      <c r="B37" s="43"/>
      <c r="C37" s="44"/>
      <c r="D37" s="44"/>
      <c r="E37" s="45" t="s">
        <v>40</v>
      </c>
      <c r="F37" s="44"/>
      <c r="G37" s="44"/>
      <c r="H37" s="44"/>
      <c r="I37" s="44"/>
      <c r="J37" s="46"/>
    </row>
    <row r="38" ht="72.5">
      <c r="A38" s="35" t="s">
        <v>47</v>
      </c>
      <c r="B38" s="43"/>
      <c r="C38" s="44"/>
      <c r="D38" s="44"/>
      <c r="E38" s="37" t="s">
        <v>70</v>
      </c>
      <c r="F38" s="44"/>
      <c r="G38" s="44"/>
      <c r="H38" s="44"/>
      <c r="I38" s="44"/>
      <c r="J38" s="46"/>
    </row>
    <row r="39">
      <c r="A39" s="35" t="s">
        <v>38</v>
      </c>
      <c r="B39" s="35">
        <v>10</v>
      </c>
      <c r="C39" s="36" t="s">
        <v>195</v>
      </c>
      <c r="D39" s="35" t="s">
        <v>40</v>
      </c>
      <c r="E39" s="37" t="s">
        <v>196</v>
      </c>
      <c r="F39" s="38" t="s">
        <v>51</v>
      </c>
      <c r="G39" s="39">
        <v>1</v>
      </c>
      <c r="H39" s="40">
        <v>0</v>
      </c>
      <c r="I39" s="41">
        <f>ROUND(G39*H39,P4)</f>
        <v>0</v>
      </c>
      <c r="J39" s="38" t="s">
        <v>43</v>
      </c>
      <c r="O39" s="42">
        <f>I39*0.21</f>
        <v>0</v>
      </c>
      <c r="P39">
        <v>3</v>
      </c>
    </row>
    <row r="40" ht="87">
      <c r="A40" s="35" t="s">
        <v>44</v>
      </c>
      <c r="B40" s="43"/>
      <c r="C40" s="44"/>
      <c r="D40" s="44"/>
      <c r="E40" s="37" t="s">
        <v>197</v>
      </c>
      <c r="F40" s="44"/>
      <c r="G40" s="44"/>
      <c r="H40" s="44"/>
      <c r="I40" s="44"/>
      <c r="J40" s="46"/>
    </row>
    <row r="41" ht="58">
      <c r="A41" s="35" t="s">
        <v>47</v>
      </c>
      <c r="B41" s="43"/>
      <c r="C41" s="44"/>
      <c r="D41" s="44"/>
      <c r="E41" s="37" t="s">
        <v>198</v>
      </c>
      <c r="F41" s="44"/>
      <c r="G41" s="44"/>
      <c r="H41" s="44"/>
      <c r="I41" s="44"/>
      <c r="J41" s="46"/>
    </row>
    <row r="42">
      <c r="A42" s="29" t="s">
        <v>35</v>
      </c>
      <c r="B42" s="30"/>
      <c r="C42" s="31" t="s">
        <v>71</v>
      </c>
      <c r="D42" s="32"/>
      <c r="E42" s="29" t="s">
        <v>72</v>
      </c>
      <c r="F42" s="32"/>
      <c r="G42" s="32"/>
      <c r="H42" s="32"/>
      <c r="I42" s="33">
        <f>SUMIFS(I43:I74,A43:A74,"P")</f>
        <v>0</v>
      </c>
      <c r="J42" s="34"/>
    </row>
    <row r="43">
      <c r="A43" s="35" t="s">
        <v>38</v>
      </c>
      <c r="B43" s="35">
        <v>11</v>
      </c>
      <c r="C43" s="36" t="s">
        <v>199</v>
      </c>
      <c r="D43" s="35" t="s">
        <v>40</v>
      </c>
      <c r="E43" s="37" t="s">
        <v>200</v>
      </c>
      <c r="F43" s="38" t="s">
        <v>104</v>
      </c>
      <c r="G43" s="39">
        <v>342</v>
      </c>
      <c r="H43" s="40">
        <v>0</v>
      </c>
      <c r="I43" s="41">
        <f>ROUND(G43*H43,P4)</f>
        <v>0</v>
      </c>
      <c r="J43" s="38" t="s">
        <v>43</v>
      </c>
      <c r="O43" s="42">
        <f>I43*0.21</f>
        <v>0</v>
      </c>
      <c r="P43">
        <v>3</v>
      </c>
    </row>
    <row r="44">
      <c r="A44" s="35" t="s">
        <v>44</v>
      </c>
      <c r="B44" s="43"/>
      <c r="C44" s="44"/>
      <c r="D44" s="44"/>
      <c r="E44" s="45" t="s">
        <v>40</v>
      </c>
      <c r="F44" s="44"/>
      <c r="G44" s="44"/>
      <c r="H44" s="44"/>
      <c r="I44" s="44"/>
      <c r="J44" s="46"/>
    </row>
    <row r="45" ht="29">
      <c r="A45" s="35" t="s">
        <v>45</v>
      </c>
      <c r="B45" s="43"/>
      <c r="C45" s="44"/>
      <c r="D45" s="44"/>
      <c r="E45" s="47" t="s">
        <v>201</v>
      </c>
      <c r="F45" s="44"/>
      <c r="G45" s="44"/>
      <c r="H45" s="44"/>
      <c r="I45" s="44"/>
      <c r="J45" s="46"/>
    </row>
    <row r="46" ht="145">
      <c r="A46" s="35" t="s">
        <v>47</v>
      </c>
      <c r="B46" s="43"/>
      <c r="C46" s="44"/>
      <c r="D46" s="44"/>
      <c r="E46" s="37" t="s">
        <v>202</v>
      </c>
      <c r="F46" s="44"/>
      <c r="G46" s="44"/>
      <c r="H46" s="44"/>
      <c r="I46" s="44"/>
      <c r="J46" s="46"/>
    </row>
    <row r="47" ht="29">
      <c r="A47" s="35" t="s">
        <v>38</v>
      </c>
      <c r="B47" s="35">
        <v>12</v>
      </c>
      <c r="C47" s="36" t="s">
        <v>203</v>
      </c>
      <c r="D47" s="35" t="s">
        <v>40</v>
      </c>
      <c r="E47" s="37" t="s">
        <v>204</v>
      </c>
      <c r="F47" s="38" t="s">
        <v>75</v>
      </c>
      <c r="G47" s="39">
        <v>28.5</v>
      </c>
      <c r="H47" s="40">
        <v>0</v>
      </c>
      <c r="I47" s="41">
        <f>ROUND(G47*H47,P4)</f>
        <v>0</v>
      </c>
      <c r="J47" s="38" t="s">
        <v>43</v>
      </c>
      <c r="O47" s="42">
        <f>I47*0.21</f>
        <v>0</v>
      </c>
      <c r="P47">
        <v>3</v>
      </c>
    </row>
    <row r="48">
      <c r="A48" s="35" t="s">
        <v>44</v>
      </c>
      <c r="B48" s="43"/>
      <c r="C48" s="44"/>
      <c r="D48" s="44"/>
      <c r="E48" s="45" t="s">
        <v>40</v>
      </c>
      <c r="F48" s="44"/>
      <c r="G48" s="44"/>
      <c r="H48" s="44"/>
      <c r="I48" s="44"/>
      <c r="J48" s="46"/>
    </row>
    <row r="49" ht="29">
      <c r="A49" s="35" t="s">
        <v>45</v>
      </c>
      <c r="B49" s="43"/>
      <c r="C49" s="44"/>
      <c r="D49" s="44"/>
      <c r="E49" s="47" t="s">
        <v>205</v>
      </c>
      <c r="F49" s="44"/>
      <c r="G49" s="44"/>
      <c r="H49" s="44"/>
      <c r="I49" s="44"/>
      <c r="J49" s="46"/>
    </row>
    <row r="50" ht="130.5">
      <c r="A50" s="35" t="s">
        <v>47</v>
      </c>
      <c r="B50" s="43"/>
      <c r="C50" s="44"/>
      <c r="D50" s="44"/>
      <c r="E50" s="37" t="s">
        <v>206</v>
      </c>
      <c r="F50" s="44"/>
      <c r="G50" s="44"/>
      <c r="H50" s="44"/>
      <c r="I50" s="44"/>
      <c r="J50" s="46"/>
    </row>
    <row r="51">
      <c r="A51" s="35" t="s">
        <v>38</v>
      </c>
      <c r="B51" s="35">
        <v>13</v>
      </c>
      <c r="C51" s="36" t="s">
        <v>207</v>
      </c>
      <c r="D51" s="35" t="s">
        <v>40</v>
      </c>
      <c r="E51" s="37" t="s">
        <v>208</v>
      </c>
      <c r="F51" s="38" t="s">
        <v>75</v>
      </c>
      <c r="G51" s="39">
        <v>252.44999999999999</v>
      </c>
      <c r="H51" s="40">
        <v>0</v>
      </c>
      <c r="I51" s="41">
        <f>ROUND(G51*H51,P4)</f>
        <v>0</v>
      </c>
      <c r="J51" s="38" t="s">
        <v>43</v>
      </c>
      <c r="O51" s="42">
        <f>I51*0.21</f>
        <v>0</v>
      </c>
      <c r="P51">
        <v>3</v>
      </c>
    </row>
    <row r="52" ht="29">
      <c r="A52" s="35" t="s">
        <v>44</v>
      </c>
      <c r="B52" s="43"/>
      <c r="C52" s="44"/>
      <c r="D52" s="44"/>
      <c r="E52" s="37" t="s">
        <v>209</v>
      </c>
      <c r="F52" s="44"/>
      <c r="G52" s="44"/>
      <c r="H52" s="44"/>
      <c r="I52" s="44"/>
      <c r="J52" s="46"/>
    </row>
    <row r="53" ht="43.5">
      <c r="A53" s="35" t="s">
        <v>45</v>
      </c>
      <c r="B53" s="43"/>
      <c r="C53" s="44"/>
      <c r="D53" s="44"/>
      <c r="E53" s="47" t="s">
        <v>210</v>
      </c>
      <c r="F53" s="44"/>
      <c r="G53" s="44"/>
      <c r="H53" s="44"/>
      <c r="I53" s="44"/>
      <c r="J53" s="46"/>
    </row>
    <row r="54" ht="116">
      <c r="A54" s="35" t="s">
        <v>47</v>
      </c>
      <c r="B54" s="43"/>
      <c r="C54" s="44"/>
      <c r="D54" s="44"/>
      <c r="E54" s="37" t="s">
        <v>78</v>
      </c>
      <c r="F54" s="44"/>
      <c r="G54" s="44"/>
      <c r="H54" s="44"/>
      <c r="I54" s="44"/>
      <c r="J54" s="46"/>
    </row>
    <row r="55">
      <c r="A55" s="35" t="s">
        <v>38</v>
      </c>
      <c r="B55" s="35">
        <v>14</v>
      </c>
      <c r="C55" s="36" t="s">
        <v>211</v>
      </c>
      <c r="D55" s="35" t="s">
        <v>40</v>
      </c>
      <c r="E55" s="37" t="s">
        <v>212</v>
      </c>
      <c r="F55" s="38" t="s">
        <v>75</v>
      </c>
      <c r="G55" s="39">
        <v>403.92000000000002</v>
      </c>
      <c r="H55" s="40">
        <v>0</v>
      </c>
      <c r="I55" s="41">
        <f>ROUND(G55*H55,P4)</f>
        <v>0</v>
      </c>
      <c r="J55" s="38" t="s">
        <v>43</v>
      </c>
      <c r="O55" s="42">
        <f>I55*0.21</f>
        <v>0</v>
      </c>
      <c r="P55">
        <v>3</v>
      </c>
    </row>
    <row r="56">
      <c r="A56" s="35" t="s">
        <v>44</v>
      </c>
      <c r="B56" s="43"/>
      <c r="C56" s="44"/>
      <c r="D56" s="44"/>
      <c r="E56" s="45" t="s">
        <v>40</v>
      </c>
      <c r="F56" s="44"/>
      <c r="G56" s="44"/>
      <c r="H56" s="44"/>
      <c r="I56" s="44"/>
      <c r="J56" s="46"/>
    </row>
    <row r="57" ht="58">
      <c r="A57" s="35" t="s">
        <v>45</v>
      </c>
      <c r="B57" s="43"/>
      <c r="C57" s="44"/>
      <c r="D57" s="44"/>
      <c r="E57" s="47" t="s">
        <v>213</v>
      </c>
      <c r="F57" s="44"/>
      <c r="G57" s="44"/>
      <c r="H57" s="44"/>
      <c r="I57" s="44"/>
      <c r="J57" s="46"/>
    </row>
    <row r="58" ht="116">
      <c r="A58" s="35" t="s">
        <v>47</v>
      </c>
      <c r="B58" s="43"/>
      <c r="C58" s="44"/>
      <c r="D58" s="44"/>
      <c r="E58" s="37" t="s">
        <v>78</v>
      </c>
      <c r="F58" s="44"/>
      <c r="G58" s="44"/>
      <c r="H58" s="44"/>
      <c r="I58" s="44"/>
      <c r="J58" s="46"/>
    </row>
    <row r="59">
      <c r="A59" s="35" t="s">
        <v>38</v>
      </c>
      <c r="B59" s="35">
        <v>15</v>
      </c>
      <c r="C59" s="36" t="s">
        <v>214</v>
      </c>
      <c r="D59" s="35" t="s">
        <v>40</v>
      </c>
      <c r="E59" s="37" t="s">
        <v>215</v>
      </c>
      <c r="F59" s="38" t="s">
        <v>104</v>
      </c>
      <c r="G59" s="39">
        <v>196</v>
      </c>
      <c r="H59" s="40">
        <v>0</v>
      </c>
      <c r="I59" s="41">
        <f>ROUND(G59*H59,P4)</f>
        <v>0</v>
      </c>
      <c r="J59" s="38" t="s">
        <v>43</v>
      </c>
      <c r="O59" s="42">
        <f>I59*0.21</f>
        <v>0</v>
      </c>
      <c r="P59">
        <v>3</v>
      </c>
    </row>
    <row r="60">
      <c r="A60" s="35" t="s">
        <v>44</v>
      </c>
      <c r="B60" s="43"/>
      <c r="C60" s="44"/>
      <c r="D60" s="44"/>
      <c r="E60" s="45" t="s">
        <v>40</v>
      </c>
      <c r="F60" s="44"/>
      <c r="G60" s="44"/>
      <c r="H60" s="44"/>
      <c r="I60" s="44"/>
      <c r="J60" s="46"/>
    </row>
    <row r="61" ht="29">
      <c r="A61" s="35" t="s">
        <v>45</v>
      </c>
      <c r="B61" s="43"/>
      <c r="C61" s="44"/>
      <c r="D61" s="44"/>
      <c r="E61" s="47" t="s">
        <v>216</v>
      </c>
      <c r="F61" s="44"/>
      <c r="G61" s="44"/>
      <c r="H61" s="44"/>
      <c r="I61" s="44"/>
      <c r="J61" s="46"/>
    </row>
    <row r="62" ht="116">
      <c r="A62" s="35" t="s">
        <v>47</v>
      </c>
      <c r="B62" s="43"/>
      <c r="C62" s="44"/>
      <c r="D62" s="44"/>
      <c r="E62" s="37" t="s">
        <v>217</v>
      </c>
      <c r="F62" s="44"/>
      <c r="G62" s="44"/>
      <c r="H62" s="44"/>
      <c r="I62" s="44"/>
      <c r="J62" s="46"/>
    </row>
    <row r="63">
      <c r="A63" s="35" t="s">
        <v>38</v>
      </c>
      <c r="B63" s="35">
        <v>16</v>
      </c>
      <c r="C63" s="36" t="s">
        <v>88</v>
      </c>
      <c r="D63" s="35" t="s">
        <v>40</v>
      </c>
      <c r="E63" s="37" t="s">
        <v>89</v>
      </c>
      <c r="F63" s="38" t="s">
        <v>75</v>
      </c>
      <c r="G63" s="39">
        <v>168.80000000000001</v>
      </c>
      <c r="H63" s="40">
        <v>0</v>
      </c>
      <c r="I63" s="41">
        <f>ROUND(G63*H63,P4)</f>
        <v>0</v>
      </c>
      <c r="J63" s="38" t="s">
        <v>43</v>
      </c>
      <c r="O63" s="42">
        <f>I63*0.21</f>
        <v>0</v>
      </c>
      <c r="P63">
        <v>3</v>
      </c>
    </row>
    <row r="64">
      <c r="A64" s="35" t="s">
        <v>44</v>
      </c>
      <c r="B64" s="43"/>
      <c r="C64" s="44"/>
      <c r="D64" s="44"/>
      <c r="E64" s="45" t="s">
        <v>40</v>
      </c>
      <c r="F64" s="44"/>
      <c r="G64" s="44"/>
      <c r="H64" s="44"/>
      <c r="I64" s="44"/>
      <c r="J64" s="46"/>
    </row>
    <row r="65" ht="43.5">
      <c r="A65" s="35" t="s">
        <v>45</v>
      </c>
      <c r="B65" s="43"/>
      <c r="C65" s="44"/>
      <c r="D65" s="44"/>
      <c r="E65" s="47" t="s">
        <v>218</v>
      </c>
      <c r="F65" s="44"/>
      <c r="G65" s="44"/>
      <c r="H65" s="44"/>
      <c r="I65" s="44"/>
      <c r="J65" s="46"/>
    </row>
    <row r="66" ht="409.5">
      <c r="A66" s="35" t="s">
        <v>47</v>
      </c>
      <c r="B66" s="43"/>
      <c r="C66" s="44"/>
      <c r="D66" s="44"/>
      <c r="E66" s="37" t="s">
        <v>219</v>
      </c>
      <c r="F66" s="44"/>
      <c r="G66" s="44"/>
      <c r="H66" s="44"/>
      <c r="I66" s="44"/>
      <c r="J66" s="46"/>
    </row>
    <row r="67">
      <c r="A67" s="35" t="s">
        <v>38</v>
      </c>
      <c r="B67" s="35">
        <v>17</v>
      </c>
      <c r="C67" s="36" t="s">
        <v>92</v>
      </c>
      <c r="D67" s="35" t="s">
        <v>40</v>
      </c>
      <c r="E67" s="37" t="s">
        <v>93</v>
      </c>
      <c r="F67" s="38" t="s">
        <v>75</v>
      </c>
      <c r="G67" s="39">
        <v>6.1200000000000001</v>
      </c>
      <c r="H67" s="40">
        <v>0</v>
      </c>
      <c r="I67" s="41">
        <f>ROUND(G67*H67,P4)</f>
        <v>0</v>
      </c>
      <c r="J67" s="38" t="s">
        <v>43</v>
      </c>
      <c r="O67" s="42">
        <f>I67*0.21</f>
        <v>0</v>
      </c>
      <c r="P67">
        <v>3</v>
      </c>
    </row>
    <row r="68">
      <c r="A68" s="35" t="s">
        <v>44</v>
      </c>
      <c r="B68" s="43"/>
      <c r="C68" s="44"/>
      <c r="D68" s="44"/>
      <c r="E68" s="37" t="s">
        <v>94</v>
      </c>
      <c r="F68" s="44"/>
      <c r="G68" s="44"/>
      <c r="H68" s="44"/>
      <c r="I68" s="44"/>
      <c r="J68" s="46"/>
    </row>
    <row r="69" ht="29">
      <c r="A69" s="35" t="s">
        <v>45</v>
      </c>
      <c r="B69" s="43"/>
      <c r="C69" s="44"/>
      <c r="D69" s="44"/>
      <c r="E69" s="47" t="s">
        <v>220</v>
      </c>
      <c r="F69" s="44"/>
      <c r="G69" s="44"/>
      <c r="H69" s="44"/>
      <c r="I69" s="44"/>
      <c r="J69" s="46"/>
    </row>
    <row r="70" ht="348">
      <c r="A70" s="35" t="s">
        <v>47</v>
      </c>
      <c r="B70" s="43"/>
      <c r="C70" s="44"/>
      <c r="D70" s="44"/>
      <c r="E70" s="37" t="s">
        <v>96</v>
      </c>
      <c r="F70" s="44"/>
      <c r="G70" s="44"/>
      <c r="H70" s="44"/>
      <c r="I70" s="44"/>
      <c r="J70" s="46"/>
    </row>
    <row r="71">
      <c r="A71" s="35" t="s">
        <v>38</v>
      </c>
      <c r="B71" s="35">
        <v>18</v>
      </c>
      <c r="C71" s="36" t="s">
        <v>97</v>
      </c>
      <c r="D71" s="35" t="s">
        <v>40</v>
      </c>
      <c r="E71" s="37" t="s">
        <v>98</v>
      </c>
      <c r="F71" s="38" t="s">
        <v>75</v>
      </c>
      <c r="G71" s="39">
        <v>6.1200000000000001</v>
      </c>
      <c r="H71" s="40">
        <v>0</v>
      </c>
      <c r="I71" s="41">
        <f>ROUND(G71*H71,P4)</f>
        <v>0</v>
      </c>
      <c r="J71" s="38" t="s">
        <v>43</v>
      </c>
      <c r="O71" s="42">
        <f>I71*0.21</f>
        <v>0</v>
      </c>
      <c r="P71">
        <v>3</v>
      </c>
    </row>
    <row r="72">
      <c r="A72" s="35" t="s">
        <v>44</v>
      </c>
      <c r="B72" s="43"/>
      <c r="C72" s="44"/>
      <c r="D72" s="44"/>
      <c r="E72" s="37" t="s">
        <v>99</v>
      </c>
      <c r="F72" s="44"/>
      <c r="G72" s="44"/>
      <c r="H72" s="44"/>
      <c r="I72" s="44"/>
      <c r="J72" s="46"/>
    </row>
    <row r="73" ht="29">
      <c r="A73" s="35" t="s">
        <v>45</v>
      </c>
      <c r="B73" s="43"/>
      <c r="C73" s="44"/>
      <c r="D73" s="44"/>
      <c r="E73" s="47" t="s">
        <v>221</v>
      </c>
      <c r="F73" s="44"/>
      <c r="G73" s="44"/>
      <c r="H73" s="44"/>
      <c r="I73" s="44"/>
      <c r="J73" s="46"/>
    </row>
    <row r="74" ht="409.5">
      <c r="A74" s="35" t="s">
        <v>47</v>
      </c>
      <c r="B74" s="43"/>
      <c r="C74" s="44"/>
      <c r="D74" s="44"/>
      <c r="E74" s="37" t="s">
        <v>101</v>
      </c>
      <c r="F74" s="44"/>
      <c r="G74" s="44"/>
      <c r="H74" s="44"/>
      <c r="I74" s="44"/>
      <c r="J74" s="46"/>
    </row>
    <row r="75">
      <c r="A75" s="29" t="s">
        <v>35</v>
      </c>
      <c r="B75" s="30"/>
      <c r="C75" s="31" t="s">
        <v>114</v>
      </c>
      <c r="D75" s="32"/>
      <c r="E75" s="29" t="s">
        <v>115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38</v>
      </c>
      <c r="B76" s="35">
        <v>19</v>
      </c>
      <c r="C76" s="36" t="s">
        <v>116</v>
      </c>
      <c r="D76" s="35" t="s">
        <v>40</v>
      </c>
      <c r="E76" s="37" t="s">
        <v>117</v>
      </c>
      <c r="F76" s="38" t="s">
        <v>75</v>
      </c>
      <c r="G76" s="39">
        <v>1.3600000000000001</v>
      </c>
      <c r="H76" s="40">
        <v>0</v>
      </c>
      <c r="I76" s="41">
        <f>ROUND(G76*H76,P4)</f>
        <v>0</v>
      </c>
      <c r="J76" s="38" t="s">
        <v>43</v>
      </c>
      <c r="O76" s="42">
        <f>I76*0.21</f>
        <v>0</v>
      </c>
      <c r="P76">
        <v>3</v>
      </c>
    </row>
    <row r="77">
      <c r="A77" s="35" t="s">
        <v>44</v>
      </c>
      <c r="B77" s="43"/>
      <c r="C77" s="44"/>
      <c r="D77" s="44"/>
      <c r="E77" s="37" t="s">
        <v>118</v>
      </c>
      <c r="F77" s="44"/>
      <c r="G77" s="44"/>
      <c r="H77" s="44"/>
      <c r="I77" s="44"/>
      <c r="J77" s="46"/>
    </row>
    <row r="78" ht="29">
      <c r="A78" s="35" t="s">
        <v>45</v>
      </c>
      <c r="B78" s="43"/>
      <c r="C78" s="44"/>
      <c r="D78" s="44"/>
      <c r="E78" s="47" t="s">
        <v>222</v>
      </c>
      <c r="F78" s="44"/>
      <c r="G78" s="44"/>
      <c r="H78" s="44"/>
      <c r="I78" s="44"/>
      <c r="J78" s="46"/>
    </row>
    <row r="79" ht="101.5">
      <c r="A79" s="35" t="s">
        <v>47</v>
      </c>
      <c r="B79" s="43"/>
      <c r="C79" s="44"/>
      <c r="D79" s="44"/>
      <c r="E79" s="37" t="s">
        <v>120</v>
      </c>
      <c r="F79" s="44"/>
      <c r="G79" s="44"/>
      <c r="H79" s="44"/>
      <c r="I79" s="44"/>
      <c r="J79" s="46"/>
    </row>
    <row r="80">
      <c r="A80" s="29" t="s">
        <v>35</v>
      </c>
      <c r="B80" s="30"/>
      <c r="C80" s="31" t="s">
        <v>121</v>
      </c>
      <c r="D80" s="32"/>
      <c r="E80" s="29" t="s">
        <v>122</v>
      </c>
      <c r="F80" s="32"/>
      <c r="G80" s="32"/>
      <c r="H80" s="32"/>
      <c r="I80" s="33">
        <f>SUMIFS(I81:I100,A81:A100,"P")</f>
        <v>0</v>
      </c>
      <c r="J80" s="34"/>
    </row>
    <row r="81">
      <c r="A81" s="35" t="s">
        <v>38</v>
      </c>
      <c r="B81" s="35">
        <v>20</v>
      </c>
      <c r="C81" s="36" t="s">
        <v>132</v>
      </c>
      <c r="D81" s="35" t="s">
        <v>40</v>
      </c>
      <c r="E81" s="37" t="s">
        <v>133</v>
      </c>
      <c r="F81" s="38" t="s">
        <v>104</v>
      </c>
      <c r="G81" s="39">
        <v>310.39999999999998</v>
      </c>
      <c r="H81" s="40">
        <v>0</v>
      </c>
      <c r="I81" s="41">
        <f>ROUND(G81*H81,P4)</f>
        <v>0</v>
      </c>
      <c r="J81" s="38" t="s">
        <v>43</v>
      </c>
      <c r="O81" s="42">
        <f>I81*0.21</f>
        <v>0</v>
      </c>
      <c r="P81">
        <v>3</v>
      </c>
    </row>
    <row r="82">
      <c r="A82" s="35" t="s">
        <v>44</v>
      </c>
      <c r="B82" s="43"/>
      <c r="C82" s="44"/>
      <c r="D82" s="44"/>
      <c r="E82" s="37" t="s">
        <v>134</v>
      </c>
      <c r="F82" s="44"/>
      <c r="G82" s="44"/>
      <c r="H82" s="44"/>
      <c r="I82" s="44"/>
      <c r="J82" s="46"/>
    </row>
    <row r="83" ht="29">
      <c r="A83" s="35" t="s">
        <v>45</v>
      </c>
      <c r="B83" s="43"/>
      <c r="C83" s="44"/>
      <c r="D83" s="44"/>
      <c r="E83" s="47" t="s">
        <v>223</v>
      </c>
      <c r="F83" s="44"/>
      <c r="G83" s="44"/>
      <c r="H83" s="44"/>
      <c r="I83" s="44"/>
      <c r="J83" s="46"/>
    </row>
    <row r="84" ht="87">
      <c r="A84" s="35" t="s">
        <v>47</v>
      </c>
      <c r="B84" s="43"/>
      <c r="C84" s="44"/>
      <c r="D84" s="44"/>
      <c r="E84" s="37" t="s">
        <v>224</v>
      </c>
      <c r="F84" s="44"/>
      <c r="G84" s="44"/>
      <c r="H84" s="44"/>
      <c r="I84" s="44"/>
      <c r="J84" s="46"/>
    </row>
    <row r="85">
      <c r="A85" s="35" t="s">
        <v>38</v>
      </c>
      <c r="B85" s="35">
        <v>21</v>
      </c>
      <c r="C85" s="36" t="s">
        <v>225</v>
      </c>
      <c r="D85" s="35" t="s">
        <v>40</v>
      </c>
      <c r="E85" s="37" t="s">
        <v>226</v>
      </c>
      <c r="F85" s="38" t="s">
        <v>104</v>
      </c>
      <c r="G85" s="39">
        <v>96</v>
      </c>
      <c r="H85" s="40">
        <v>0</v>
      </c>
      <c r="I85" s="41">
        <f>ROUND(G85*H85,P4)</f>
        <v>0</v>
      </c>
      <c r="J85" s="38" t="s">
        <v>43</v>
      </c>
      <c r="O85" s="42">
        <f>I85*0.21</f>
        <v>0</v>
      </c>
      <c r="P85">
        <v>3</v>
      </c>
    </row>
    <row r="86">
      <c r="A86" s="35" t="s">
        <v>44</v>
      </c>
      <c r="B86" s="43"/>
      <c r="C86" s="44"/>
      <c r="D86" s="44"/>
      <c r="E86" s="45" t="s">
        <v>40</v>
      </c>
      <c r="F86" s="44"/>
      <c r="G86" s="44"/>
      <c r="H86" s="44"/>
      <c r="I86" s="44"/>
      <c r="J86" s="46"/>
    </row>
    <row r="87" ht="29">
      <c r="A87" s="35" t="s">
        <v>45</v>
      </c>
      <c r="B87" s="43"/>
      <c r="C87" s="44"/>
      <c r="D87" s="44"/>
      <c r="E87" s="47" t="s">
        <v>227</v>
      </c>
      <c r="F87" s="44"/>
      <c r="G87" s="44"/>
      <c r="H87" s="44"/>
      <c r="I87" s="44"/>
      <c r="J87" s="46"/>
    </row>
    <row r="88" ht="116">
      <c r="A88" s="35" t="s">
        <v>47</v>
      </c>
      <c r="B88" s="43"/>
      <c r="C88" s="44"/>
      <c r="D88" s="44"/>
      <c r="E88" s="37" t="s">
        <v>228</v>
      </c>
      <c r="F88" s="44"/>
      <c r="G88" s="44"/>
      <c r="H88" s="44"/>
      <c r="I88" s="44"/>
      <c r="J88" s="46"/>
    </row>
    <row r="89">
      <c r="A89" s="35" t="s">
        <v>38</v>
      </c>
      <c r="B89" s="35">
        <v>22</v>
      </c>
      <c r="C89" s="36" t="s">
        <v>229</v>
      </c>
      <c r="D89" s="35" t="s">
        <v>40</v>
      </c>
      <c r="E89" s="37" t="s">
        <v>230</v>
      </c>
      <c r="F89" s="38" t="s">
        <v>104</v>
      </c>
      <c r="G89" s="39">
        <v>9180</v>
      </c>
      <c r="H89" s="40">
        <v>0</v>
      </c>
      <c r="I89" s="41">
        <f>ROUND(G89*H89,P4)</f>
        <v>0</v>
      </c>
      <c r="J89" s="38" t="s">
        <v>43</v>
      </c>
      <c r="O89" s="42">
        <f>I89*0.21</f>
        <v>0</v>
      </c>
      <c r="P89">
        <v>3</v>
      </c>
    </row>
    <row r="90">
      <c r="A90" s="35" t="s">
        <v>44</v>
      </c>
      <c r="B90" s="43"/>
      <c r="C90" s="44"/>
      <c r="D90" s="44"/>
      <c r="E90" s="45" t="s">
        <v>40</v>
      </c>
      <c r="F90" s="44"/>
      <c r="G90" s="44"/>
      <c r="H90" s="44"/>
      <c r="I90" s="44"/>
      <c r="J90" s="46"/>
    </row>
    <row r="91" ht="58">
      <c r="A91" s="35" t="s">
        <v>45</v>
      </c>
      <c r="B91" s="43"/>
      <c r="C91" s="44"/>
      <c r="D91" s="44"/>
      <c r="E91" s="47" t="s">
        <v>231</v>
      </c>
      <c r="F91" s="44"/>
      <c r="G91" s="44"/>
      <c r="H91" s="44"/>
      <c r="I91" s="44"/>
      <c r="J91" s="46"/>
    </row>
    <row r="92" ht="116">
      <c r="A92" s="35" t="s">
        <v>47</v>
      </c>
      <c r="B92" s="43"/>
      <c r="C92" s="44"/>
      <c r="D92" s="44"/>
      <c r="E92" s="37" t="s">
        <v>232</v>
      </c>
      <c r="F92" s="44"/>
      <c r="G92" s="44"/>
      <c r="H92" s="44"/>
      <c r="I92" s="44"/>
      <c r="J92" s="46"/>
    </row>
    <row r="93">
      <c r="A93" s="35" t="s">
        <v>38</v>
      </c>
      <c r="B93" s="35">
        <v>23</v>
      </c>
      <c r="C93" s="36" t="s">
        <v>233</v>
      </c>
      <c r="D93" s="35" t="s">
        <v>40</v>
      </c>
      <c r="E93" s="37" t="s">
        <v>234</v>
      </c>
      <c r="F93" s="38" t="s">
        <v>104</v>
      </c>
      <c r="G93" s="39">
        <v>4590</v>
      </c>
      <c r="H93" s="40">
        <v>0</v>
      </c>
      <c r="I93" s="41">
        <f>ROUND(G93*H93,P4)</f>
        <v>0</v>
      </c>
      <c r="J93" s="38" t="s">
        <v>43</v>
      </c>
      <c r="O93" s="42">
        <f>I93*0.21</f>
        <v>0</v>
      </c>
      <c r="P93">
        <v>3</v>
      </c>
    </row>
    <row r="94">
      <c r="A94" s="35" t="s">
        <v>44</v>
      </c>
      <c r="B94" s="43"/>
      <c r="C94" s="44"/>
      <c r="D94" s="44"/>
      <c r="E94" s="37" t="s">
        <v>235</v>
      </c>
      <c r="F94" s="44"/>
      <c r="G94" s="44"/>
      <c r="H94" s="44"/>
      <c r="I94" s="44"/>
      <c r="J94" s="46"/>
    </row>
    <row r="95" ht="29">
      <c r="A95" s="35" t="s">
        <v>45</v>
      </c>
      <c r="B95" s="43"/>
      <c r="C95" s="44"/>
      <c r="D95" s="44"/>
      <c r="E95" s="47" t="s">
        <v>236</v>
      </c>
      <c r="F95" s="44"/>
      <c r="G95" s="44"/>
      <c r="H95" s="44"/>
      <c r="I95" s="44"/>
      <c r="J95" s="46"/>
    </row>
    <row r="96" ht="188.5">
      <c r="A96" s="35" t="s">
        <v>47</v>
      </c>
      <c r="B96" s="43"/>
      <c r="C96" s="44"/>
      <c r="D96" s="44"/>
      <c r="E96" s="37" t="s">
        <v>237</v>
      </c>
      <c r="F96" s="44"/>
      <c r="G96" s="44"/>
      <c r="H96" s="44"/>
      <c r="I96" s="44"/>
      <c r="J96" s="46"/>
    </row>
    <row r="97">
      <c r="A97" s="35" t="s">
        <v>38</v>
      </c>
      <c r="B97" s="35">
        <v>24</v>
      </c>
      <c r="C97" s="36" t="s">
        <v>238</v>
      </c>
      <c r="D97" s="35" t="s">
        <v>40</v>
      </c>
      <c r="E97" s="37" t="s">
        <v>239</v>
      </c>
      <c r="F97" s="38" t="s">
        <v>104</v>
      </c>
      <c r="G97" s="39">
        <v>4590</v>
      </c>
      <c r="H97" s="40">
        <v>0</v>
      </c>
      <c r="I97" s="41">
        <f>ROUND(G97*H97,P4)</f>
        <v>0</v>
      </c>
      <c r="J97" s="38" t="s">
        <v>43</v>
      </c>
      <c r="O97" s="42">
        <f>I97*0.21</f>
        <v>0</v>
      </c>
      <c r="P97">
        <v>3</v>
      </c>
    </row>
    <row r="98">
      <c r="A98" s="35" t="s">
        <v>44</v>
      </c>
      <c r="B98" s="43"/>
      <c r="C98" s="44"/>
      <c r="D98" s="44"/>
      <c r="E98" s="45" t="s">
        <v>40</v>
      </c>
      <c r="F98" s="44"/>
      <c r="G98" s="44"/>
      <c r="H98" s="44"/>
      <c r="I98" s="44"/>
      <c r="J98" s="46"/>
    </row>
    <row r="99" ht="29">
      <c r="A99" s="35" t="s">
        <v>45</v>
      </c>
      <c r="B99" s="43"/>
      <c r="C99" s="44"/>
      <c r="D99" s="44"/>
      <c r="E99" s="47" t="s">
        <v>236</v>
      </c>
      <c r="F99" s="44"/>
      <c r="G99" s="44"/>
      <c r="H99" s="44"/>
      <c r="I99" s="44"/>
      <c r="J99" s="46"/>
    </row>
    <row r="100" ht="188.5">
      <c r="A100" s="35" t="s">
        <v>47</v>
      </c>
      <c r="B100" s="43"/>
      <c r="C100" s="44"/>
      <c r="D100" s="44"/>
      <c r="E100" s="37" t="s">
        <v>237</v>
      </c>
      <c r="F100" s="44"/>
      <c r="G100" s="44"/>
      <c r="H100" s="44"/>
      <c r="I100" s="44"/>
      <c r="J100" s="46"/>
    </row>
    <row r="101">
      <c r="A101" s="29" t="s">
        <v>35</v>
      </c>
      <c r="B101" s="30"/>
      <c r="C101" s="31" t="s">
        <v>149</v>
      </c>
      <c r="D101" s="32"/>
      <c r="E101" s="29" t="s">
        <v>150</v>
      </c>
      <c r="F101" s="32"/>
      <c r="G101" s="32"/>
      <c r="H101" s="32"/>
      <c r="I101" s="33">
        <f>SUMIFS(I102:I113,A102:A113,"P")</f>
        <v>0</v>
      </c>
      <c r="J101" s="34"/>
    </row>
    <row r="102">
      <c r="A102" s="35" t="s">
        <v>38</v>
      </c>
      <c r="B102" s="35">
        <v>25</v>
      </c>
      <c r="C102" s="36" t="s">
        <v>151</v>
      </c>
      <c r="D102" s="35" t="s">
        <v>40</v>
      </c>
      <c r="E102" s="37" t="s">
        <v>152</v>
      </c>
      <c r="F102" s="38" t="s">
        <v>153</v>
      </c>
      <c r="G102" s="39">
        <v>17</v>
      </c>
      <c r="H102" s="40">
        <v>0</v>
      </c>
      <c r="I102" s="41">
        <f>ROUND(G102*H102,P4)</f>
        <v>0</v>
      </c>
      <c r="J102" s="38" t="s">
        <v>43</v>
      </c>
      <c r="O102" s="42">
        <f>I102*0.21</f>
        <v>0</v>
      </c>
      <c r="P102">
        <v>3</v>
      </c>
    </row>
    <row r="103">
      <c r="A103" s="35" t="s">
        <v>44</v>
      </c>
      <c r="B103" s="43"/>
      <c r="C103" s="44"/>
      <c r="D103" s="44"/>
      <c r="E103" s="45" t="s">
        <v>40</v>
      </c>
      <c r="F103" s="44"/>
      <c r="G103" s="44"/>
      <c r="H103" s="44"/>
      <c r="I103" s="44"/>
      <c r="J103" s="46"/>
    </row>
    <row r="104" ht="29">
      <c r="A104" s="35" t="s">
        <v>45</v>
      </c>
      <c r="B104" s="43"/>
      <c r="C104" s="44"/>
      <c r="D104" s="44"/>
      <c r="E104" s="47" t="s">
        <v>240</v>
      </c>
      <c r="F104" s="44"/>
      <c r="G104" s="44"/>
      <c r="H104" s="44"/>
      <c r="I104" s="44"/>
      <c r="J104" s="46"/>
    </row>
    <row r="105" ht="319">
      <c r="A105" s="35" t="s">
        <v>47</v>
      </c>
      <c r="B105" s="43"/>
      <c r="C105" s="44"/>
      <c r="D105" s="44"/>
      <c r="E105" s="37" t="s">
        <v>241</v>
      </c>
      <c r="F105" s="44"/>
      <c r="G105" s="44"/>
      <c r="H105" s="44"/>
      <c r="I105" s="44"/>
      <c r="J105" s="46"/>
    </row>
    <row r="106">
      <c r="A106" s="35" t="s">
        <v>38</v>
      </c>
      <c r="B106" s="35">
        <v>26</v>
      </c>
      <c r="C106" s="36" t="s">
        <v>242</v>
      </c>
      <c r="D106" s="35" t="s">
        <v>40</v>
      </c>
      <c r="E106" s="37" t="s">
        <v>243</v>
      </c>
      <c r="F106" s="38" t="s">
        <v>158</v>
      </c>
      <c r="G106" s="39">
        <v>24</v>
      </c>
      <c r="H106" s="40">
        <v>0</v>
      </c>
      <c r="I106" s="41">
        <f>ROUND(G106*H106,P4)</f>
        <v>0</v>
      </c>
      <c r="J106" s="38" t="s">
        <v>43</v>
      </c>
      <c r="O106" s="42">
        <f>I106*0.21</f>
        <v>0</v>
      </c>
      <c r="P106">
        <v>3</v>
      </c>
    </row>
    <row r="107">
      <c r="A107" s="35" t="s">
        <v>44</v>
      </c>
      <c r="B107" s="43"/>
      <c r="C107" s="44"/>
      <c r="D107" s="44"/>
      <c r="E107" s="45" t="s">
        <v>40</v>
      </c>
      <c r="F107" s="44"/>
      <c r="G107" s="44"/>
      <c r="H107" s="44"/>
      <c r="I107" s="44"/>
      <c r="J107" s="46"/>
    </row>
    <row r="108" ht="43.5">
      <c r="A108" s="35" t="s">
        <v>45</v>
      </c>
      <c r="B108" s="43"/>
      <c r="C108" s="44"/>
      <c r="D108" s="44"/>
      <c r="E108" s="47" t="s">
        <v>244</v>
      </c>
      <c r="F108" s="44"/>
      <c r="G108" s="44"/>
      <c r="H108" s="44"/>
      <c r="I108" s="44"/>
      <c r="J108" s="46"/>
    </row>
    <row r="109" ht="116">
      <c r="A109" s="35" t="s">
        <v>47</v>
      </c>
      <c r="B109" s="43"/>
      <c r="C109" s="44"/>
      <c r="D109" s="44"/>
      <c r="E109" s="37" t="s">
        <v>245</v>
      </c>
      <c r="F109" s="44"/>
      <c r="G109" s="44"/>
      <c r="H109" s="44"/>
      <c r="I109" s="44"/>
      <c r="J109" s="46"/>
    </row>
    <row r="110">
      <c r="A110" s="35" t="s">
        <v>38</v>
      </c>
      <c r="B110" s="35">
        <v>27</v>
      </c>
      <c r="C110" s="36" t="s">
        <v>246</v>
      </c>
      <c r="D110" s="35" t="s">
        <v>40</v>
      </c>
      <c r="E110" s="37" t="s">
        <v>247</v>
      </c>
      <c r="F110" s="38" t="s">
        <v>158</v>
      </c>
      <c r="G110" s="39">
        <v>15</v>
      </c>
      <c r="H110" s="40">
        <v>0</v>
      </c>
      <c r="I110" s="41">
        <f>ROUND(G110*H110,P4)</f>
        <v>0</v>
      </c>
      <c r="J110" s="38" t="s">
        <v>43</v>
      </c>
      <c r="O110" s="42">
        <f>I110*0.21</f>
        <v>0</v>
      </c>
      <c r="P110">
        <v>3</v>
      </c>
    </row>
    <row r="111">
      <c r="A111" s="35" t="s">
        <v>44</v>
      </c>
      <c r="B111" s="43"/>
      <c r="C111" s="44"/>
      <c r="D111" s="44"/>
      <c r="E111" s="45" t="s">
        <v>40</v>
      </c>
      <c r="F111" s="44"/>
      <c r="G111" s="44"/>
      <c r="H111" s="44"/>
      <c r="I111" s="44"/>
      <c r="J111" s="46"/>
    </row>
    <row r="112" ht="29">
      <c r="A112" s="35" t="s">
        <v>45</v>
      </c>
      <c r="B112" s="43"/>
      <c r="C112" s="44"/>
      <c r="D112" s="44"/>
      <c r="E112" s="47" t="s">
        <v>248</v>
      </c>
      <c r="F112" s="44"/>
      <c r="G112" s="44"/>
      <c r="H112" s="44"/>
      <c r="I112" s="44"/>
      <c r="J112" s="46"/>
    </row>
    <row r="113" ht="72.5">
      <c r="A113" s="35" t="s">
        <v>47</v>
      </c>
      <c r="B113" s="43"/>
      <c r="C113" s="44"/>
      <c r="D113" s="44"/>
      <c r="E113" s="37" t="s">
        <v>249</v>
      </c>
      <c r="F113" s="44"/>
      <c r="G113" s="44"/>
      <c r="H113" s="44"/>
      <c r="I113" s="44"/>
      <c r="J113" s="46"/>
    </row>
    <row r="114">
      <c r="A114" s="29" t="s">
        <v>35</v>
      </c>
      <c r="B114" s="30"/>
      <c r="C114" s="31" t="s">
        <v>161</v>
      </c>
      <c r="D114" s="32"/>
      <c r="E114" s="29" t="s">
        <v>162</v>
      </c>
      <c r="F114" s="32"/>
      <c r="G114" s="32"/>
      <c r="H114" s="32"/>
      <c r="I114" s="33">
        <f>SUMIFS(I115:I138,A115:A138,"P")</f>
        <v>0</v>
      </c>
      <c r="J114" s="34"/>
    </row>
    <row r="115" ht="29">
      <c r="A115" s="35" t="s">
        <v>38</v>
      </c>
      <c r="B115" s="35">
        <v>28</v>
      </c>
      <c r="C115" s="36" t="s">
        <v>250</v>
      </c>
      <c r="D115" s="35" t="s">
        <v>40</v>
      </c>
      <c r="E115" s="37" t="s">
        <v>251</v>
      </c>
      <c r="F115" s="38" t="s">
        <v>104</v>
      </c>
      <c r="G115" s="39">
        <v>110.875</v>
      </c>
      <c r="H115" s="40">
        <v>0</v>
      </c>
      <c r="I115" s="41">
        <f>ROUND(G115*H115,P4)</f>
        <v>0</v>
      </c>
      <c r="J115" s="38" t="s">
        <v>43</v>
      </c>
      <c r="O115" s="42">
        <f>I115*0.21</f>
        <v>0</v>
      </c>
      <c r="P115">
        <v>3</v>
      </c>
    </row>
    <row r="116">
      <c r="A116" s="35" t="s">
        <v>44</v>
      </c>
      <c r="B116" s="43"/>
      <c r="C116" s="44"/>
      <c r="D116" s="44"/>
      <c r="E116" s="45" t="s">
        <v>40</v>
      </c>
      <c r="F116" s="44"/>
      <c r="G116" s="44"/>
      <c r="H116" s="44"/>
      <c r="I116" s="44"/>
      <c r="J116" s="46"/>
    </row>
    <row r="117" ht="72.5">
      <c r="A117" s="35" t="s">
        <v>45</v>
      </c>
      <c r="B117" s="43"/>
      <c r="C117" s="44"/>
      <c r="D117" s="44"/>
      <c r="E117" s="47" t="s">
        <v>252</v>
      </c>
      <c r="F117" s="44"/>
      <c r="G117" s="44"/>
      <c r="H117" s="44"/>
      <c r="I117" s="44"/>
      <c r="J117" s="46"/>
    </row>
    <row r="118" ht="101.5">
      <c r="A118" s="35" t="s">
        <v>47</v>
      </c>
      <c r="B118" s="43"/>
      <c r="C118" s="44"/>
      <c r="D118" s="44"/>
      <c r="E118" s="37" t="s">
        <v>253</v>
      </c>
      <c r="F118" s="44"/>
      <c r="G118" s="44"/>
      <c r="H118" s="44"/>
      <c r="I118" s="44"/>
      <c r="J118" s="46"/>
    </row>
    <row r="119" ht="29">
      <c r="A119" s="35" t="s">
        <v>38</v>
      </c>
      <c r="B119" s="35">
        <v>29</v>
      </c>
      <c r="C119" s="36" t="s">
        <v>254</v>
      </c>
      <c r="D119" s="35" t="s">
        <v>40</v>
      </c>
      <c r="E119" s="37" t="s">
        <v>255</v>
      </c>
      <c r="F119" s="38" t="s">
        <v>104</v>
      </c>
      <c r="G119" s="39">
        <v>110.875</v>
      </c>
      <c r="H119" s="40">
        <v>0</v>
      </c>
      <c r="I119" s="41">
        <f>ROUND(G119*H119,P4)</f>
        <v>0</v>
      </c>
      <c r="J119" s="38" t="s">
        <v>43</v>
      </c>
      <c r="O119" s="42">
        <f>I119*0.21</f>
        <v>0</v>
      </c>
      <c r="P119">
        <v>3</v>
      </c>
    </row>
    <row r="120">
      <c r="A120" s="35" t="s">
        <v>44</v>
      </c>
      <c r="B120" s="43"/>
      <c r="C120" s="44"/>
      <c r="D120" s="44"/>
      <c r="E120" s="45" t="s">
        <v>40</v>
      </c>
      <c r="F120" s="44"/>
      <c r="G120" s="44"/>
      <c r="H120" s="44"/>
      <c r="I120" s="44"/>
      <c r="J120" s="46"/>
    </row>
    <row r="121" ht="72.5">
      <c r="A121" s="35" t="s">
        <v>45</v>
      </c>
      <c r="B121" s="43"/>
      <c r="C121" s="44"/>
      <c r="D121" s="44"/>
      <c r="E121" s="47" t="s">
        <v>252</v>
      </c>
      <c r="F121" s="44"/>
      <c r="G121" s="44"/>
      <c r="H121" s="44"/>
      <c r="I121" s="44"/>
      <c r="J121" s="46"/>
    </row>
    <row r="122" ht="101.5">
      <c r="A122" s="35" t="s">
        <v>47</v>
      </c>
      <c r="B122" s="43"/>
      <c r="C122" s="44"/>
      <c r="D122" s="44"/>
      <c r="E122" s="37" t="s">
        <v>253</v>
      </c>
      <c r="F122" s="44"/>
      <c r="G122" s="44"/>
      <c r="H122" s="44"/>
      <c r="I122" s="44"/>
      <c r="J122" s="46"/>
    </row>
    <row r="123">
      <c r="A123" s="35" t="s">
        <v>38</v>
      </c>
      <c r="B123" s="35">
        <v>30</v>
      </c>
      <c r="C123" s="36" t="s">
        <v>256</v>
      </c>
      <c r="D123" s="35" t="s">
        <v>40</v>
      </c>
      <c r="E123" s="37" t="s">
        <v>257</v>
      </c>
      <c r="F123" s="38" t="s">
        <v>153</v>
      </c>
      <c r="G123" s="39">
        <v>155</v>
      </c>
      <c r="H123" s="40">
        <v>0</v>
      </c>
      <c r="I123" s="41">
        <f>ROUND(G123*H123,P4)</f>
        <v>0</v>
      </c>
      <c r="J123" s="38" t="s">
        <v>43</v>
      </c>
      <c r="O123" s="42">
        <f>I123*0.21</f>
        <v>0</v>
      </c>
      <c r="P123">
        <v>3</v>
      </c>
    </row>
    <row r="124">
      <c r="A124" s="35" t="s">
        <v>44</v>
      </c>
      <c r="B124" s="43"/>
      <c r="C124" s="44"/>
      <c r="D124" s="44"/>
      <c r="E124" s="45" t="s">
        <v>40</v>
      </c>
      <c r="F124" s="44"/>
      <c r="G124" s="44"/>
      <c r="H124" s="44"/>
      <c r="I124" s="44"/>
      <c r="J124" s="46"/>
    </row>
    <row r="125" ht="29">
      <c r="A125" s="35" t="s">
        <v>45</v>
      </c>
      <c r="B125" s="43"/>
      <c r="C125" s="44"/>
      <c r="D125" s="44"/>
      <c r="E125" s="47" t="s">
        <v>258</v>
      </c>
      <c r="F125" s="44"/>
      <c r="G125" s="44"/>
      <c r="H125" s="44"/>
      <c r="I125" s="44"/>
      <c r="J125" s="46"/>
    </row>
    <row r="126" ht="72.5">
      <c r="A126" s="35" t="s">
        <v>47</v>
      </c>
      <c r="B126" s="43"/>
      <c r="C126" s="44"/>
      <c r="D126" s="44"/>
      <c r="E126" s="37" t="s">
        <v>259</v>
      </c>
      <c r="F126" s="44"/>
      <c r="G126" s="44"/>
      <c r="H126" s="44"/>
      <c r="I126" s="44"/>
      <c r="J126" s="46"/>
    </row>
    <row r="127">
      <c r="A127" s="35" t="s">
        <v>38</v>
      </c>
      <c r="B127" s="35">
        <v>31</v>
      </c>
      <c r="C127" s="36" t="s">
        <v>260</v>
      </c>
      <c r="D127" s="35" t="s">
        <v>40</v>
      </c>
      <c r="E127" s="37" t="s">
        <v>261</v>
      </c>
      <c r="F127" s="38" t="s">
        <v>153</v>
      </c>
      <c r="G127" s="39">
        <v>155</v>
      </c>
      <c r="H127" s="40">
        <v>0</v>
      </c>
      <c r="I127" s="41">
        <f>ROUND(G127*H127,P4)</f>
        <v>0</v>
      </c>
      <c r="J127" s="38" t="s">
        <v>43</v>
      </c>
      <c r="O127" s="42">
        <f>I127*0.21</f>
        <v>0</v>
      </c>
      <c r="P127">
        <v>3</v>
      </c>
    </row>
    <row r="128">
      <c r="A128" s="35" t="s">
        <v>44</v>
      </c>
      <c r="B128" s="43"/>
      <c r="C128" s="44"/>
      <c r="D128" s="44"/>
      <c r="E128" s="45" t="s">
        <v>40</v>
      </c>
      <c r="F128" s="44"/>
      <c r="G128" s="44"/>
      <c r="H128" s="44"/>
      <c r="I128" s="44"/>
      <c r="J128" s="46"/>
    </row>
    <row r="129" ht="29">
      <c r="A129" s="35" t="s">
        <v>45</v>
      </c>
      <c r="B129" s="43"/>
      <c r="C129" s="44"/>
      <c r="D129" s="44"/>
      <c r="E129" s="47" t="s">
        <v>258</v>
      </c>
      <c r="F129" s="44"/>
      <c r="G129" s="44"/>
      <c r="H129" s="44"/>
      <c r="I129" s="44"/>
      <c r="J129" s="46"/>
    </row>
    <row r="130" ht="87">
      <c r="A130" s="35" t="s">
        <v>47</v>
      </c>
      <c r="B130" s="43"/>
      <c r="C130" s="44"/>
      <c r="D130" s="44"/>
      <c r="E130" s="37" t="s">
        <v>262</v>
      </c>
      <c r="F130" s="44"/>
      <c r="G130" s="44"/>
      <c r="H130" s="44"/>
      <c r="I130" s="44"/>
      <c r="J130" s="46"/>
    </row>
    <row r="131">
      <c r="A131" s="35" t="s">
        <v>38</v>
      </c>
      <c r="B131" s="35">
        <v>32</v>
      </c>
      <c r="C131" s="36" t="s">
        <v>263</v>
      </c>
      <c r="D131" s="35" t="s">
        <v>40</v>
      </c>
      <c r="E131" s="37" t="s">
        <v>264</v>
      </c>
      <c r="F131" s="38" t="s">
        <v>104</v>
      </c>
      <c r="G131" s="39">
        <v>203</v>
      </c>
      <c r="H131" s="40">
        <v>0</v>
      </c>
      <c r="I131" s="41">
        <f>ROUND(G131*H131,P4)</f>
        <v>0</v>
      </c>
      <c r="J131" s="38" t="s">
        <v>43</v>
      </c>
      <c r="O131" s="42">
        <f>I131*0.21</f>
        <v>0</v>
      </c>
      <c r="P131">
        <v>3</v>
      </c>
    </row>
    <row r="132">
      <c r="A132" s="35" t="s">
        <v>44</v>
      </c>
      <c r="B132" s="43"/>
      <c r="C132" s="44"/>
      <c r="D132" s="44"/>
      <c r="E132" s="45" t="s">
        <v>40</v>
      </c>
      <c r="F132" s="44"/>
      <c r="G132" s="44"/>
      <c r="H132" s="44"/>
      <c r="I132" s="44"/>
      <c r="J132" s="46"/>
    </row>
    <row r="133" ht="29">
      <c r="A133" s="35" t="s">
        <v>45</v>
      </c>
      <c r="B133" s="43"/>
      <c r="C133" s="44"/>
      <c r="D133" s="44"/>
      <c r="E133" s="47" t="s">
        <v>265</v>
      </c>
      <c r="F133" s="44"/>
      <c r="G133" s="44"/>
      <c r="H133" s="44"/>
      <c r="I133" s="44"/>
      <c r="J133" s="46"/>
    </row>
    <row r="134" ht="145">
      <c r="A134" s="35" t="s">
        <v>47</v>
      </c>
      <c r="B134" s="43"/>
      <c r="C134" s="44"/>
      <c r="D134" s="44"/>
      <c r="E134" s="37" t="s">
        <v>266</v>
      </c>
      <c r="F134" s="44"/>
      <c r="G134" s="44"/>
      <c r="H134" s="44"/>
      <c r="I134" s="44"/>
      <c r="J134" s="46"/>
    </row>
    <row r="135">
      <c r="A135" s="35" t="s">
        <v>38</v>
      </c>
      <c r="B135" s="35">
        <v>33</v>
      </c>
      <c r="C135" s="36" t="s">
        <v>267</v>
      </c>
      <c r="D135" s="35" t="s">
        <v>40</v>
      </c>
      <c r="E135" s="37" t="s">
        <v>268</v>
      </c>
      <c r="F135" s="38" t="s">
        <v>158</v>
      </c>
      <c r="G135" s="39">
        <v>13</v>
      </c>
      <c r="H135" s="40">
        <v>0</v>
      </c>
      <c r="I135" s="41">
        <f>ROUND(G135*H135,P4)</f>
        <v>0</v>
      </c>
      <c r="J135" s="38" t="s">
        <v>43</v>
      </c>
      <c r="O135" s="42">
        <f>I135*0.21</f>
        <v>0</v>
      </c>
      <c r="P135">
        <v>3</v>
      </c>
    </row>
    <row r="136">
      <c r="A136" s="35" t="s">
        <v>44</v>
      </c>
      <c r="B136" s="43"/>
      <c r="C136" s="44"/>
      <c r="D136" s="44"/>
      <c r="E136" s="45" t="s">
        <v>40</v>
      </c>
      <c r="F136" s="44"/>
      <c r="G136" s="44"/>
      <c r="H136" s="44"/>
      <c r="I136" s="44"/>
      <c r="J136" s="46"/>
    </row>
    <row r="137" ht="29">
      <c r="A137" s="35" t="s">
        <v>45</v>
      </c>
      <c r="B137" s="43"/>
      <c r="C137" s="44"/>
      <c r="D137" s="44"/>
      <c r="E137" s="47" t="s">
        <v>269</v>
      </c>
      <c r="F137" s="44"/>
      <c r="G137" s="44"/>
      <c r="H137" s="44"/>
      <c r="I137" s="44"/>
      <c r="J137" s="46"/>
    </row>
    <row r="138" ht="159.5">
      <c r="A138" s="35" t="s">
        <v>47</v>
      </c>
      <c r="B138" s="48"/>
      <c r="C138" s="49"/>
      <c r="D138" s="49"/>
      <c r="E138" s="37" t="s">
        <v>270</v>
      </c>
      <c r="F138" s="49"/>
      <c r="G138" s="49"/>
      <c r="H138" s="49"/>
      <c r="I138" s="49"/>
      <c r="J138" s="50"/>
    </row>
  </sheetData>
  <sheetProtection sheet="1" objects="1" scenarios="1" spinCount="100000" saltValue="BXCPFFx6EEtrpMtegQeX8KE07RnwNUwedgJrQvqkIA4dv5w7dnq4ffARoroOaIkqVemo4j57g0K6MpsHYR34wg==" hashValue="oTs7mCs/SgC0QGGqizrk0399aCjKKM+CwQ81LVvcPgtFciyJzrMsLl7ETHlWBomOHjYbwWBG0CxREm5OlwUwyg==" algorithmName="SHA-512" password="CA0C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SUMIFS(I8:I77,A8:A77,"SD")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SUMIFS(I9:I30,A9:A30,"P")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621.72900000000004</v>
      </c>
      <c r="H9" s="40">
        <v>0</v>
      </c>
      <c r="I9" s="41">
        <f>ROUND(G9*H9,P4)</f>
        <v>0</v>
      </c>
      <c r="J9" s="38" t="s">
        <v>43</v>
      </c>
      <c r="O9" s="42">
        <f>I9*0.21</f>
        <v>0</v>
      </c>
      <c r="P9">
        <v>3</v>
      </c>
    </row>
    <row r="10">
      <c r="A10" s="35" t="s">
        <v>44</v>
      </c>
      <c r="B10" s="43"/>
      <c r="C10" s="44"/>
      <c r="D10" s="44"/>
      <c r="E10" s="45" t="s">
        <v>40</v>
      </c>
      <c r="F10" s="44"/>
      <c r="G10" s="44"/>
      <c r="H10" s="44"/>
      <c r="I10" s="44"/>
      <c r="J10" s="46"/>
    </row>
    <row r="11" ht="29">
      <c r="A11" s="35" t="s">
        <v>45</v>
      </c>
      <c r="B11" s="43"/>
      <c r="C11" s="44"/>
      <c r="D11" s="44"/>
      <c r="E11" s="47" t="s">
        <v>271</v>
      </c>
      <c r="F11" s="44"/>
      <c r="G11" s="44"/>
      <c r="H11" s="44"/>
      <c r="I11" s="44"/>
      <c r="J11" s="46"/>
    </row>
    <row r="12" ht="72.5">
      <c r="A12" s="35" t="s">
        <v>47</v>
      </c>
      <c r="B12" s="43"/>
      <c r="C12" s="44"/>
      <c r="D12" s="44"/>
      <c r="E12" s="37" t="s">
        <v>186</v>
      </c>
      <c r="F12" s="44"/>
      <c r="G12" s="44"/>
      <c r="H12" s="44"/>
      <c r="I12" s="44"/>
      <c r="J12" s="46"/>
    </row>
    <row r="13">
      <c r="A13" s="35" t="s">
        <v>38</v>
      </c>
      <c r="B13" s="35">
        <v>2</v>
      </c>
      <c r="C13" s="36" t="s">
        <v>49</v>
      </c>
      <c r="D13" s="35" t="s">
        <v>40</v>
      </c>
      <c r="E13" s="37" t="s">
        <v>50</v>
      </c>
      <c r="F13" s="38" t="s">
        <v>51</v>
      </c>
      <c r="G13" s="39">
        <v>1</v>
      </c>
      <c r="H13" s="40">
        <v>0</v>
      </c>
      <c r="I13" s="41">
        <f>ROUND(G13*H13,P4)</f>
        <v>0</v>
      </c>
      <c r="J13" s="38" t="s">
        <v>43</v>
      </c>
      <c r="O13" s="42">
        <f>I13*0.21</f>
        <v>0</v>
      </c>
      <c r="P13">
        <v>3</v>
      </c>
    </row>
    <row r="14" ht="174">
      <c r="A14" s="35" t="s">
        <v>44</v>
      </c>
      <c r="B14" s="43"/>
      <c r="C14" s="44"/>
      <c r="D14" s="44"/>
      <c r="E14" s="37" t="s">
        <v>52</v>
      </c>
      <c r="F14" s="44"/>
      <c r="G14" s="44"/>
      <c r="H14" s="44"/>
      <c r="I14" s="44"/>
      <c r="J14" s="46"/>
    </row>
    <row r="15" ht="58">
      <c r="A15" s="35" t="s">
        <v>47</v>
      </c>
      <c r="B15" s="43"/>
      <c r="C15" s="44"/>
      <c r="D15" s="44"/>
      <c r="E15" s="37" t="s">
        <v>53</v>
      </c>
      <c r="F15" s="44"/>
      <c r="G15" s="44"/>
      <c r="H15" s="44"/>
      <c r="I15" s="44"/>
      <c r="J15" s="46"/>
    </row>
    <row r="16">
      <c r="A16" s="35" t="s">
        <v>38</v>
      </c>
      <c r="B16" s="35">
        <v>3</v>
      </c>
      <c r="C16" s="36" t="s">
        <v>54</v>
      </c>
      <c r="D16" s="35" t="s">
        <v>40</v>
      </c>
      <c r="E16" s="37" t="s">
        <v>55</v>
      </c>
      <c r="F16" s="38" t="s">
        <v>56</v>
      </c>
      <c r="G16" s="39">
        <v>1</v>
      </c>
      <c r="H16" s="40">
        <v>0</v>
      </c>
      <c r="I16" s="41">
        <f>ROUND(G16*H16,P4)</f>
        <v>0</v>
      </c>
      <c r="J16" s="38" t="s">
        <v>43</v>
      </c>
      <c r="O16" s="42">
        <f>I16*0.21</f>
        <v>0</v>
      </c>
      <c r="P16">
        <v>3</v>
      </c>
    </row>
    <row r="17">
      <c r="A17" s="35" t="s">
        <v>44</v>
      </c>
      <c r="B17" s="43"/>
      <c r="C17" s="44"/>
      <c r="D17" s="44"/>
      <c r="E17" s="45" t="s">
        <v>40</v>
      </c>
      <c r="F17" s="44"/>
      <c r="G17" s="44"/>
      <c r="H17" s="44"/>
      <c r="I17" s="44"/>
      <c r="J17" s="46"/>
    </row>
    <row r="18" ht="188.5">
      <c r="A18" s="35" t="s">
        <v>47</v>
      </c>
      <c r="B18" s="43"/>
      <c r="C18" s="44"/>
      <c r="D18" s="44"/>
      <c r="E18" s="37" t="s">
        <v>187</v>
      </c>
      <c r="F18" s="44"/>
      <c r="G18" s="44"/>
      <c r="H18" s="44"/>
      <c r="I18" s="44"/>
      <c r="J18" s="46"/>
    </row>
    <row r="19">
      <c r="A19" s="35" t="s">
        <v>38</v>
      </c>
      <c r="B19" s="35">
        <v>4</v>
      </c>
      <c r="C19" s="36" t="s">
        <v>58</v>
      </c>
      <c r="D19" s="35" t="s">
        <v>40</v>
      </c>
      <c r="E19" s="37" t="s">
        <v>59</v>
      </c>
      <c r="F19" s="38" t="s">
        <v>51</v>
      </c>
      <c r="G19" s="39">
        <v>1</v>
      </c>
      <c r="H19" s="40">
        <v>0</v>
      </c>
      <c r="I19" s="41">
        <f>ROUND(G19*H19,P4)</f>
        <v>0</v>
      </c>
      <c r="J19" s="38" t="s">
        <v>43</v>
      </c>
      <c r="O19" s="42">
        <f>I19*0.21</f>
        <v>0</v>
      </c>
      <c r="P19">
        <v>3</v>
      </c>
    </row>
    <row r="20">
      <c r="A20" s="35" t="s">
        <v>44</v>
      </c>
      <c r="B20" s="43"/>
      <c r="C20" s="44"/>
      <c r="D20" s="44"/>
      <c r="E20" s="37" t="s">
        <v>60</v>
      </c>
      <c r="F20" s="44"/>
      <c r="G20" s="44"/>
      <c r="H20" s="44"/>
      <c r="I20" s="44"/>
      <c r="J20" s="46"/>
    </row>
    <row r="21" ht="58">
      <c r="A21" s="35" t="s">
        <v>47</v>
      </c>
      <c r="B21" s="43"/>
      <c r="C21" s="44"/>
      <c r="D21" s="44"/>
      <c r="E21" s="37" t="s">
        <v>61</v>
      </c>
      <c r="F21" s="44"/>
      <c r="G21" s="44"/>
      <c r="H21" s="44"/>
      <c r="I21" s="44"/>
      <c r="J21" s="46"/>
    </row>
    <row r="22">
      <c r="A22" s="35" t="s">
        <v>38</v>
      </c>
      <c r="B22" s="35">
        <v>5</v>
      </c>
      <c r="C22" s="36" t="s">
        <v>272</v>
      </c>
      <c r="D22" s="35" t="s">
        <v>40</v>
      </c>
      <c r="E22" s="37" t="s">
        <v>273</v>
      </c>
      <c r="F22" s="38" t="s">
        <v>56</v>
      </c>
      <c r="G22" s="39">
        <v>1</v>
      </c>
      <c r="H22" s="40">
        <v>0</v>
      </c>
      <c r="I22" s="41">
        <f>ROUND(G22*H22,P4)</f>
        <v>0</v>
      </c>
      <c r="J22" s="38" t="s">
        <v>43</v>
      </c>
      <c r="O22" s="42">
        <f>I22*0.21</f>
        <v>0</v>
      </c>
      <c r="P22">
        <v>3</v>
      </c>
    </row>
    <row r="23">
      <c r="A23" s="35" t="s">
        <v>44</v>
      </c>
      <c r="B23" s="43"/>
      <c r="C23" s="44"/>
      <c r="D23" s="44"/>
      <c r="E23" s="45" t="s">
        <v>40</v>
      </c>
      <c r="F23" s="44"/>
      <c r="G23" s="44"/>
      <c r="H23" s="44"/>
      <c r="I23" s="44"/>
      <c r="J23" s="46"/>
    </row>
    <row r="24" ht="58">
      <c r="A24" s="35" t="s">
        <v>47</v>
      </c>
      <c r="B24" s="43"/>
      <c r="C24" s="44"/>
      <c r="D24" s="44"/>
      <c r="E24" s="37" t="s">
        <v>274</v>
      </c>
      <c r="F24" s="44"/>
      <c r="G24" s="44"/>
      <c r="H24" s="44"/>
      <c r="I24" s="44"/>
      <c r="J24" s="46"/>
    </row>
    <row r="25">
      <c r="A25" s="35" t="s">
        <v>38</v>
      </c>
      <c r="B25" s="35">
        <v>6</v>
      </c>
      <c r="C25" s="36" t="s">
        <v>62</v>
      </c>
      <c r="D25" s="35" t="s">
        <v>40</v>
      </c>
      <c r="E25" s="37" t="s">
        <v>63</v>
      </c>
      <c r="F25" s="38" t="s">
        <v>56</v>
      </c>
      <c r="G25" s="39">
        <v>1</v>
      </c>
      <c r="H25" s="40">
        <v>0</v>
      </c>
      <c r="I25" s="41">
        <f>ROUND(G25*H25,P4)</f>
        <v>0</v>
      </c>
      <c r="J25" s="38" t="s">
        <v>43</v>
      </c>
      <c r="O25" s="42">
        <f>I25*0.21</f>
        <v>0</v>
      </c>
      <c r="P25">
        <v>3</v>
      </c>
    </row>
    <row r="26">
      <c r="A26" s="35" t="s">
        <v>44</v>
      </c>
      <c r="B26" s="43"/>
      <c r="C26" s="44"/>
      <c r="D26" s="44"/>
      <c r="E26" s="45" t="s">
        <v>40</v>
      </c>
      <c r="F26" s="44"/>
      <c r="G26" s="44"/>
      <c r="H26" s="44"/>
      <c r="I26" s="44"/>
      <c r="J26" s="46"/>
    </row>
    <row r="27" ht="130.5">
      <c r="A27" s="35" t="s">
        <v>47</v>
      </c>
      <c r="B27" s="43"/>
      <c r="C27" s="44"/>
      <c r="D27" s="44"/>
      <c r="E27" s="37" t="s">
        <v>188</v>
      </c>
      <c r="F27" s="44"/>
      <c r="G27" s="44"/>
      <c r="H27" s="44"/>
      <c r="I27" s="44"/>
      <c r="J27" s="46"/>
    </row>
    <row r="28">
      <c r="A28" s="35" t="s">
        <v>38</v>
      </c>
      <c r="B28" s="35">
        <v>7</v>
      </c>
      <c r="C28" s="36" t="s">
        <v>68</v>
      </c>
      <c r="D28" s="35" t="s">
        <v>40</v>
      </c>
      <c r="E28" s="37" t="s">
        <v>69</v>
      </c>
      <c r="F28" s="38" t="s">
        <v>51</v>
      </c>
      <c r="G28" s="39">
        <v>1</v>
      </c>
      <c r="H28" s="40">
        <v>0</v>
      </c>
      <c r="I28" s="41">
        <f>ROUND(G28*H28,P4)</f>
        <v>0</v>
      </c>
      <c r="J28" s="38" t="s">
        <v>43</v>
      </c>
      <c r="O28" s="42">
        <f>I28*0.21</f>
        <v>0</v>
      </c>
      <c r="P28">
        <v>3</v>
      </c>
    </row>
    <row r="29">
      <c r="A29" s="35" t="s">
        <v>44</v>
      </c>
      <c r="B29" s="43"/>
      <c r="C29" s="44"/>
      <c r="D29" s="44"/>
      <c r="E29" s="45" t="s">
        <v>40</v>
      </c>
      <c r="F29" s="44"/>
      <c r="G29" s="44"/>
      <c r="H29" s="44"/>
      <c r="I29" s="44"/>
      <c r="J29" s="46"/>
    </row>
    <row r="30" ht="72.5">
      <c r="A30" s="35" t="s">
        <v>47</v>
      </c>
      <c r="B30" s="43"/>
      <c r="C30" s="44"/>
      <c r="D30" s="44"/>
      <c r="E30" s="37" t="s">
        <v>70</v>
      </c>
      <c r="F30" s="44"/>
      <c r="G30" s="44"/>
      <c r="H30" s="44"/>
      <c r="I30" s="44"/>
      <c r="J30" s="46"/>
    </row>
    <row r="31">
      <c r="A31" s="29" t="s">
        <v>35</v>
      </c>
      <c r="B31" s="30"/>
      <c r="C31" s="31" t="s">
        <v>71</v>
      </c>
      <c r="D31" s="32"/>
      <c r="E31" s="29" t="s">
        <v>72</v>
      </c>
      <c r="F31" s="32"/>
      <c r="G31" s="32"/>
      <c r="H31" s="32"/>
      <c r="I31" s="33">
        <f>SUMIFS(I32:I43,A32:A43,"P")</f>
        <v>0</v>
      </c>
      <c r="J31" s="34"/>
    </row>
    <row r="32">
      <c r="A32" s="35" t="s">
        <v>38</v>
      </c>
      <c r="B32" s="35">
        <v>8</v>
      </c>
      <c r="C32" s="36" t="s">
        <v>88</v>
      </c>
      <c r="D32" s="35" t="s">
        <v>40</v>
      </c>
      <c r="E32" s="37" t="s">
        <v>89</v>
      </c>
      <c r="F32" s="38" t="s">
        <v>75</v>
      </c>
      <c r="G32" s="39">
        <v>345.40499999999997</v>
      </c>
      <c r="H32" s="40">
        <v>0</v>
      </c>
      <c r="I32" s="41">
        <f>ROUND(G32*H32,P4)</f>
        <v>0</v>
      </c>
      <c r="J32" s="38" t="s">
        <v>43</v>
      </c>
      <c r="O32" s="42">
        <f>I32*0.21</f>
        <v>0</v>
      </c>
      <c r="P32">
        <v>3</v>
      </c>
    </row>
    <row r="33">
      <c r="A33" s="35" t="s">
        <v>44</v>
      </c>
      <c r="B33" s="43"/>
      <c r="C33" s="44"/>
      <c r="D33" s="44"/>
      <c r="E33" s="45" t="s">
        <v>40</v>
      </c>
      <c r="F33" s="44"/>
      <c r="G33" s="44"/>
      <c r="H33" s="44"/>
      <c r="I33" s="44"/>
      <c r="J33" s="46"/>
    </row>
    <row r="34" ht="43.5">
      <c r="A34" s="35" t="s">
        <v>45</v>
      </c>
      <c r="B34" s="43"/>
      <c r="C34" s="44"/>
      <c r="D34" s="44"/>
      <c r="E34" s="47" t="s">
        <v>275</v>
      </c>
      <c r="F34" s="44"/>
      <c r="G34" s="44"/>
      <c r="H34" s="44"/>
      <c r="I34" s="44"/>
      <c r="J34" s="46"/>
    </row>
    <row r="35" ht="409.5">
      <c r="A35" s="35" t="s">
        <v>47</v>
      </c>
      <c r="B35" s="43"/>
      <c r="C35" s="44"/>
      <c r="D35" s="44"/>
      <c r="E35" s="37" t="s">
        <v>91</v>
      </c>
      <c r="F35" s="44"/>
      <c r="G35" s="44"/>
      <c r="H35" s="44"/>
      <c r="I35" s="44"/>
      <c r="J35" s="46"/>
    </row>
    <row r="36">
      <c r="A36" s="35" t="s">
        <v>38</v>
      </c>
      <c r="B36" s="35">
        <v>9</v>
      </c>
      <c r="C36" s="36" t="s">
        <v>92</v>
      </c>
      <c r="D36" s="35" t="s">
        <v>40</v>
      </c>
      <c r="E36" s="37" t="s">
        <v>93</v>
      </c>
      <c r="F36" s="38" t="s">
        <v>75</v>
      </c>
      <c r="G36" s="39">
        <v>172.345</v>
      </c>
      <c r="H36" s="40">
        <v>0</v>
      </c>
      <c r="I36" s="41">
        <f>ROUND(G36*H36,P4)</f>
        <v>0</v>
      </c>
      <c r="J36" s="38" t="s">
        <v>43</v>
      </c>
      <c r="O36" s="42">
        <f>I36*0.21</f>
        <v>0</v>
      </c>
      <c r="P36">
        <v>3</v>
      </c>
    </row>
    <row r="37">
      <c r="A37" s="35" t="s">
        <v>44</v>
      </c>
      <c r="B37" s="43"/>
      <c r="C37" s="44"/>
      <c r="D37" s="44"/>
      <c r="E37" s="37" t="s">
        <v>94</v>
      </c>
      <c r="F37" s="44"/>
      <c r="G37" s="44"/>
      <c r="H37" s="44"/>
      <c r="I37" s="44"/>
      <c r="J37" s="46"/>
    </row>
    <row r="38" ht="43.5">
      <c r="A38" s="35" t="s">
        <v>45</v>
      </c>
      <c r="B38" s="43"/>
      <c r="C38" s="44"/>
      <c r="D38" s="44"/>
      <c r="E38" s="47" t="s">
        <v>276</v>
      </c>
      <c r="F38" s="44"/>
      <c r="G38" s="44"/>
      <c r="H38" s="44"/>
      <c r="I38" s="44"/>
      <c r="J38" s="46"/>
    </row>
    <row r="39" ht="348">
      <c r="A39" s="35" t="s">
        <v>47</v>
      </c>
      <c r="B39" s="43"/>
      <c r="C39" s="44"/>
      <c r="D39" s="44"/>
      <c r="E39" s="37" t="s">
        <v>277</v>
      </c>
      <c r="F39" s="44"/>
      <c r="G39" s="44"/>
      <c r="H39" s="44"/>
      <c r="I39" s="44"/>
      <c r="J39" s="46"/>
    </row>
    <row r="40">
      <c r="A40" s="35" t="s">
        <v>38</v>
      </c>
      <c r="B40" s="35">
        <v>10</v>
      </c>
      <c r="C40" s="36" t="s">
        <v>97</v>
      </c>
      <c r="D40" s="35" t="s">
        <v>40</v>
      </c>
      <c r="E40" s="37" t="s">
        <v>98</v>
      </c>
      <c r="F40" s="38" t="s">
        <v>75</v>
      </c>
      <c r="G40" s="39">
        <v>145.357</v>
      </c>
      <c r="H40" s="40">
        <v>0</v>
      </c>
      <c r="I40" s="41">
        <f>ROUND(G40*H40,P4)</f>
        <v>0</v>
      </c>
      <c r="J40" s="38" t="s">
        <v>43</v>
      </c>
      <c r="O40" s="42">
        <f>I40*0.21</f>
        <v>0</v>
      </c>
      <c r="P40">
        <v>3</v>
      </c>
    </row>
    <row r="41">
      <c r="A41" s="35" t="s">
        <v>44</v>
      </c>
      <c r="B41" s="43"/>
      <c r="C41" s="44"/>
      <c r="D41" s="44"/>
      <c r="E41" s="37" t="s">
        <v>99</v>
      </c>
      <c r="F41" s="44"/>
      <c r="G41" s="44"/>
      <c r="H41" s="44"/>
      <c r="I41" s="44"/>
      <c r="J41" s="46"/>
    </row>
    <row r="42" ht="43.5">
      <c r="A42" s="35" t="s">
        <v>45</v>
      </c>
      <c r="B42" s="43"/>
      <c r="C42" s="44"/>
      <c r="D42" s="44"/>
      <c r="E42" s="47" t="s">
        <v>278</v>
      </c>
      <c r="F42" s="44"/>
      <c r="G42" s="44"/>
      <c r="H42" s="44"/>
      <c r="I42" s="44"/>
      <c r="J42" s="46"/>
    </row>
    <row r="43" ht="409.5">
      <c r="A43" s="35" t="s">
        <v>47</v>
      </c>
      <c r="B43" s="43"/>
      <c r="C43" s="44"/>
      <c r="D43" s="44"/>
      <c r="E43" s="37" t="s">
        <v>279</v>
      </c>
      <c r="F43" s="44"/>
      <c r="G43" s="44"/>
      <c r="H43" s="44"/>
      <c r="I43" s="44"/>
      <c r="J43" s="46"/>
    </row>
    <row r="44">
      <c r="A44" s="29" t="s">
        <v>35</v>
      </c>
      <c r="B44" s="30"/>
      <c r="C44" s="31" t="s">
        <v>114</v>
      </c>
      <c r="D44" s="32"/>
      <c r="E44" s="29" t="s">
        <v>115</v>
      </c>
      <c r="F44" s="32"/>
      <c r="G44" s="32"/>
      <c r="H44" s="32"/>
      <c r="I44" s="33">
        <f>SUMIFS(I45:I48,A45:A48,"P")</f>
        <v>0</v>
      </c>
      <c r="J44" s="34"/>
    </row>
    <row r="45">
      <c r="A45" s="35" t="s">
        <v>38</v>
      </c>
      <c r="B45" s="35">
        <v>11</v>
      </c>
      <c r="C45" s="36" t="s">
        <v>116</v>
      </c>
      <c r="D45" s="35" t="s">
        <v>40</v>
      </c>
      <c r="E45" s="37" t="s">
        <v>117</v>
      </c>
      <c r="F45" s="38" t="s">
        <v>75</v>
      </c>
      <c r="G45" s="39">
        <v>27.704000000000001</v>
      </c>
      <c r="H45" s="40">
        <v>0</v>
      </c>
      <c r="I45" s="41">
        <f>ROUND(G45*H45,P4)</f>
        <v>0</v>
      </c>
      <c r="J45" s="38" t="s">
        <v>43</v>
      </c>
      <c r="O45" s="42">
        <f>I45*0.21</f>
        <v>0</v>
      </c>
      <c r="P45">
        <v>3</v>
      </c>
    </row>
    <row r="46">
      <c r="A46" s="35" t="s">
        <v>44</v>
      </c>
      <c r="B46" s="43"/>
      <c r="C46" s="44"/>
      <c r="D46" s="44"/>
      <c r="E46" s="37" t="s">
        <v>118</v>
      </c>
      <c r="F46" s="44"/>
      <c r="G46" s="44"/>
      <c r="H46" s="44"/>
      <c r="I46" s="44"/>
      <c r="J46" s="46"/>
    </row>
    <row r="47" ht="43.5">
      <c r="A47" s="35" t="s">
        <v>45</v>
      </c>
      <c r="B47" s="43"/>
      <c r="C47" s="44"/>
      <c r="D47" s="44"/>
      <c r="E47" s="47" t="s">
        <v>280</v>
      </c>
      <c r="F47" s="44"/>
      <c r="G47" s="44"/>
      <c r="H47" s="44"/>
      <c r="I47" s="44"/>
      <c r="J47" s="46"/>
    </row>
    <row r="48" ht="101.5">
      <c r="A48" s="35" t="s">
        <v>47</v>
      </c>
      <c r="B48" s="43"/>
      <c r="C48" s="44"/>
      <c r="D48" s="44"/>
      <c r="E48" s="37" t="s">
        <v>281</v>
      </c>
      <c r="F48" s="44"/>
      <c r="G48" s="44"/>
      <c r="H48" s="44"/>
      <c r="I48" s="44"/>
      <c r="J48" s="46"/>
    </row>
    <row r="49">
      <c r="A49" s="29" t="s">
        <v>35</v>
      </c>
      <c r="B49" s="30"/>
      <c r="C49" s="31" t="s">
        <v>149</v>
      </c>
      <c r="D49" s="32"/>
      <c r="E49" s="29" t="s">
        <v>150</v>
      </c>
      <c r="F49" s="32"/>
      <c r="G49" s="32"/>
      <c r="H49" s="32"/>
      <c r="I49" s="33">
        <f>SUMIFS(I50:I77,A50:A77,"P")</f>
        <v>0</v>
      </c>
      <c r="J49" s="34"/>
    </row>
    <row r="50">
      <c r="A50" s="35" t="s">
        <v>38</v>
      </c>
      <c r="B50" s="35">
        <v>12</v>
      </c>
      <c r="C50" s="36" t="s">
        <v>282</v>
      </c>
      <c r="D50" s="35" t="s">
        <v>40</v>
      </c>
      <c r="E50" s="37" t="s">
        <v>283</v>
      </c>
      <c r="F50" s="38" t="s">
        <v>153</v>
      </c>
      <c r="G50" s="39">
        <v>140.31</v>
      </c>
      <c r="H50" s="40">
        <v>0</v>
      </c>
      <c r="I50" s="41">
        <f>ROUND(G50*H50,P4)</f>
        <v>0</v>
      </c>
      <c r="J50" s="38" t="s">
        <v>43</v>
      </c>
      <c r="O50" s="42">
        <f>I50*0.21</f>
        <v>0</v>
      </c>
      <c r="P50">
        <v>3</v>
      </c>
    </row>
    <row r="51" ht="43.5">
      <c r="A51" s="35" t="s">
        <v>44</v>
      </c>
      <c r="B51" s="43"/>
      <c r="C51" s="44"/>
      <c r="D51" s="44"/>
      <c r="E51" s="37" t="s">
        <v>284</v>
      </c>
      <c r="F51" s="44"/>
      <c r="G51" s="44"/>
      <c r="H51" s="44"/>
      <c r="I51" s="44"/>
      <c r="J51" s="46"/>
    </row>
    <row r="52" ht="29">
      <c r="A52" s="35" t="s">
        <v>45</v>
      </c>
      <c r="B52" s="43"/>
      <c r="C52" s="44"/>
      <c r="D52" s="44"/>
      <c r="E52" s="47" t="s">
        <v>285</v>
      </c>
      <c r="F52" s="44"/>
      <c r="G52" s="44"/>
      <c r="H52" s="44"/>
      <c r="I52" s="44"/>
      <c r="J52" s="46"/>
    </row>
    <row r="53" ht="319">
      <c r="A53" s="35" t="s">
        <v>47</v>
      </c>
      <c r="B53" s="43"/>
      <c r="C53" s="44"/>
      <c r="D53" s="44"/>
      <c r="E53" s="37" t="s">
        <v>155</v>
      </c>
      <c r="F53" s="44"/>
      <c r="G53" s="44"/>
      <c r="H53" s="44"/>
      <c r="I53" s="44"/>
      <c r="J53" s="46"/>
    </row>
    <row r="54">
      <c r="A54" s="35" t="s">
        <v>38</v>
      </c>
      <c r="B54" s="35">
        <v>13</v>
      </c>
      <c r="C54" s="36" t="s">
        <v>286</v>
      </c>
      <c r="D54" s="35" t="s">
        <v>40</v>
      </c>
      <c r="E54" s="37" t="s">
        <v>287</v>
      </c>
      <c r="F54" s="38" t="s">
        <v>153</v>
      </c>
      <c r="G54" s="39">
        <v>136.72999999999999</v>
      </c>
      <c r="H54" s="40">
        <v>0</v>
      </c>
      <c r="I54" s="41">
        <f>ROUND(G54*H54,P4)</f>
        <v>0</v>
      </c>
      <c r="J54" s="38" t="s">
        <v>43</v>
      </c>
      <c r="O54" s="42">
        <f>I54*0.21</f>
        <v>0</v>
      </c>
      <c r="P54">
        <v>3</v>
      </c>
    </row>
    <row r="55" ht="43.5">
      <c r="A55" s="35" t="s">
        <v>44</v>
      </c>
      <c r="B55" s="43"/>
      <c r="C55" s="44"/>
      <c r="D55" s="44"/>
      <c r="E55" s="37" t="s">
        <v>288</v>
      </c>
      <c r="F55" s="44"/>
      <c r="G55" s="44"/>
      <c r="H55" s="44"/>
      <c r="I55" s="44"/>
      <c r="J55" s="46"/>
    </row>
    <row r="56" ht="29">
      <c r="A56" s="35" t="s">
        <v>45</v>
      </c>
      <c r="B56" s="43"/>
      <c r="C56" s="44"/>
      <c r="D56" s="44"/>
      <c r="E56" s="47" t="s">
        <v>289</v>
      </c>
      <c r="F56" s="44"/>
      <c r="G56" s="44"/>
      <c r="H56" s="44"/>
      <c r="I56" s="44"/>
      <c r="J56" s="46"/>
    </row>
    <row r="57" ht="319">
      <c r="A57" s="35" t="s">
        <v>47</v>
      </c>
      <c r="B57" s="43"/>
      <c r="C57" s="44"/>
      <c r="D57" s="44"/>
      <c r="E57" s="37" t="s">
        <v>155</v>
      </c>
      <c r="F57" s="44"/>
      <c r="G57" s="44"/>
      <c r="H57" s="44"/>
      <c r="I57" s="44"/>
      <c r="J57" s="46"/>
    </row>
    <row r="58">
      <c r="A58" s="35" t="s">
        <v>38</v>
      </c>
      <c r="B58" s="35">
        <v>14</v>
      </c>
      <c r="C58" s="36" t="s">
        <v>290</v>
      </c>
      <c r="D58" s="35" t="s">
        <v>40</v>
      </c>
      <c r="E58" s="37" t="s">
        <v>291</v>
      </c>
      <c r="F58" s="38" t="s">
        <v>158</v>
      </c>
      <c r="G58" s="39">
        <v>5</v>
      </c>
      <c r="H58" s="40">
        <v>0</v>
      </c>
      <c r="I58" s="41">
        <f>ROUND(G58*H58,P4)</f>
        <v>0</v>
      </c>
      <c r="J58" s="38" t="s">
        <v>43</v>
      </c>
      <c r="O58" s="42">
        <f>I58*0.21</f>
        <v>0</v>
      </c>
      <c r="P58">
        <v>3</v>
      </c>
    </row>
    <row r="59">
      <c r="A59" s="35" t="s">
        <v>44</v>
      </c>
      <c r="B59" s="43"/>
      <c r="C59" s="44"/>
      <c r="D59" s="44"/>
      <c r="E59" s="37" t="s">
        <v>292</v>
      </c>
      <c r="F59" s="44"/>
      <c r="G59" s="44"/>
      <c r="H59" s="44"/>
      <c r="I59" s="44"/>
      <c r="J59" s="46"/>
    </row>
    <row r="60" ht="29">
      <c r="A60" s="35" t="s">
        <v>45</v>
      </c>
      <c r="B60" s="43"/>
      <c r="C60" s="44"/>
      <c r="D60" s="44"/>
      <c r="E60" s="47" t="s">
        <v>293</v>
      </c>
      <c r="F60" s="44"/>
      <c r="G60" s="44"/>
      <c r="H60" s="44"/>
      <c r="I60" s="44"/>
      <c r="J60" s="46"/>
    </row>
    <row r="61" ht="362.5">
      <c r="A61" s="35" t="s">
        <v>47</v>
      </c>
      <c r="B61" s="43"/>
      <c r="C61" s="44"/>
      <c r="D61" s="44"/>
      <c r="E61" s="37" t="s">
        <v>294</v>
      </c>
      <c r="F61" s="44"/>
      <c r="G61" s="44"/>
      <c r="H61" s="44"/>
      <c r="I61" s="44"/>
      <c r="J61" s="46"/>
    </row>
    <row r="62">
      <c r="A62" s="35" t="s">
        <v>38</v>
      </c>
      <c r="B62" s="35">
        <v>15</v>
      </c>
      <c r="C62" s="36" t="s">
        <v>295</v>
      </c>
      <c r="D62" s="35" t="s">
        <v>40</v>
      </c>
      <c r="E62" s="37" t="s">
        <v>296</v>
      </c>
      <c r="F62" s="38" t="s">
        <v>158</v>
      </c>
      <c r="G62" s="39">
        <v>7</v>
      </c>
      <c r="H62" s="40">
        <v>0</v>
      </c>
      <c r="I62" s="41">
        <f>ROUND(G62*H62,P4)</f>
        <v>0</v>
      </c>
      <c r="J62" s="38" t="s">
        <v>43</v>
      </c>
      <c r="O62" s="42">
        <f>I62*0.21</f>
        <v>0</v>
      </c>
      <c r="P62">
        <v>3</v>
      </c>
    </row>
    <row r="63">
      <c r="A63" s="35" t="s">
        <v>44</v>
      </c>
      <c r="B63" s="43"/>
      <c r="C63" s="44"/>
      <c r="D63" s="44"/>
      <c r="E63" s="37" t="s">
        <v>292</v>
      </c>
      <c r="F63" s="44"/>
      <c r="G63" s="44"/>
      <c r="H63" s="44"/>
      <c r="I63" s="44"/>
      <c r="J63" s="46"/>
    </row>
    <row r="64" ht="29">
      <c r="A64" s="35" t="s">
        <v>45</v>
      </c>
      <c r="B64" s="43"/>
      <c r="C64" s="44"/>
      <c r="D64" s="44"/>
      <c r="E64" s="47" t="s">
        <v>297</v>
      </c>
      <c r="F64" s="44"/>
      <c r="G64" s="44"/>
      <c r="H64" s="44"/>
      <c r="I64" s="44"/>
      <c r="J64" s="46"/>
    </row>
    <row r="65" ht="130.5">
      <c r="A65" s="35" t="s">
        <v>47</v>
      </c>
      <c r="B65" s="43"/>
      <c r="C65" s="44"/>
      <c r="D65" s="44"/>
      <c r="E65" s="37" t="s">
        <v>298</v>
      </c>
      <c r="F65" s="44"/>
      <c r="G65" s="44"/>
      <c r="H65" s="44"/>
      <c r="I65" s="44"/>
      <c r="J65" s="46"/>
    </row>
    <row r="66">
      <c r="A66" s="35" t="s">
        <v>38</v>
      </c>
      <c r="B66" s="35">
        <v>16</v>
      </c>
      <c r="C66" s="36" t="s">
        <v>299</v>
      </c>
      <c r="D66" s="35" t="s">
        <v>40</v>
      </c>
      <c r="E66" s="37" t="s">
        <v>300</v>
      </c>
      <c r="F66" s="38" t="s">
        <v>75</v>
      </c>
      <c r="G66" s="39">
        <v>12.949999999999999</v>
      </c>
      <c r="H66" s="40">
        <v>0</v>
      </c>
      <c r="I66" s="41">
        <f>ROUND(G66*H66,P4)</f>
        <v>0</v>
      </c>
      <c r="J66" s="38" t="s">
        <v>43</v>
      </c>
      <c r="O66" s="42">
        <f>I66*0.21</f>
        <v>0</v>
      </c>
      <c r="P66">
        <v>3</v>
      </c>
    </row>
    <row r="67">
      <c r="A67" s="35" t="s">
        <v>44</v>
      </c>
      <c r="B67" s="43"/>
      <c r="C67" s="44"/>
      <c r="D67" s="44"/>
      <c r="E67" s="45" t="s">
        <v>40</v>
      </c>
      <c r="F67" s="44"/>
      <c r="G67" s="44"/>
      <c r="H67" s="44"/>
      <c r="I67" s="44"/>
      <c r="J67" s="46"/>
    </row>
    <row r="68" ht="29">
      <c r="A68" s="35" t="s">
        <v>45</v>
      </c>
      <c r="B68" s="43"/>
      <c r="C68" s="44"/>
      <c r="D68" s="44"/>
      <c r="E68" s="47" t="s">
        <v>301</v>
      </c>
      <c r="F68" s="44"/>
      <c r="G68" s="44"/>
      <c r="H68" s="44"/>
      <c r="I68" s="44"/>
      <c r="J68" s="46"/>
    </row>
    <row r="69" ht="409.5">
      <c r="A69" s="35" t="s">
        <v>47</v>
      </c>
      <c r="B69" s="43"/>
      <c r="C69" s="44"/>
      <c r="D69" s="44"/>
      <c r="E69" s="37" t="s">
        <v>302</v>
      </c>
      <c r="F69" s="44"/>
      <c r="G69" s="44"/>
      <c r="H69" s="44"/>
      <c r="I69" s="44"/>
      <c r="J69" s="46"/>
    </row>
    <row r="70">
      <c r="A70" s="35" t="s">
        <v>38</v>
      </c>
      <c r="B70" s="35">
        <v>17</v>
      </c>
      <c r="C70" s="36" t="s">
        <v>303</v>
      </c>
      <c r="D70" s="35" t="s">
        <v>40</v>
      </c>
      <c r="E70" s="37" t="s">
        <v>304</v>
      </c>
      <c r="F70" s="38" t="s">
        <v>153</v>
      </c>
      <c r="G70" s="39">
        <v>140.31</v>
      </c>
      <c r="H70" s="40">
        <v>0</v>
      </c>
      <c r="I70" s="41">
        <f>ROUND(G70*H70,P4)</f>
        <v>0</v>
      </c>
      <c r="J70" s="38" t="s">
        <v>43</v>
      </c>
      <c r="O70" s="42">
        <f>I70*0.21</f>
        <v>0</v>
      </c>
      <c r="P70">
        <v>3</v>
      </c>
    </row>
    <row r="71">
      <c r="A71" s="35" t="s">
        <v>44</v>
      </c>
      <c r="B71" s="43"/>
      <c r="C71" s="44"/>
      <c r="D71" s="44"/>
      <c r="E71" s="37" t="s">
        <v>305</v>
      </c>
      <c r="F71" s="44"/>
      <c r="G71" s="44"/>
      <c r="H71" s="44"/>
      <c r="I71" s="44"/>
      <c r="J71" s="46"/>
    </row>
    <row r="72" ht="29">
      <c r="A72" s="35" t="s">
        <v>45</v>
      </c>
      <c r="B72" s="43"/>
      <c r="C72" s="44"/>
      <c r="D72" s="44"/>
      <c r="E72" s="47" t="s">
        <v>306</v>
      </c>
      <c r="F72" s="44"/>
      <c r="G72" s="44"/>
      <c r="H72" s="44"/>
      <c r="I72" s="44"/>
      <c r="J72" s="46"/>
    </row>
    <row r="73" ht="145">
      <c r="A73" s="35" t="s">
        <v>47</v>
      </c>
      <c r="B73" s="43"/>
      <c r="C73" s="44"/>
      <c r="D73" s="44"/>
      <c r="E73" s="37" t="s">
        <v>307</v>
      </c>
      <c r="F73" s="44"/>
      <c r="G73" s="44"/>
      <c r="H73" s="44"/>
      <c r="I73" s="44"/>
      <c r="J73" s="46"/>
    </row>
    <row r="74">
      <c r="A74" s="35" t="s">
        <v>38</v>
      </c>
      <c r="B74" s="35">
        <v>18</v>
      </c>
      <c r="C74" s="36" t="s">
        <v>308</v>
      </c>
      <c r="D74" s="35" t="s">
        <v>40</v>
      </c>
      <c r="E74" s="37" t="s">
        <v>309</v>
      </c>
      <c r="F74" s="38" t="s">
        <v>153</v>
      </c>
      <c r="G74" s="39">
        <v>136.72999999999999</v>
      </c>
      <c r="H74" s="40">
        <v>0</v>
      </c>
      <c r="I74" s="41">
        <f>ROUND(G74*H74,P4)</f>
        <v>0</v>
      </c>
      <c r="J74" s="38" t="s">
        <v>43</v>
      </c>
      <c r="O74" s="42">
        <f>I74*0.21</f>
        <v>0</v>
      </c>
      <c r="P74">
        <v>3</v>
      </c>
    </row>
    <row r="75">
      <c r="A75" s="35" t="s">
        <v>44</v>
      </c>
      <c r="B75" s="43"/>
      <c r="C75" s="44"/>
      <c r="D75" s="44"/>
      <c r="E75" s="37" t="s">
        <v>305</v>
      </c>
      <c r="F75" s="44"/>
      <c r="G75" s="44"/>
      <c r="H75" s="44"/>
      <c r="I75" s="44"/>
      <c r="J75" s="46"/>
    </row>
    <row r="76">
      <c r="A76" s="35" t="s">
        <v>45</v>
      </c>
      <c r="B76" s="43"/>
      <c r="C76" s="44"/>
      <c r="D76" s="44"/>
      <c r="E76" s="47" t="s">
        <v>310</v>
      </c>
      <c r="F76" s="44"/>
      <c r="G76" s="44"/>
      <c r="H76" s="44"/>
      <c r="I76" s="44"/>
      <c r="J76" s="46"/>
    </row>
    <row r="77" ht="145">
      <c r="A77" s="35" t="s">
        <v>47</v>
      </c>
      <c r="B77" s="48"/>
      <c r="C77" s="49"/>
      <c r="D77" s="49"/>
      <c r="E77" s="37" t="s">
        <v>307</v>
      </c>
      <c r="F77" s="49"/>
      <c r="G77" s="49"/>
      <c r="H77" s="49"/>
      <c r="I77" s="49"/>
      <c r="J77" s="50"/>
    </row>
  </sheetData>
  <sheetProtection sheet="1" objects="1" scenarios="1" spinCount="100000" saltValue="oxOVIHO1h+WqtuZrYoxWP9Mz3KPk5nu3z0t5UbNjzTtYum139sL0wuFhqb/Lyl4b9e/M8AFg3ivOeMOPP8wqBA==" hashValue="tKMIeTIEM6I24TcS6FJ6SLymTeTNLPf0H9NO6VXjKgSWsK7j2vyp/IfN/7tMNG5o9HH9ppNDz+rY7Zd74CW/vQ==" algorithmName="SHA-512" password="CA0C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DESKTOP-HEO79GD\tomas</dc:creator>
  <cp:lastModifiedBy>DESKTOP-HEO79GD\tomas</cp:lastModifiedBy>
  <dcterms:created xsi:type="dcterms:W3CDTF">2025-06-02T07:31:13Z</dcterms:created>
  <dcterms:modified xsi:type="dcterms:W3CDTF">2025-06-02T07:31:14Z</dcterms:modified>
</cp:coreProperties>
</file>