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PJ\Documents\AKCE\ROZPOCTY\2023_ESTICON\22_163_00_Drahotin\03_odevzdani\2023_12_05\SOUPIS\"/>
    </mc:Choice>
  </mc:AlternateContent>
  <bookViews>
    <workbookView xWindow="0" yWindow="0" windowWidth="0" windowHeight="0"/>
  </bookViews>
  <sheets>
    <sheet name="Rekapitulace" sheetId="4" r:id="rId1"/>
    <sheet name="SO 000SO 000" sheetId="2" r:id="rId2"/>
    <sheet name="SO 201SO 201" sheetId="3" r:id="rId3"/>
  </sheets>
  <calcPr/>
</workbook>
</file>

<file path=xl/calcChain.xml><?xml version="1.0" encoding="utf-8"?>
<calcChain xmlns="http://schemas.openxmlformats.org/spreadsheetml/2006/main">
  <c i="4" l="1" r="E11"/>
  <c r="D11"/>
  <c r="C11"/>
  <c r="E10"/>
  <c r="D10"/>
  <c r="C10"/>
  <c r="C7"/>
  <c r="C6"/>
  <c i="3" r="I3"/>
  <c r="I338"/>
  <c r="O429"/>
  <c r="I429"/>
  <c r="O425"/>
  <c r="I425"/>
  <c r="O421"/>
  <c r="I421"/>
  <c r="O417"/>
  <c r="I417"/>
  <c r="O411"/>
  <c r="I411"/>
  <c r="O406"/>
  <c r="I406"/>
  <c r="O401"/>
  <c r="I401"/>
  <c r="O394"/>
  <c r="I394"/>
  <c r="O390"/>
  <c r="I390"/>
  <c r="O382"/>
  <c r="I382"/>
  <c r="O378"/>
  <c r="I378"/>
  <c r="O373"/>
  <c r="I373"/>
  <c r="O369"/>
  <c r="I369"/>
  <c r="O364"/>
  <c r="I364"/>
  <c r="O360"/>
  <c r="I360"/>
  <c r="O356"/>
  <c r="I356"/>
  <c r="O351"/>
  <c r="I351"/>
  <c r="O347"/>
  <c r="I347"/>
  <c r="O343"/>
  <c r="I343"/>
  <c r="O339"/>
  <c r="I339"/>
  <c r="I312"/>
  <c r="O334"/>
  <c r="I334"/>
  <c r="O330"/>
  <c r="I330"/>
  <c r="O326"/>
  <c r="I326"/>
  <c r="O321"/>
  <c r="I321"/>
  <c r="O317"/>
  <c r="I317"/>
  <c r="O313"/>
  <c r="I313"/>
  <c r="I285"/>
  <c r="O308"/>
  <c r="I308"/>
  <c r="O304"/>
  <c r="I304"/>
  <c r="O298"/>
  <c r="I298"/>
  <c r="O294"/>
  <c r="I294"/>
  <c r="O286"/>
  <c r="I286"/>
  <c r="I255"/>
  <c r="O281"/>
  <c r="I281"/>
  <c r="O277"/>
  <c r="I277"/>
  <c r="O272"/>
  <c r="I272"/>
  <c r="O268"/>
  <c r="I268"/>
  <c r="O264"/>
  <c r="I264"/>
  <c r="O260"/>
  <c r="I260"/>
  <c r="O256"/>
  <c r="I256"/>
  <c r="I204"/>
  <c r="O251"/>
  <c r="I251"/>
  <c r="O242"/>
  <c r="I242"/>
  <c r="O238"/>
  <c r="I238"/>
  <c r="O233"/>
  <c r="I233"/>
  <c r="O229"/>
  <c r="I229"/>
  <c r="O223"/>
  <c r="I223"/>
  <c r="O219"/>
  <c r="I219"/>
  <c r="O210"/>
  <c r="I210"/>
  <c r="O205"/>
  <c r="I205"/>
  <c r="I183"/>
  <c r="O200"/>
  <c r="I200"/>
  <c r="O192"/>
  <c r="I192"/>
  <c r="O188"/>
  <c r="I188"/>
  <c r="O184"/>
  <c r="I184"/>
  <c r="I164"/>
  <c r="O178"/>
  <c r="I178"/>
  <c r="O174"/>
  <c r="I174"/>
  <c r="O170"/>
  <c r="I170"/>
  <c r="O165"/>
  <c r="I165"/>
  <c r="I50"/>
  <c r="O160"/>
  <c r="I160"/>
  <c r="O156"/>
  <c r="I156"/>
  <c r="O152"/>
  <c r="I152"/>
  <c r="O147"/>
  <c r="I147"/>
  <c r="O138"/>
  <c r="I138"/>
  <c r="O133"/>
  <c r="I133"/>
  <c r="O128"/>
  <c r="I128"/>
  <c r="O122"/>
  <c r="I122"/>
  <c r="O117"/>
  <c r="I117"/>
  <c r="O107"/>
  <c r="I107"/>
  <c r="O103"/>
  <c r="I103"/>
  <c r="O99"/>
  <c r="I99"/>
  <c r="O95"/>
  <c r="I95"/>
  <c r="O91"/>
  <c r="I91"/>
  <c r="O86"/>
  <c r="I86"/>
  <c r="O82"/>
  <c r="I82"/>
  <c r="O77"/>
  <c r="I77"/>
  <c r="O73"/>
  <c r="I73"/>
  <c r="O68"/>
  <c r="I68"/>
  <c r="O64"/>
  <c r="I64"/>
  <c r="O60"/>
  <c r="I60"/>
  <c r="O56"/>
  <c r="I56"/>
  <c r="O51"/>
  <c r="I51"/>
  <c r="I9"/>
  <c r="O46"/>
  <c r="I46"/>
  <c r="O41"/>
  <c r="I41"/>
  <c r="O36"/>
  <c r="I36"/>
  <c r="O31"/>
  <c r="I31"/>
  <c r="O27"/>
  <c r="I27"/>
  <c r="O23"/>
  <c r="I23"/>
  <c r="O19"/>
  <c r="I19"/>
  <c r="O14"/>
  <c r="I14"/>
  <c r="O10"/>
  <c r="I10"/>
  <c i="2" r="I3"/>
  <c r="I9"/>
  <c r="O84"/>
  <c r="I84"/>
  <c r="O80"/>
  <c r="I80"/>
  <c r="O76"/>
  <c r="I76"/>
  <c r="O73"/>
  <c r="I73"/>
  <c r="O69"/>
  <c r="I69"/>
  <c r="O65"/>
  <c r="I65"/>
  <c r="O61"/>
  <c r="I61"/>
  <c r="O57"/>
  <c r="I57"/>
  <c r="O53"/>
  <c r="I53"/>
  <c r="O50"/>
  <c r="I50"/>
  <c r="O46"/>
  <c r="I46"/>
  <c r="O44"/>
  <c r="I44"/>
  <c r="O40"/>
  <c r="I40"/>
  <c r="O36"/>
  <c r="I36"/>
  <c r="O32"/>
  <c r="I32"/>
  <c r="O30"/>
  <c r="I30"/>
  <c r="O26"/>
  <c r="I26"/>
  <c r="O22"/>
  <c r="I22"/>
  <c r="O18"/>
  <c r="I18"/>
  <c r="O14"/>
  <c r="I14"/>
  <c r="O10"/>
  <c r="I10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<sst xmlns="http://schemas.openxmlformats.org/spreadsheetml/2006/main">
  <si>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</si>
  <si>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</si>
  <si>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</si>
  <si>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22 163 00 - Most v obci Drahotín přes Slatinný potok ev.č. 19515-3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</si>
  <si>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</si>
  <si>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</si>
  <si>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</si>
  <si>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</si>
  <si>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</si>
  <si>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</si>
  <si>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</si>
  <si>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</si>
  <si>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</si>
  <si>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201</t>
  </si>
  <si>
    <t xml:space="preserve">Most ev. č. 19515 - 3 </t>
  </si>
  <si>
    <t>Soupis prací objektu</t>
  </si>
  <si>
    <t>S</t>
  </si>
  <si>
    <t>Stavba:</t>
  </si>
  <si>
    <t>22 163 00</t>
  </si>
  <si>
    <t>Most v obci Drahotín přes Slatinný potok ev.č. 19515-3</t>
  </si>
  <si>
    <t>O</t>
  </si>
  <si>
    <t>Objekt: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</si>
  <si>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</si>
  <si>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</si>
  <si>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</si>
  <si>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</si>
  <si>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</si>
  <si>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</si>
  <si>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</si>
  <si>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</si>
  <si>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</si>
  <si>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</si>
  <si>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</si>
  <si>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</si>
  <si>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</si>
  <si>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</si>
  <si>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</si>
  <si>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</si>
  <si>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</si>
  <si>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</si>
  <si>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</si>
  <si>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</si>
  <si>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</si>
  <si>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
- ztížené výrobní podmínky související s umístěním stavby, provozními nebo
dopravními omezeními
- uvedení stavbou dotčených ploch a staveništní dopravou dotčených komunikací
do původního nebo projektovaného stavu
- zajištění bezpečnosti při provádění stavby ve smyslu bezpečnosti práce a
ochrany životního prostředí
- likvidace přebytečného stavebního materiálu odpovídajícím způsobem
- péče o nepředané objekty a konstrukce stavby, jejich ošetřování
- nutný rozsah stavebního pojištění budovaného díla na předmětné stavbě a
pojištění odpovědnosti za škodu způsobenou dodavatelem třetí osobě
- zajištění bankovních garancí
- všechny další nutné náklady k řádnému a úplnému zhotovení předmětu díla
zřejmé ze zadávací dokumentace nebo místních podmínek</t>
  </si>
  <si>
    <t>VV</t>
  </si>
  <si>
    <t xml:space="preserve"> 1 = 1,000 [A]</t>
  </si>
  <si>
    <t>Celkové množství = 1,000</t>
  </si>
  <si>
    <t>00420R</t>
  </si>
  <si>
    <t>Ostatní náklady</t>
  </si>
  <si>
    <t>obsahují zejména náklady na:
- úpravu příslušné dokumentace dle technologických postupů zhotovitele a dle při
provádění díla zjištěných skutečností
- zpracování Plánu havarijních opatření zařízení staveniště a mechanizace
- zpracování Plánu bezpečnosti a ochrany zdraví při práci na staveništi (dle § 15,
odst. 2 zákona č. 309/2006 Sb., kterým se upravují další požadavky BOZP)
- zpracování technologických postupů a plánů kontrol
- pasportizace stavbou dotčených ploch a objektů
- všechny další nutné činnosti k řádnému a úplnému zhotovení předmětu díla
zřejmé ze zadávací dokumentace nebo místních podmínek</t>
  </si>
  <si>
    <t>02620</t>
  </si>
  <si>
    <t>ZKOUŠENÍ KONSTRUKCÍ A PRACÍ NEZÁVISLOU ZKUŠEBNOU</t>
  </si>
  <si>
    <t>dle TKP, včetně zkoušení obsahu aromatických uhlovodíků a zatřídění dle vyhlášky č. 130/2019 sb. v aktuálním znění vč.vrtů a odběru vzorků</t>
  </si>
  <si>
    <t>02710R</t>
  </si>
  <si>
    <t>A</t>
  </si>
  <si>
    <t>PASPORTIZACE OBJEKTŮ V OKOLÍ STAVBY</t>
  </si>
  <si>
    <t>pasportizace objektů v majetku cizích subjektů dotčených nebo souvisejících se stavbou_x000d_
vč. pořízení fotodokumentace</t>
  </si>
  <si>
    <t>02730</t>
  </si>
  <si>
    <t>POMOC PRÁCE ZŘÍZ NEBO ZAJIŠŤ OCHRANU INŽENÝRSKÝCH SÍTÍ</t>
  </si>
  <si>
    <t xml:space="preserve">zajištění ochrany všech stávajících vedení sítí po dobu stavby_x000d_
</t>
  </si>
  <si>
    <t>02851</t>
  </si>
  <si>
    <t>B</t>
  </si>
  <si>
    <t>PRŮZKUMNÉ PRÁCE DIAGNOSTIKY KONSTRUKCÍ NA POVRCHU</t>
  </si>
  <si>
    <t>přejímka základové spáry</t>
  </si>
  <si>
    <t>02910</t>
  </si>
  <si>
    <t>OSTATNÍ POŽADAVKY - ZEMĚMĚŘIČSKÁ MĚŘENÍ</t>
  </si>
  <si>
    <t>vytyčení stávajících IS</t>
  </si>
  <si>
    <t>vytyčení hranice staveniště, vč.vyhotovení vytyčovacího protokolu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</si>
  <si>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</si>
  <si>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</si>
  <si>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</si>
  <si>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</si>
  <si>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02940</t>
  </si>
  <si>
    <t>OSTATNÍ POŽADAVKY - VYPRACOVÁNÍ DOKUMENTACE</t>
  </si>
  <si>
    <t>technické předpisy (betonáž, izolace, PKO apod.)</t>
  </si>
  <si>
    <t>VTD podpěrné skruže, zábradlí</t>
  </si>
  <si>
    <t>C</t>
  </si>
  <si>
    <t>plán sledování a údržby mostu</t>
  </si>
  <si>
    <t>029412</t>
  </si>
  <si>
    <t>OSTATNÍ POŽADAVKY - VYPRACOVÁNÍ MOSTNÍHO LISTU</t>
  </si>
  <si>
    <t>Vypracování evidenčního listu propustu_x000d_
vč. zaevidování do centrální evidence propustků</t>
  </si>
  <si>
    <t>02943</t>
  </si>
  <si>
    <t>OSTATNÍ POŽADAVKY - VYPRACOVÁNÍ RDS</t>
  </si>
  <si>
    <t>RDS-Z-PDS - pro celou stavbu</t>
  </si>
  <si>
    <t xml:space="preserve"> 1.000000 = 1,000 [A]</t>
  </si>
  <si>
    <t>02944</t>
  </si>
  <si>
    <t>OSTAT POŽADAVKY - DOKUMENTACE SKUTEČ PROVEDENÍ V DIGIT FORMĚ</t>
  </si>
  <si>
    <t>skutečného provedení stavby_x000d_
digitální + papírové paré (počet dle požadavku investora)</t>
  </si>
  <si>
    <t>02945</t>
  </si>
  <si>
    <t>OSTAT POŽADAVKY - GEOMETRICKÝ PLÁN</t>
  </si>
  <si>
    <t>geometrický plán vč. podání na katastr</t>
  </si>
  <si>
    <t>02950</t>
  </si>
  <si>
    <t>OSTATNÍ POŽADAVKY - POSUDKY, KONTROLY, REVIZNÍ ZPRÁVY</t>
  </si>
  <si>
    <t>Povodňový a havarijní plán</t>
  </si>
  <si>
    <t>02953</t>
  </si>
  <si>
    <t>OSTATNÍ POŽADAVKY - HLAVNÍ MOSTNÍ PROHLÍDKA</t>
  </si>
  <si>
    <t>přejímka díla</t>
  </si>
  <si>
    <t>02991</t>
  </si>
  <si>
    <t>OSTATNÍ POŽADAVKY - INFORMAČNÍ TABULE</t>
  </si>
  <si>
    <t>Označení stavby dle směrnic investora</t>
  </si>
  <si>
    <t>03100</t>
  </si>
  <si>
    <t>ZAŘÍZENÍ STAVENIŠTĚ - ZŘÍZENÍ, PROVOZ, DEMONTÁŽ</t>
  </si>
  <si>
    <t>ZS v minimálním nutném rozsahu_x000d_
vč.oplocení staveniště, proviz.zábradlí a pod.
Vč. případného nájmu pozemku, vč. provizorních komunikací a případných záborů
vč. buňkoviště, toalet a dalšího zařízení nezbytného pro provoz a řízení stavby po
celou dobu její výstavby_x000d_
zřízení, provoz, odstranění</t>
  </si>
  <si>
    <t>03999R</t>
  </si>
  <si>
    <t>PŘÍPLATEK ZA PRÁCE MALÉHO ROZSAHU</t>
  </si>
  <si>
    <t>Odhad
Zahrnuje zvýšené náklady spojené s provedením prací, u nichž vlivem malého rozsahu náklady na dopravu, zajištění stroj.vybavení a pod. neobvykle navyšují jednotkovou cenu</t>
  </si>
  <si>
    <t>Most ev. č. 19515 - 3</t>
  </si>
  <si>
    <t>014211</t>
  </si>
  <si>
    <t>POPLATKY ZA ZEMNÍK - ORNICE</t>
  </si>
  <si>
    <t>M3</t>
  </si>
  <si>
    <t>nákup ornice pro pol. 18222 191,40*0,15 = 28,710 [A]</t>
  </si>
  <si>
    <t>Celkové množství = 28,710</t>
  </si>
  <si>
    <t>015111</t>
  </si>
  <si>
    <t xml:space="preserve">POPLATKY ZA LIKVIDACI ODPADŮ NEKONTAMINOVANÝCH - 17 05 04  VYTĚŽENÉ ZEMINY A HORNINY -  I. TŘÍDA TĚŽITELNOSTI</t>
  </si>
  <si>
    <t>T</t>
  </si>
  <si>
    <t>zemina
objemová hmotnost 2000 kg/m3</t>
  </si>
  <si>
    <t>dle pol.131834 138,545*2,0 = 277,090 [A]</t>
  </si>
  <si>
    <t>dle pol.11130 225,60*0,20*2,0 = 90,240 [B]</t>
  </si>
  <si>
    <t>Celkové množství = 367,330</t>
  </si>
  <si>
    <t>015120</t>
  </si>
  <si>
    <t xml:space="preserve">POPLATKY ZA LIKVIDACI ODPADŮ NEKONTAMINOVANÝCH - 17 01 02  STAVEBNÍ A DEMOLIČNÍ SUŤ (CIHLY)</t>
  </si>
  <si>
    <t>cihelná suť
objemová hmotnost 1800 kg/m3</t>
  </si>
  <si>
    <t>dle pol. 966148 17,723*1,80 = 31,901 [A]</t>
  </si>
  <si>
    <t>Celkové množství = 31,901</t>
  </si>
  <si>
    <t>015130</t>
  </si>
  <si>
    <t xml:space="preserve">POPLATKY ZA LIKVIDACI ODPADŮ NEKONTAMINOVANÝCH - 17 03 02  VYBOURANÝ ASFALTOVÝ BETON BEZ DEHTU</t>
  </si>
  <si>
    <t xml:space="preserve">objemová hmotnost 2400 kg/m3
stávající komunikace -  na základě zkoušek PAU
předpoklad 80% vybouraného materiálu bez obsahu nebezpečných látek</t>
  </si>
  <si>
    <t>dle pol.113138 9,964*2,40*0,80 = 19,131 [A]</t>
  </si>
  <si>
    <t>Celkové množství = 19,131</t>
  </si>
  <si>
    <t>015140</t>
  </si>
  <si>
    <t xml:space="preserve">POPLATKY ZA LIKVIDACI ODPADŮ NEKONTAMINOVANÝCH - 17 01 01  BETON Z DEMOLIC OBJEKTŮ, ZÁKLADŮ TV</t>
  </si>
  <si>
    <t xml:space="preserve">beton
objemová hmotnost 2300 kg/m3
</t>
  </si>
  <si>
    <t>dle pol.113148 0 = 0,000 [A]</t>
  </si>
  <si>
    <t>Celkové množství = 0,000</t>
  </si>
  <si>
    <t xml:space="preserve">železový beton
objemová hmotnost 2500 kg/m3
</t>
  </si>
  <si>
    <t>dle pol.966118 3,0*2,50 = 7,500 [A]</t>
  </si>
  <si>
    <t>dle pol. 966168 13,228*2,50 = 33,070 [B]</t>
  </si>
  <si>
    <t>Celkové množství = 40,570</t>
  </si>
  <si>
    <t>015330</t>
  </si>
  <si>
    <t xml:space="preserve">POPLATKY ZA LIKVIDACI ODPADŮ NEKONTAMINOVANÝCH - 17 05 04  KAMENNÁ SUŤ</t>
  </si>
  <si>
    <t>kámen, kamenivo
sypké vrstvy - objemová hmotnost 1900 kg/m3
kámen - objemová hmotnost 2600 kg/m3</t>
  </si>
  <si>
    <t>pol. 113328 6,25*1,90+12,768*1,90 = 36,134 [A]</t>
  </si>
  <si>
    <t>pol. 966138 68,474*2,60 = 178,032 [B]</t>
  </si>
  <si>
    <t>Celkové množství = 214,166</t>
  </si>
  <si>
    <t>015760</t>
  </si>
  <si>
    <t xml:space="preserve">POPLATKY ZA LIKVIDACI ODPADU NEBEZPECNÝCH - 17 06 03*  IZOLACNÍ MATERIÁLY OBSAHUJÍCÍ NEBEZPECNÉ LÁTKY</t>
  </si>
  <si>
    <t xml:space="preserve">živice s obsahem nebezpečných látek 
objemová hmotnost 2400 kg/m3
stávající komunikace -  na základě zkoušek PAU
předpoklad 20% vybouraného materiálu s obsahem nebezpečných látek
</t>
  </si>
  <si>
    <t>dle pol.113138 9,964*2,40*0,20 = 4,783 [A]</t>
  </si>
  <si>
    <t>dle pol. 11372 4,998*2,40*0,20 = 2,399 [B]</t>
  </si>
  <si>
    <t>Celkové množství = 7,182</t>
  </si>
  <si>
    <t xml:space="preserve">POPLATKY ZA LIKVIDACI ODPADŮ NEBEZPEČNÝCH - 17 06 03*  IZOLAČNÍ MATERIÁLY OBSAHUJÍCÍ NEBEZPEČNÉ LÁTKY</t>
  </si>
  <si>
    <t>izolace
objemová hmotnost - asf. lepenka 1400 kg/m3</t>
  </si>
  <si>
    <t>pol. 97817 10,258*0,025*1,40 = 0,359 [A]</t>
  </si>
  <si>
    <t>Celkové množství = 0,359</t>
  </si>
  <si>
    <t>1</t>
  </si>
  <si>
    <t>Zemní práce</t>
  </si>
  <si>
    <t>11130</t>
  </si>
  <si>
    <t>SEJMUTÍ DRNU</t>
  </si>
  <si>
    <t>M2</t>
  </si>
  <si>
    <t>sejmutí drnu
vč. odvozu a uložení na skládku</t>
  </si>
  <si>
    <t>na výtoku 10,5*6,0+1,70*13,0 = 85,100 [A]</t>
  </si>
  <si>
    <t>na vtoku 15,0*6,7+8,0*5,0 = 140,500 [B]</t>
  </si>
  <si>
    <t>Celkové množství = 225,600</t>
  </si>
  <si>
    <t>113138</t>
  </si>
  <si>
    <t>ODSTRANĚNÍ KRYTU ZPEVNĚNÝCH PLOCH S ASFALT POJIVEM, ODVOZ DO 20KM</t>
  </si>
  <si>
    <t xml:space="preserve">odstranění podkladní živičné vrstvy  - tl. 80 mm
odpad zatříděn dle výsledku zkoušek PAU
předp. - 80%, živice bez obsahu nebezpečných látek, 20% živice s obsahem nebezpečných látek</t>
  </si>
  <si>
    <t>sil. III/19515: km 0,000 500 - km 0,024 000 23,50*(5,10+2*0,10)*0,08 = 9,964 [A]</t>
  </si>
  <si>
    <t>Celkové množství = 9,964</t>
  </si>
  <si>
    <t>113328</t>
  </si>
  <si>
    <t>ODSTRAN PODKL ZPEVNĚNÝCH PLOCH Z KAMENIVA NESTMEL, ODVOZ DO 20KM</t>
  </si>
  <si>
    <t xml:space="preserve">odstranění podkladních vozovkových vrstev - tl. 200 mm
vč. odvozu a uložení na skládku
</t>
  </si>
  <si>
    <t>sil. III/19515: km 0,003 700 - km 0,014 900 11,20*(5,10+6*0,10)*0,20 = 12,768 [B]</t>
  </si>
  <si>
    <t>Celkové množství = 12,768</t>
  </si>
  <si>
    <t>odstranění nezpevněné krajnice</t>
  </si>
  <si>
    <t>odstranění nezpevněné krajnice 2*1,0*0,25*12,50 = 6,250 [A]</t>
  </si>
  <si>
    <t>Celkové množství = 6,250</t>
  </si>
  <si>
    <t>113348</t>
  </si>
  <si>
    <t>ODSTRAN PODKL ZPEVNĚNÝCH PLOCH S CEM POJIVEM, ODVOZ DO 20KM</t>
  </si>
  <si>
    <t xml:space="preserve">odstranění podkladních vozovkových vrstev - tl. 150 mm
vč. odvozu a uložení na skládku
</t>
  </si>
  <si>
    <t xml:space="preserve">v rozsahu úpravy komunikace </t>
  </si>
  <si>
    <t>km 0,002 750 - km 0,014 950 12,20*(5,10+4*0,10)*0,15 = 10,065 [B]</t>
  </si>
  <si>
    <t>Celkové množství = 10,065</t>
  </si>
  <si>
    <t>11372</t>
  </si>
  <si>
    <t>FRÉZOVÁNÍ ZPEVNĚNÝCH PLOCH ASFALTOVÝCH</t>
  </si>
  <si>
    <t>obrusná vrstva - odhad tl. 40 mm 
povinný odkup zhotovitele
odpad zatříděn dle výsledku zkoušek PAU - předp. obrusná vrstva bez obsahu nebepečných látek</t>
  </si>
  <si>
    <t>sil. III/19515: km 0,000 000 - km 0,024 500 24,50*5,10*0,04 = 4,998 [A]</t>
  </si>
  <si>
    <t>Celkové množství = 4,998</t>
  </si>
  <si>
    <t>113765</t>
  </si>
  <si>
    <t>FRÉZOVÁNÍ DRÁŽKY PRŮŘEZU DO 600MM2 V ASFALTOVÉ VOZOVCE</t>
  </si>
  <si>
    <t>M</t>
  </si>
  <si>
    <t>frézování drážky v místě napojení nové a stávající vozovky</t>
  </si>
  <si>
    <t>předmostí Hora sv. Václava 5,15 = 5,150 [A]</t>
  </si>
  <si>
    <t>předmostí Poběžovice 5,15 = 5,150 [B]</t>
  </si>
  <si>
    <t>Celkové množství = 10,300</t>
  </si>
  <si>
    <t>115270R</t>
  </si>
  <si>
    <t>PROVEDENÍ VODY STAVBOU</t>
  </si>
  <si>
    <t>kpl</t>
  </si>
  <si>
    <t xml:space="preserve">kompletní provedení vodoteče stavbou a ochrana konstrukcí proti vodě
provedeno dle možností a zkušeností zhotovitele
vč. hrázek, nátoků, těsnění
zahrnuje - zřízení, provoz, demontáž, likvidace vzniklých odpadů a skládkovné
</t>
  </si>
  <si>
    <t>12573</t>
  </si>
  <si>
    <t>VYKOPÁVKY ZE ZEMNÍKŮ A SKLÁDEK TŘ. I</t>
  </si>
  <si>
    <t>vč. dopravy
vykopávka zeminy uložené v SO 001 - pol.17120
vykopávka ornice z meziskládky, vykopávka zemin pro zpětné zásypy</t>
  </si>
  <si>
    <t>zpětný zásyp ( pol.17481) 138,545 = 138,545 [A]</t>
  </si>
  <si>
    <t>ornice (pol.18222) 191,40*0,15 = 28,710 [B]</t>
  </si>
  <si>
    <t>Celkové množství = 167,255</t>
  </si>
  <si>
    <t>12960</t>
  </si>
  <si>
    <t>ČIŠTĚNÍ VODOTEČÍ A MELIORAČ KANÁLŮ OD NÁNOSŮ</t>
  </si>
  <si>
    <t>pročištění vodoteče v úseku hranice dočasné záboru
předpokládaná prům.tl. odtěženého odpadu 0,25m
Vč.odvozu a uložení na skládku - komunální odpad, vč. poplatků za skládku</t>
  </si>
  <si>
    <t xml:space="preserve"> 27,50*(3,75+2,85)/2*0,25 = 22,688 [A]</t>
  </si>
  <si>
    <t>Celkové množství = 22,688</t>
  </si>
  <si>
    <t>129957</t>
  </si>
  <si>
    <t>ČIŠTĚNÍ POTRUBÍ DN DO 500MM</t>
  </si>
  <si>
    <t>pročištění stávajícící kanalizace v navazání na novou kci_x000d_
vč. likvidace vzniklých odpadů a skládkovné</t>
  </si>
  <si>
    <t xml:space="preserve"> 15,0 = 15,000 [A]</t>
  </si>
  <si>
    <t>Celkové množství = 15,000</t>
  </si>
  <si>
    <t>129971</t>
  </si>
  <si>
    <t>ČIŠTĚNÍ POTRUBÍ DN DO 1000MM</t>
  </si>
  <si>
    <t>131834</t>
  </si>
  <si>
    <t>HLOUBENÍ JAM ZAPAŽ I NEPAŽ TŘ. II, ODVOZ DO 5KM</t>
  </si>
  <si>
    <t>hloubení zeminy pro zpětný zásyp</t>
  </si>
  <si>
    <t>zemina pro zpětný záspy - SO 201 - pol. 17411 138,545 = 138,545 [A]</t>
  </si>
  <si>
    <t>Celkové množství = 138,545</t>
  </si>
  <si>
    <t>131838</t>
  </si>
  <si>
    <t>HLOUBENÍ JAM ZAPAŽ I NEPAŽ TŘ. II, ODVOZ DO 20KM</t>
  </si>
  <si>
    <t>výkop za rubem stávající OP 01 (0,50+3,0)/2*2,50*(11,25+2,80+2,50/2) = 66,938 [A]</t>
  </si>
  <si>
    <t>výkop podél křídla na vtoku (0,50+3,0)*(0,50+1,30)/2*(2,50+0,80)/2*(4,40) = 22,869 [B]</t>
  </si>
  <si>
    <t>výkop za rubem stávající OP 02 (0,50+3,0)/2*2,50*(9,15+1,80+2,50/2) = 53,375 [D]</t>
  </si>
  <si>
    <t>výkop podél křídla na vtoku (0,50+3,0)*(0,50+1,30)/2*(2,50+0,80)/2*(3,55) = 18,451 [G]</t>
  </si>
  <si>
    <t>výkop přesypávky nad dostavbou 2,50*6,05*0,35 = 5,294 [C]</t>
  </si>
  <si>
    <t>prohloubení koryta vodoteče 3,75*((1,50+1,35)/2)*(9,250+2,10) = 60,652 [E]</t>
  </si>
  <si>
    <t>odpočet zeminy pro zpětný zásyp - vykázáno v pol.131834 -138,545 = -138,545 [F]</t>
  </si>
  <si>
    <t>Celkové množství = 89,034</t>
  </si>
  <si>
    <t>132838</t>
  </si>
  <si>
    <t>HLOUBENÍ RÝH ŠÍŘ DO 2M PAŽ I NEPAŽ TŘ. II, ODVOZ DO 20KM</t>
  </si>
  <si>
    <t>hloubení rýh na vtoku avýtoku pro prahy v korytě</t>
  </si>
  <si>
    <t>výkop prahu na vtoku 0,50*0,80*(3,0+3,50) = 2,600 [A]</t>
  </si>
  <si>
    <t>výkop prahu na výtoku 0 = 0,000 [B]</t>
  </si>
  <si>
    <t>Celkové množství = 2,600</t>
  </si>
  <si>
    <t>17120</t>
  </si>
  <si>
    <t>ULOŽENÍ SYPANINY DO NÁSYPŮ A NA SKLÁDKY BEZ ZHUTNĚNÍ</t>
  </si>
  <si>
    <t>na skládku a meziskládku</t>
  </si>
  <si>
    <t>pol.131834 138,545 = 138,545 [A]</t>
  </si>
  <si>
    <t>pol.131838 89,034 = 89,034 [B]</t>
  </si>
  <si>
    <t>pol.132838 2,60 = 2,600 [C]</t>
  </si>
  <si>
    <t>Celkové množství = 230,179</t>
  </si>
  <si>
    <t>17180</t>
  </si>
  <si>
    <t>ULOŽENÍ SYPANINY DO NÁSYPŮ Z NAKUPOVANÝCH MATERIÁLŮ</t>
  </si>
  <si>
    <t>dosypání svahů podél křídel a komunikace_x000d_
dosypání terénu do požadovaného tvaru</t>
  </si>
  <si>
    <t>na vtoku - kužel u OP 01 1/3*3,14*(2,0*1,50)^2*2,0/4 = 4,710 [A]</t>
  </si>
  <si>
    <t xml:space="preserve">na vtoku - dosypání u OP 02  3,5 = 3,500 [B]</t>
  </si>
  <si>
    <t>Celkové množství = 8,210</t>
  </si>
  <si>
    <t>17380</t>
  </si>
  <si>
    <t>ZEMNÍ KRAJNICE A DOSYPÁVKY Z NAKUPOVANÝCH MATERIÁLŮ</t>
  </si>
  <si>
    <t>dosypání krajnic za koncem odláždění do požadovaného tvaru</t>
  </si>
  <si>
    <t>za koncem odláždění - směr Hora sv. Václava 12,20*0,50*0,50 = 3,050 [A]</t>
  </si>
  <si>
    <t xml:space="preserve">za koncem odláždění  - směr Poběžovice 12,20*0,50*0,50 = 3,050 [B]</t>
  </si>
  <si>
    <t>Celkové množství = 6,100</t>
  </si>
  <si>
    <t>17411</t>
  </si>
  <si>
    <t>ZÁSYP JAM A RÝH ZEMINOU SE ZHUTNĚNÍM</t>
  </si>
  <si>
    <t>zpětný zásyp</t>
  </si>
  <si>
    <t>za OP 01 do úrovně těsnící vrstvy (1,0+2,65)/2*1,15*9,70 = 20,358 [A]</t>
  </si>
  <si>
    <t>OP 01 podél křídla (0,50+3,0)*(0,50+1,30)/2*(2,50+0,80)/2*(4,40) = 22,869 [B]</t>
  </si>
  <si>
    <t>za OP 01 zásyp sachty do úrovně terénu (1,0+4,0)/2*3,0*(1,50+2,80+1,80) = 45,750 [C]</t>
  </si>
  <si>
    <t>za OP 02 do úrovně těsnící vrstvy (1,0+2,65)/2*1,15*7,35 = 15,426 [D]</t>
  </si>
  <si>
    <t>OP 02 podél křídla (0,50+3,0)*(0,50+1,30)/2*(2,50+0,80)/2*(3,25) = 16,892 [E]</t>
  </si>
  <si>
    <t>za OP 01 zásyp sachty do úrovně terénu (1,0+4,00)/2*3,0*(1,30+1,0) = 17,250 [F]</t>
  </si>
  <si>
    <t>17481</t>
  </si>
  <si>
    <t>ZÁSYP JAM A RÝH Z NAKUPOVANÝCH MATERIÁLŮ</t>
  </si>
  <si>
    <t>zásyp vhodnou příp. podmínečně vhodnou
dle ČSN 73 6133</t>
  </si>
  <si>
    <t>zásyp výkopu za rubem OP 01 nad úrovně těsnící vrstvy pod k-ci vozovky (2,65+4,65)/2*1,0*9,65 = 35,223 [A]</t>
  </si>
  <si>
    <t>zásyp výkopu za rubem OP 02 nad úrovně těsnící vrstvy pod k-ci vozovky (2,65+4,65)/2*1,0*8,65 = 31,573 [B]</t>
  </si>
  <si>
    <t>Celkové množství = 66,796</t>
  </si>
  <si>
    <t>18222</t>
  </si>
  <si>
    <t>ROZPROSTŘENÍ ORNICE VE SVAHU V TL DO 0,15M</t>
  </si>
  <si>
    <t>rozprostření ornice ve svahu a v rovině</t>
  </si>
  <si>
    <t>rozprostření ornice v rozsahu sejmuté mimo odlážděné plochy 225,60-1,20*28,50 = 191,400 [A]</t>
  </si>
  <si>
    <t>Celkové množství = 191,400</t>
  </si>
  <si>
    <t>18241</t>
  </si>
  <si>
    <t>ZALOŽENÍ TRÁVNÍKU RUČNÍM VÝSEVEM</t>
  </si>
  <si>
    <t>osetí ohumusovaných ploch</t>
  </si>
  <si>
    <t>dle pol. 18222 191,4 = 191,400 [A]</t>
  </si>
  <si>
    <t>18247</t>
  </si>
  <si>
    <t>OŠETŘOVÁNÍ TRÁVNÍKU</t>
  </si>
  <si>
    <t>1x</t>
  </si>
  <si>
    <t>dle pol. 18241 191,40 = 191,400 [A]</t>
  </si>
  <si>
    <t>2</t>
  </si>
  <si>
    <t>Základy</t>
  </si>
  <si>
    <t>21331</t>
  </si>
  <si>
    <t>DRENÁŽNÍ VRSTVY Z BETONU MEZEROVITÉHO (DRENÁŽNÍHO)</t>
  </si>
  <si>
    <t>drenážní beton okolo drenáže</t>
  </si>
  <si>
    <t>za OP 01 a šachtou (9,70+1,50+2,8)*0,30*0,30 = 1,260 [A]</t>
  </si>
  <si>
    <t>za OP 02 a šachta (7,35+1,30+0,95)*0,30*0,30 = 0,864 [B]</t>
  </si>
  <si>
    <t>Celkové množství = 2,124</t>
  </si>
  <si>
    <t>272325</t>
  </si>
  <si>
    <t>ZÁKLADY ZE ŽELEZOBETONU DO C30/37</t>
  </si>
  <si>
    <t xml:space="preserve">základová deska rámu
</t>
  </si>
  <si>
    <t>deska rámu (odměřeno z acad) 34,90*0,40 = 13,960 [A]</t>
  </si>
  <si>
    <t>Celkové množství = 13,960</t>
  </si>
  <si>
    <t>272365</t>
  </si>
  <si>
    <t>VÝZTUŽ ZÁKLADŮ Z OCELI 10505, B500B</t>
  </si>
  <si>
    <t>výztuž 180 kg/m3
vč. pko přes pracovní, dilatační a smršťovací spáry</t>
  </si>
  <si>
    <t xml:space="preserve"> 0,18*13,960 = 2,513 [A]</t>
  </si>
  <si>
    <t>Celkové množství = 2,513</t>
  </si>
  <si>
    <t>28999</t>
  </si>
  <si>
    <t>OPLÁŠTĚNÍ (ZPEVNĚNÍ) Z FÓLIE</t>
  </si>
  <si>
    <t>těsnící vrstva - fólie
za rubem opěry</t>
  </si>
  <si>
    <t>za OP 01 2,0*11,25 = 22,500 [A]</t>
  </si>
  <si>
    <t>za OP 02 2,0*(7,35+1,30+0,95) = 19,200 [B]</t>
  </si>
  <si>
    <t>Celkové množství = 41,700</t>
  </si>
  <si>
    <t>3</t>
  </si>
  <si>
    <t>Svislé konstrukce</t>
  </si>
  <si>
    <t>317325</t>
  </si>
  <si>
    <t>ŘÍMSY ZE ŽELEZOBETONU DO C30/37</t>
  </si>
  <si>
    <t>C30/37 
vč. letopočtu výstavby vlisem 
vč. veškerých dilatačních, smršťovacích a pracovních spar</t>
  </si>
  <si>
    <t>římsa nad vtokem 10,50*(0,60*0,25+0,55*0,19) = 2,672 [A]</t>
  </si>
  <si>
    <t>Celkové množství = 2,672</t>
  </si>
  <si>
    <t>317365</t>
  </si>
  <si>
    <t>VÝZTUŽ ŘÍMS Z OCELI 10505, B500B</t>
  </si>
  <si>
    <t>vyztuž 180 kg/m3
vč. pko přes pracovní, dilatační a smršťovací spáry</t>
  </si>
  <si>
    <t xml:space="preserve"> 0,18*2,672 = 0,481 [A]</t>
  </si>
  <si>
    <t>Celkové množství = 0,481</t>
  </si>
  <si>
    <t>389325</t>
  </si>
  <si>
    <t>MOSTNÍ RÁMOVÉ KONSTRUKCE ZE ŽELEZOBETONU C30/37</t>
  </si>
  <si>
    <t>C30/37_x000d_
rám+šachta
vč. skruže - komplet
vč. úprav dilatačních, pracovních a smršťovacích a jejich přelepení asfaltovvým pásem z rubu</t>
  </si>
  <si>
    <t>horní příčle (odměřeno z acad) 31,60*(0,30+0,325)/2 = 9,875 [A]</t>
  </si>
  <si>
    <t>stojky (odměřeno z acad) (1,525+1,565)/2*(5,56+3,97)-0,4*3,14*0,25^2 = 14,645 [B]</t>
  </si>
  <si>
    <t>vtokové čelo a křídla (odměřeno z acad) 0,55*16,6 = 9,130 [C]</t>
  </si>
  <si>
    <t>výtokové čelo šachty 1,0*0,30*1,565-3,14*0,50^2*0,30 = 0,234 [D]</t>
  </si>
  <si>
    <t>límec okolo sachty (2*0,925+2*0,68)*0,15*0,30+0,15*0,15/2*(2*0,925+2*0,68) = 0,181 [E]</t>
  </si>
  <si>
    <t>Celkové množství = 34,065</t>
  </si>
  <si>
    <t>389365</t>
  </si>
  <si>
    <t>VÝZTUŽ MOSTNÍ RÁMOVÉ KONSTRUKCE Z OCELI 10505, B500B</t>
  </si>
  <si>
    <t>výztuž 200 kg/m3
vč. pko přes pracovní, dilatační a smršťovací spáry</t>
  </si>
  <si>
    <t xml:space="preserve"> 0,20*34,065 = 6,813 [A]</t>
  </si>
  <si>
    <t>Celkové množství = 6,813</t>
  </si>
  <si>
    <t>4</t>
  </si>
  <si>
    <t>Vodorovné konstrukce</t>
  </si>
  <si>
    <t>451312</t>
  </si>
  <si>
    <t>PODKLADNÍ A VÝPLŇOVÉ VRSTVY Z PROSTÉHO BETONU C12/15</t>
  </si>
  <si>
    <t>podkladní beton C12/15</t>
  </si>
  <si>
    <t>podklaní beton pod tubus rámu (odměřeno z acad) 48,705*0,15 = 7,306 [A]</t>
  </si>
  <si>
    <t>podkladní beton pod drenáž 1,15*0,30*(11,23+2,80+7,35+1,30+0,95) = 8,152 [B]</t>
  </si>
  <si>
    <t>Celkové množství = 15,458</t>
  </si>
  <si>
    <t>45131A</t>
  </si>
  <si>
    <t>PODKLADNÍ A VÝPLŇOVÉ VRSTVY Z PROSTÉHO BETONU C20/25</t>
  </si>
  <si>
    <t>lože z betonu C20/25n
tl. 0,150m</t>
  </si>
  <si>
    <t>pod odlážděním v tubusu rámu 1,0*0,20*(13,125-0,30)+2*((0,20+0,65)/2*0,50)*(13,125-0,30) = 8,016 [A]</t>
  </si>
  <si>
    <t>pod odlážděním koryta na vtoku 1,0*0,20*(2,30)+2*((0,20+0,65)/2*0,50)*(2,30) = 1,438 [F]</t>
  </si>
  <si>
    <t>oblast OP 01 - odláždění svahu a kužele 1/4*(3,14*3,0*3,6)*0,15+1,0*3,0*0,15 = 1,722 [B]</t>
  </si>
  <si>
    <t>podél křídel na vtoku 1,20*0,25*0,15*(4,36+3,55) = 0,356 [C]</t>
  </si>
  <si>
    <t>oblast OP 2 - odláždění svahu na vtoku 1,20*3,0*2,60*0,15 = 1,404 [D]</t>
  </si>
  <si>
    <t>za koncem křídel (1,0*0,75+1,10*1,30)*0,15 = 0,327 [E]</t>
  </si>
  <si>
    <t>Celkové množství = 13,263</t>
  </si>
  <si>
    <t>45152</t>
  </si>
  <si>
    <t>PODKLADNÍ A VÝPLŇOVÉ VRSTVY Z KAMENIVA DRCENÉHO</t>
  </si>
  <si>
    <t>vrstva štěrkopísku (okolo těsnící folie) za rubem opěr - 2*0,15m</t>
  </si>
  <si>
    <t>dle pol. 28999 0,30*41,70 = 12,510 [A]</t>
  </si>
  <si>
    <t>Celkové množství = 12,510</t>
  </si>
  <si>
    <t>457325</t>
  </si>
  <si>
    <t>VYROVNÁVACÍ A SPÁDOVÝ ŽELEZOBETON C30/37</t>
  </si>
  <si>
    <t>ochrana izolace - s výztužnou sítí_x000d_
na příčli</t>
  </si>
  <si>
    <t>na horní příčli rámu (odměřeno z acad) 31,57*0,10 = 3,157 [A]</t>
  </si>
  <si>
    <t xml:space="preserve">svisle podél kce pod římsou  4,16*0,10*0,40 = 0,166 [B]</t>
  </si>
  <si>
    <t>svisle okolo límce vstupu do šachty 3,70*0,10*0,30 = 0,111 [C]</t>
  </si>
  <si>
    <t>Celkové množství = 3,434</t>
  </si>
  <si>
    <t>457366</t>
  </si>
  <si>
    <t>VÝZTUŽ VYROVNÁVACÍHO A SPÁDOVÉHO BETONU Z KARI SÍTÍ</t>
  </si>
  <si>
    <t>položeno v 1 vrstvě</t>
  </si>
  <si>
    <t xml:space="preserve">del pol. 457325,  odhad 8,0 kg/m2, rezerva na přesahy a prostřihy 1,20 1,20*(3,434/0,10)*8,0/1000 = 0,330 [A]</t>
  </si>
  <si>
    <t>Celkové množství = 0,330</t>
  </si>
  <si>
    <t>45857</t>
  </si>
  <si>
    <t>VÝPLŇ ZA OPĚRAMI A ZDMI Z KAMENIVA TĚŽENÉHO</t>
  </si>
  <si>
    <t>obsyp rubu opěry s drenážní funkcí</t>
  </si>
  <si>
    <t>za rubem OP 01 0,60*(9,65+1,50+2,80)*1,0 = 8,370 [A]</t>
  </si>
  <si>
    <t>za rubem OP 02 0,60*(7,35+1,30+0,95)*1,0 = 5,760 [B]</t>
  </si>
  <si>
    <t>Celkové množství = 14,130</t>
  </si>
  <si>
    <t>46251</t>
  </si>
  <si>
    <t>ZÁHOZ Z LOMOVÉHO KAMENE</t>
  </si>
  <si>
    <t>kamenný rovnaný zához</t>
  </si>
  <si>
    <t>na vtoku 0,65*2,25 = 1,463 [A]</t>
  </si>
  <si>
    <t>Celkové množství = 1,463</t>
  </si>
  <si>
    <t>465512</t>
  </si>
  <si>
    <t>DLAŽBY Z LOMOVÉHO KAMENE NA MC</t>
  </si>
  <si>
    <t>odláždění kamennou dlažbou
tl. 0,20 m</t>
  </si>
  <si>
    <t>pod odlážděním v tubusu rámu 1,0*0,20*(13,125-0,30)+2*(1,2*0,50*0,20)*(13,125-0,30) = 5,643 [A]</t>
  </si>
  <si>
    <t>pod odlážděním koryta na vtoku 1,0*0,20*(2,30)+2*(1,2*0,50*0,20)*(2,30) = 1,012 [F]</t>
  </si>
  <si>
    <t>odláždění svahu a kužele 1/4*(3,14*3,0*3,6)*0,20+1,0*3,0*0,20 = 2,296 [B]</t>
  </si>
  <si>
    <t>podél křídel na vtoku 1,20*0,25*0,20*(2,76+3,3) = 0,364 [C]</t>
  </si>
  <si>
    <t>odláždění na vtoku 1,20*3,0*2,60*0,20 = 1,872 [D]</t>
  </si>
  <si>
    <t>za koncem křídel (1,0*0,75+1,10*1,30)*0,20 = 0,436 [E]</t>
  </si>
  <si>
    <t>Celkové množství = 11,623</t>
  </si>
  <si>
    <t>46731A</t>
  </si>
  <si>
    <t>STUPNĚ A PRAHY VODNÍCH KORYT Z PROSTÉHO BETONU C20/25</t>
  </si>
  <si>
    <t>zajišťující práh na vtoku a výtoku</t>
  </si>
  <si>
    <t>na vtoku 0,50*0,80*(3,0+3,50) = 2,600 [A]</t>
  </si>
  <si>
    <t>5</t>
  </si>
  <si>
    <t>Komunikace</t>
  </si>
  <si>
    <t>56336</t>
  </si>
  <si>
    <t>VOZOVKOVÉ VRSTVY ZE ŠTĚRKODRTI TL. DO 300MM</t>
  </si>
  <si>
    <t xml:space="preserve">ŠD (0-32) ŠDA min. 200 -  max. 300 mm
napojeno odstupňovaně</t>
  </si>
  <si>
    <t>sil. III/19515: km 0,003 700 - km 0,014 900 11,20*(5,5+6*0,10) = 68,320 [A]</t>
  </si>
  <si>
    <t>Celkové množství = 68,320</t>
  </si>
  <si>
    <t>56353</t>
  </si>
  <si>
    <t>VOZOVKOVÉ VRSTVY Z MECH ZPEV ZEMINY TL. DO 150MM</t>
  </si>
  <si>
    <t xml:space="preserve"> MECHANICKY ZPEVNĚNÉ KAMENIVO fr.0-32   MZK_x000d_
150 mm (ČSN 73 6126-1)_x000d_
</t>
  </si>
  <si>
    <t>km 0,002 750 - km 0,014 950 12,20*(5,5+4*0,10) = 71,980 [A]</t>
  </si>
  <si>
    <t>Celkové množství = 71,980</t>
  </si>
  <si>
    <t>56932</t>
  </si>
  <si>
    <t>ZPEVNĚNÍ KRAJNIC ZE ŠTĚRKODRTI TL. DO 100MM</t>
  </si>
  <si>
    <t>krajnice nad zemní krajnicí nad výkopem</t>
  </si>
  <si>
    <t xml:space="preserve"> 2*0,50*12,50 = 12,500 [A]</t>
  </si>
  <si>
    <t>Celkové množství = 12,500</t>
  </si>
  <si>
    <t>572121</t>
  </si>
  <si>
    <t>INFILTRAČNÍ POSTŘIK ASFALTOVÝ DO 1,0KG/M2</t>
  </si>
  <si>
    <t>Infiltrační postřk PI - 0,80 kg</t>
  </si>
  <si>
    <t>dle pol. 56335 68,320 = 68,320 [A]</t>
  </si>
  <si>
    <t>572214</t>
  </si>
  <si>
    <t>SPOJOVACÍ POSTŘIK Z MODIFIK EMULZE DO 0,5KG/M2</t>
  </si>
  <si>
    <t>spojovací postřk PS 0,30kg/m2</t>
  </si>
  <si>
    <t>dle pol. 574B34 134,750 = 134,750 [A]</t>
  </si>
  <si>
    <t>dle pol.574F78 133,950 = 133,950 [B]</t>
  </si>
  <si>
    <t>Celkové množství = 268,700</t>
  </si>
  <si>
    <t>574B34</t>
  </si>
  <si>
    <t>ASFALTOVÝ BETON PRO OBRUSNÉ VRSTVY MODIFIK ACO 11+, 11S TL. 40MM</t>
  </si>
  <si>
    <t xml:space="preserve">ACO11+   tl. 40mm_x000d_
50/70
vozovkové vrstvy napojeny odstupňovaně</t>
  </si>
  <si>
    <t>sil. III/19515: km 0,000 000 - km 0,024 500 24,50*5,50 = 134,750 [A]</t>
  </si>
  <si>
    <t>Celkové množství = 134,750</t>
  </si>
  <si>
    <t>574F78</t>
  </si>
  <si>
    <t>ASFALTOVÝ BETON PRO PODKLADNÍ VRSTVY MODIFIK ACP 22+, 22S TL. 80MM</t>
  </si>
  <si>
    <t xml:space="preserve">ASFALTOVÝ BETON HRUBOZRNNÝ _x000d_
ACP 22+ 50/70         80 mm (ČSN EN 13108-1)_x000d_
</t>
  </si>
  <si>
    <t>sil. III/19515: km 0,000 500 - km 0,024 000 23,50*(5,50+2*0,10) = 133,950 [A]</t>
  </si>
  <si>
    <t>Celkové množství = 133,950</t>
  </si>
  <si>
    <t>7</t>
  </si>
  <si>
    <t>Přidružená stavební výroba</t>
  </si>
  <si>
    <t>711442</t>
  </si>
  <si>
    <t>IZOLACE MOSTOVEK CELOPLOŠNÁ ASFALTOVÝMI PÁSY S PEČETÍCÍ VRSTVOU</t>
  </si>
  <si>
    <t>na nosné konstrukci - celoplošně natavená na kotevně impregnční nátěr
přetaženo na svislé stěny 0,50 m pod drenáž</t>
  </si>
  <si>
    <t>příčle rámu (odměřeno z acad) 31,57 = 31,570 [A]</t>
  </si>
  <si>
    <t>svislá plocha pod římsou+ pod římsou 0,40*4,18+0,80*4,18 = 5,016 [B]</t>
  </si>
  <si>
    <t>vytažení izolace okolo límce stupu do šachty 3,70*0,30 = 1,110 [C]</t>
  </si>
  <si>
    <t>čelo jímky 1,60*1,80-3,14*0,50^2 = 2,095 [D]</t>
  </si>
  <si>
    <t>stojky (1,20+0,50)*(11,25+2,80+7,40+1,285+0,95+1,80)-3,14*0,25^2 = 43,128 [E]</t>
  </si>
  <si>
    <t>Celkové množství = 82,919</t>
  </si>
  <si>
    <t>711502</t>
  </si>
  <si>
    <t>OCHRANA IZOLACE NA POVRCHU ASFALTOVÝMI PÁSY</t>
  </si>
  <si>
    <t>ZESÍLENÍ VÝZTUŽE POD ŘÍMSOU_x000d_
izolační asfaltový pás s kovovou vložkou celoplošně přilepeno</t>
  </si>
  <si>
    <t>pod římsou nad vtokem (0,80+0,15)*4,18 = 3,971 [A]</t>
  </si>
  <si>
    <t>Celkové množství = 3,971</t>
  </si>
  <si>
    <t>711509</t>
  </si>
  <si>
    <t>OCHRANA IZOLACE NA POVRCHU TEXTILIÍ</t>
  </si>
  <si>
    <t>ochrana AIP a nátěru ALP+2x ALN_x000d_
- svislé plochy</t>
  </si>
  <si>
    <t>stojky - celá výška (2,25)*(11,25+2,80+7,40+1,285+0,95)-3,14*0,25^2 = 53,095 [A]</t>
  </si>
  <si>
    <t>rub čela na vtoku vč. křídel 15,25 = 15,250 [B]</t>
  </si>
  <si>
    <t>čelo jímky 1,60*1,80-3,14*0,50^2 = 2,095 [C]</t>
  </si>
  <si>
    <t>Celkové množství = 70,440</t>
  </si>
  <si>
    <t>78382</t>
  </si>
  <si>
    <t>NÁTĚRY BETON KONSTR TYP S2 (OS-B)</t>
  </si>
  <si>
    <t xml:space="preserve">čelo rámu a zídky pod římsou </t>
  </si>
  <si>
    <t>nad vtokem 0,25*10,50 = 2,625 [A]</t>
  </si>
  <si>
    <t>Celkové množství = 2,625</t>
  </si>
  <si>
    <t>78383</t>
  </si>
  <si>
    <t>NÁTĚRY BETON KONSTR TYP S4 (OS-C)</t>
  </si>
  <si>
    <t>Horní plocha římsy a hrana římsy k vozovce</t>
  </si>
  <si>
    <t>nad vtokem (0,15+0,15)*10,50 = 3,150 [A]</t>
  </si>
  <si>
    <t>Celkové množství = 3,150</t>
  </si>
  <si>
    <t>8</t>
  </si>
  <si>
    <t>Potrubí</t>
  </si>
  <si>
    <t>81457</t>
  </si>
  <si>
    <t>POTRUBÍ Z TRUB BETONOVÝCH DN DO 500MM</t>
  </si>
  <si>
    <t>napojení dešťové kanalizace skrz stěnu rámu_x000d_
vč. napojení na stav. stav a novou kci</t>
  </si>
  <si>
    <t xml:space="preserve"> 10,0 = 10,000 [A]</t>
  </si>
  <si>
    <t>Celkové množství = 10,000</t>
  </si>
  <si>
    <t>81471</t>
  </si>
  <si>
    <t>POTRUBÍ Z TRUB BETONOVÝCH DN DO 1000MM</t>
  </si>
  <si>
    <t>zapojení stávajícího zatrubnění do šachty</t>
  </si>
  <si>
    <t xml:space="preserve"> 4,0 = 4,000 [A]</t>
  </si>
  <si>
    <t>Celkové množství = 4,000</t>
  </si>
  <si>
    <t>87533</t>
  </si>
  <si>
    <t>POTRUBÍ DREN Z TRUB PLAST DN DO 150MM</t>
  </si>
  <si>
    <t>drenáž za rubem opěr
vyústěno skrz opěry
vč. vyústění dle VL 4</t>
  </si>
  <si>
    <t>za OP 01 a šachtou (9,70+1,50+2,8)+1,0 = 15,000 [A]</t>
  </si>
  <si>
    <t>za OP 02 a šachtou (7,35+1,30+0,95)+1,0 = 10,600 [B]</t>
  </si>
  <si>
    <t>Celkové množství = 25,600</t>
  </si>
  <si>
    <t>895100R</t>
  </si>
  <si>
    <t>VSAKOVACÍ JÍMKA</t>
  </si>
  <si>
    <t xml:space="preserve">kompletní provedení  _x000d_
- výkop, výplň_x000d_
likvidace vzniklých škod a skládkovné</t>
  </si>
  <si>
    <t xml:space="preserve"> 2 = 2,000 [A]</t>
  </si>
  <si>
    <t>Celkové množství = 2,000</t>
  </si>
  <si>
    <t>89911Q0R</t>
  </si>
  <si>
    <t>VSTUP DO ŠACHTY</t>
  </si>
  <si>
    <t xml:space="preserve">uzamykatelný vstup do šachtu_x000d_
dle  PD</t>
  </si>
  <si>
    <t>89915</t>
  </si>
  <si>
    <t>STUPADLA (A POD)</t>
  </si>
  <si>
    <t>stupadla osazená pod vstupem do šachty</t>
  </si>
  <si>
    <t xml:space="preserve"> 5 = 5,000 [A]</t>
  </si>
  <si>
    <t>Celkové množství = 5,000</t>
  </si>
  <si>
    <t>9</t>
  </si>
  <si>
    <t>Ostatní konstrukce a práce</t>
  </si>
  <si>
    <t>9112B1</t>
  </si>
  <si>
    <t>ZÁBRADLÍ MOSTNÍ SE SVISLOU VÝPLNÍ - DODÁVKA A MONTÁŽ</t>
  </si>
  <si>
    <t>zábradlí se svislou výplní _x000d_
vč. kotvení a podlití plastbetonem</t>
  </si>
  <si>
    <t>na vtokové římse 10,50 = 10,500 [A]</t>
  </si>
  <si>
    <t>Celkové množství = 10,500</t>
  </si>
  <si>
    <t>9112B3</t>
  </si>
  <si>
    <t>ZÁBRADLÍ MOSTNÍ SE SVISLOU VÝPLNÍ - DEMONTÁŽ S PŘESUNEM</t>
  </si>
  <si>
    <t>demontáž zábradlí se svislou výplní
vč. odvozu do kovošrotu, výzisk a výkupní lístky přeány investorovi</t>
  </si>
  <si>
    <t xml:space="preserve"> 9,35 = 9,350 [A]</t>
  </si>
  <si>
    <t>Celkové množství = 9,350</t>
  </si>
  <si>
    <t>91355</t>
  </si>
  <si>
    <t>EVIDENČNÍ ČÍSLO MOSTU</t>
  </si>
  <si>
    <t>ev.č. propustku
ev.č. vč. sloupků</t>
  </si>
  <si>
    <t>914133</t>
  </si>
  <si>
    <t>DOPRAVNÍ ZNAČKY ZÁKLADNÍ VELIKOSTI OCELOVÉ FÓLIE TŘ 2 - DEMONTÁŽ</t>
  </si>
  <si>
    <t xml:space="preserve">odstranění stávající trvalého dopravního  značení
vykázáno na počet sloupků (cedulí DZ je na skoupku umístěno víc)_x000d_
(B13 + dodatková tabulka + evidenční číslo mostu
vč. sloupku a založení_x000d_
uložení dle pokynů investora
vč. likvidace vzniklých odpadů a skládkovného</t>
  </si>
  <si>
    <t>předmostí Poběžovice 1 = 1,000 [A]</t>
  </si>
  <si>
    <t>Předmostí Hora sv. Václava 1 = 1,000 [B]</t>
  </si>
  <si>
    <t>916363</t>
  </si>
  <si>
    <t>SMĚROVACÍ DESKY Z4 OBOUSTR S FÓLIÍ TŘ 2 - DEMONTÁŽ</t>
  </si>
  <si>
    <t>demontáž provizorního značení vč. patek</t>
  </si>
  <si>
    <t>Z 6 = 6,000 [A]</t>
  </si>
  <si>
    <t>Celkové množství = 6,000</t>
  </si>
  <si>
    <t>916365</t>
  </si>
  <si>
    <t>SMĚROVACÍ DESKY Z4 OBOUSTR S FÓLIÍ TŘ 2 - SAMOSTATNÝ PŘESUN</t>
  </si>
  <si>
    <t>provizorní dopravní zančení_x000d_
odvoz a uložení dle pokynů dle pokynů investora</t>
  </si>
  <si>
    <t>917223</t>
  </si>
  <si>
    <t>SILNIČNÍ A CHODNÍKOVÉ OBRUBY Z BETONOVÝCH OBRUBNÍKŮ ŠÍŘ 100MM</t>
  </si>
  <si>
    <t>podél dlažeb</t>
  </si>
  <si>
    <t>zádlažba za koncem říms (0,75+1,10)+(1,30+1,50) = 4,650 [B]</t>
  </si>
  <si>
    <t xml:space="preserve">svah  1,20*3,0+0,50+1,20*3,80+1,85 = 10,510 [C]</t>
  </si>
  <si>
    <t>Celkové množství = 15,160</t>
  </si>
  <si>
    <t>917224</t>
  </si>
  <si>
    <t>SILNIČNÍ A CHODNÍKOVÉ OBRUBY Z BETONOVÝCH OBRUBNÍKŮ ŠÍŘ 150MM</t>
  </si>
  <si>
    <t>Silniční obrubník vč. lože - dle TZ
podél odláždění za koncem říms
vč. postupného zapuštění</t>
  </si>
  <si>
    <t xml:space="preserve">vtok - podél přechodů říms  1,0+1,10 = 2,100 [A]</t>
  </si>
  <si>
    <t>Celkové množství = 2,100</t>
  </si>
  <si>
    <t>919111</t>
  </si>
  <si>
    <t>ŘEZÁNÍ ASFALTOVÉHO KRYTU VOZOVEK TL DO 50MM</t>
  </si>
  <si>
    <t>řezaná spára v místě napojení na stávající stav 2*5,15 = 10,300 [A]</t>
  </si>
  <si>
    <t>nad rubem rámu (šikmá) 2*7,30 = 14,600 [B]</t>
  </si>
  <si>
    <t>Celkové množství = 24,900</t>
  </si>
  <si>
    <t>931315</t>
  </si>
  <si>
    <t>a</t>
  </si>
  <si>
    <t>TĚSNĚNÍ DILATAČ SPAR ASF ZÁLIVKOU PRŮŘ DO 600MM2</t>
  </si>
  <si>
    <t>s předtěsněním
dle VL4</t>
  </si>
  <si>
    <t>těsnění spáry v obrusné vrstvě podél římsy 10,50 = 10,500 [A]</t>
  </si>
  <si>
    <t>b</t>
  </si>
  <si>
    <t>dle VL4</t>
  </si>
  <si>
    <t xml:space="preserve">těsnění spáry v ložné vrstvě podél římsy </t>
  </si>
  <si>
    <t>podél římsy na výtokem 10,50 = 10,500 [B]</t>
  </si>
  <si>
    <t xml:space="preserve">těsnění spáry ve vozovce </t>
  </si>
  <si>
    <t>v místě napojení na stav.stav. 2*5,15 = 10,300 [E]</t>
  </si>
  <si>
    <t>nad rubem rámu 2*7,30 = 14,600 [F]</t>
  </si>
  <si>
    <t>Celkové množství = 35,400</t>
  </si>
  <si>
    <t>966118</t>
  </si>
  <si>
    <t>BOURÁNÍ KONSTRUKCÍ Z BETON DÍLCŮ S ODVOZEM DO 20KM</t>
  </si>
  <si>
    <t>bourání prefa mostovky nad rozšířením_x000d_
odhad výměr zakrytých částí</t>
  </si>
  <si>
    <t xml:space="preserve"> 15,0*0,20 = 3,000 [A]</t>
  </si>
  <si>
    <t>Celkové množství = 3,000</t>
  </si>
  <si>
    <t>966138</t>
  </si>
  <si>
    <t>BOURÁNÍ KONSTRUKCÍ Z KAMENE NA MC S ODVOZEM DO 20KM</t>
  </si>
  <si>
    <t>vybourání opěr z lomového kamene_x000d_
původní část_x000d_
odhad výměr zakrytých částí</t>
  </si>
  <si>
    <t>opěra OP 01 vč. založení 7,05*(1,35+1,0)*(1,0+0,75)/2+7,05*1,50*1,5 = 30,359 [A]</t>
  </si>
  <si>
    <t>OP 01 - křídlo 2,20*(1,35+1,0)*0,75 = 3,878 [B]</t>
  </si>
  <si>
    <t>opěra OP 02 vč. založení 7,05*(1,35+1,0)*(1,0+0,75)/2+7,05*1,50*1,5 = 30,359 [C]</t>
  </si>
  <si>
    <t>OP 02 - křídlo 2,20*(1,35+1,0)*0,75 = 3,878 [D]</t>
  </si>
  <si>
    <t>Celkové množství = 68,474</t>
  </si>
  <si>
    <t>966148</t>
  </si>
  <si>
    <t>BOURÁNÍ KONSTRUKCÍ Z CIHEL A TVÁRNIC S ODVOZEM DO 20KM</t>
  </si>
  <si>
    <t>Bourání rozšíření mostu - vyzděné opěry z cihel s pojivem_x000d_
odhad výměr zakrytých částí</t>
  </si>
  <si>
    <t>OP 01 (5,70+3,10+1,0)*(1,25+0,80)*(0,65) = 13,059 [A]</t>
  </si>
  <si>
    <t>OP 02 (3,50)*(1,25+0,80)*(0,65) = 4,664 [C]</t>
  </si>
  <si>
    <t>Celkové množství = 17,723</t>
  </si>
  <si>
    <t>966158</t>
  </si>
  <si>
    <t>BOURÁNÍ KONSTRUKCÍ Z PROST BETONU S ODVOZEM DO 20KM</t>
  </si>
  <si>
    <t>bourání základu pod rozšířením z cihel_x000d_
před.betonový základ_x000d_
odhad výměr zakrytých částí</t>
  </si>
  <si>
    <t>OP 01 (5,70+3,10+1,0)*(0,75)*1,25 = 9,188 [A]</t>
  </si>
  <si>
    <t>OP 02 3,50*0,75*1,25 = 3,281 [B]</t>
  </si>
  <si>
    <t>Celkové množství = 12,469</t>
  </si>
  <si>
    <t>966168</t>
  </si>
  <si>
    <t>BOURÁNÍ KONSTRUKCÍ ZE ŽELEZOBETONU S ODVOZEM DO 20KM</t>
  </si>
  <si>
    <t>bourání ŽLB kcí</t>
  </si>
  <si>
    <t>římsa směr Poběžovice 9,35*0,30*0,50 = 1,403 [A]</t>
  </si>
  <si>
    <t>žlb trámová deska 26,25*0,18+5*0,565*0,475*5,0 = 11,434 [B]</t>
  </si>
  <si>
    <t>stojka vč. základu (1,25+0,50)*0,25*0,25+0,75*0,75*0,50 = 0,391 [C]</t>
  </si>
  <si>
    <t>Celkové množství = 13,228</t>
  </si>
  <si>
    <t>966188</t>
  </si>
  <si>
    <t>DEMONTÁŽ KONSTRUKCÍ KOVOVÝCH S ODVOZEM DO 20KM</t>
  </si>
  <si>
    <t>ocelový nosník pod rozšířením_x000d_
vč. dovozu do kovošrotu, výzisk poukázán na účet investora</t>
  </si>
  <si>
    <t>odhad 50kg/m 5,50*50,0/1000 = 0,275 [A]</t>
  </si>
  <si>
    <t>Celkové množství = 0,275</t>
  </si>
  <si>
    <t>966371</t>
  </si>
  <si>
    <t>BOURÁNÍ PROPUSTŮ Z TRUB DN DO 1000MM</t>
  </si>
  <si>
    <t>bourání zaústění roury v místě rozšíření mostu_x000d_
DN 1000_x000d_
vč. likvidace vzniklých odpadů a skládkovné</t>
  </si>
  <si>
    <t>zaústění do cihelných opěr 4,0 = 4,000 [A]</t>
  </si>
  <si>
    <t>969257</t>
  </si>
  <si>
    <t>VYBOURÁNÍ POTRUBÍ DN DO 500MM KANALIZAČ</t>
  </si>
  <si>
    <t xml:space="preserve">šetrné vybourání napojení dešťové kanalizace do stěnu OP 01 v místě  cihelného rozšíření_x000d_
DN 500_x000d_
vč. likvidace vzniklých odpadů a skládkovné</t>
  </si>
  <si>
    <t>napojení dešťové kanalizace do OP 01 v místě cihelného rozšíření 10,0 = 10,000 [A]</t>
  </si>
  <si>
    <t>97817</t>
  </si>
  <si>
    <t>ODSTRANĚNÍ MOSTNÍ IZOLACE</t>
  </si>
  <si>
    <t>odstranění zbytků izolace</t>
  </si>
  <si>
    <t>odhad 0,25*(26,23+14,80) = 10,258 [A]</t>
  </si>
  <si>
    <t>Celkové množství = 10,258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</si>
</sst>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3">
    <border/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0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1" fillId="0" borderId="0" xfId="0" applyFont="1"/>
    <xf numFmtId="0" fontId="2" fillId="2" borderId="0" xfId="1" applyFill="1">
      <alignment horizontal="right" vertical="center" wrapText="1"/>
    </xf>
    <xf numFmtId="0" fontId="3" fillId="2" borderId="0" xfId="2" applyFill="1">
      <alignment horizontal="left" vertical="center" wrapText="1"/>
    </xf>
    <xf numFmtId="0" fontId="5" fillId="2" borderId="0" xfId="5" applyFill="1">
      <alignment horizontal="left" vertical="center" wrapText="1"/>
    </xf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5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0" xfId="0" applyNumberFormat="1"/>
    <xf numFmtId="0" fontId="7" fillId="0" borderId="2" xfId="0" applyFont="1" applyBorder="1" applyAlignment="1">
      <alignment wrapText="1"/>
    </xf>
    <xf numFmtId="0" fontId="0" fillId="0" borderId="0" xfId="0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/>
  </sheetViews>
  <sheetFormatPr defaultRowHeight="15"/>
  <cols>
    <col min="1" max="1" width="32.42188" customWidth="1"/>
    <col min="2" max="2" width="32.42188" customWidth="1"/>
    <col min="3" max="3" width="19.42188" customWidth="1"/>
    <col min="4" max="4" width="19.42188" customWidth="1"/>
    <col min="5" max="5" width="19.4218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3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SUM(C10:C11)</f>
        <v>0</v>
      </c>
      <c r="D6" s="3"/>
      <c r="E6" s="3"/>
    </row>
    <row r="7">
      <c r="A7" s="3"/>
      <c r="B7" s="5" t="s">
        <v>5</v>
      </c>
      <c r="C7" s="6">
        <f>SUM(E10:E11)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000SO 000'!I3</f>
        <v>0</v>
      </c>
      <c r="D10" s="9">
        <f>SUMIFS('SO 000SO 000'!O:O,'SO 000SO 000'!A:A,"P")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'SO 201SO 201'!I3</f>
        <v>0</v>
      </c>
      <c r="D11" s="9">
        <f>SUMIFS('SO 201SO 201'!O:O,'SO 201SO 201'!A:A,"P")</f>
        <v>0</v>
      </c>
      <c r="E11" s="9">
        <f>C11+D11</f>
        <v>0</v>
      </c>
    </row>
  </sheetData>
  <mergeCells count="2">
    <mergeCell ref="B2:B3"/>
    <mergeCell ref="B4:E4"/>
  </mergeCells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15</v>
      </c>
      <c r="F2" s="3"/>
      <c r="G2" s="3"/>
      <c r="H2" s="3"/>
      <c r="I2" s="3"/>
    </row>
    <row r="3">
      <c r="A3" t="s">
        <v>16</v>
      </c>
      <c r="B3" s="13" t="s">
        <v>17</v>
      </c>
      <c r="C3" s="14" t="s">
        <v>18</v>
      </c>
      <c r="D3" s="15"/>
      <c r="E3" s="13" t="s">
        <v>19</v>
      </c>
      <c r="F3" s="3"/>
      <c r="G3" s="3"/>
      <c r="H3" s="16" t="s">
        <v>11</v>
      </c>
      <c r="I3" s="17">
        <f>SUMIFS(I9:I87,A9:A87,"SD")</f>
        <v>0</v>
      </c>
      <c r="O3">
        <v>0</v>
      </c>
      <c r="P3">
        <v>2</v>
      </c>
    </row>
    <row r="4">
      <c r="A4" t="s">
        <v>20</v>
      </c>
      <c r="B4" s="13" t="s">
        <v>21</v>
      </c>
      <c r="C4" s="14" t="s">
        <v>11</v>
      </c>
      <c r="D4" s="15"/>
      <c r="E4" s="13" t="s">
        <v>12</v>
      </c>
      <c r="F4" s="3"/>
      <c r="G4" s="3"/>
      <c r="H4" s="3"/>
      <c r="I4" s="3"/>
      <c r="O4">
        <v>0.14999999999999999</v>
      </c>
      <c r="P4">
        <v>2</v>
      </c>
    </row>
    <row r="5">
      <c r="A5" t="s">
        <v>22</v>
      </c>
      <c r="B5" s="13" t="s">
        <v>23</v>
      </c>
      <c r="C5" s="14" t="s">
        <v>11</v>
      </c>
      <c r="D5" s="15"/>
      <c r="E5" s="13" t="s">
        <v>12</v>
      </c>
      <c r="F5" s="3"/>
      <c r="G5" s="3"/>
      <c r="H5" s="3"/>
      <c r="I5" s="3"/>
      <c r="O5">
        <v>0.20999999999999999</v>
      </c>
    </row>
    <row r="6">
      <c r="A6" s="7" t="s">
        <v>24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31</v>
      </c>
      <c r="I6" s="7"/>
    </row>
    <row r="7">
      <c r="A7" s="7"/>
      <c r="B7" s="7"/>
      <c r="C7" s="7"/>
      <c r="D7" s="7"/>
      <c r="E7" s="7"/>
      <c r="F7" s="7"/>
      <c r="G7" s="7"/>
      <c r="H7" s="7" t="s">
        <v>32</v>
      </c>
      <c r="I7" s="7" t="s">
        <v>33</v>
      </c>
    </row>
    <row r="8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>
      <c r="A9" s="18" t="s">
        <v>34</v>
      </c>
      <c r="B9" s="18"/>
      <c r="C9" s="19" t="s">
        <v>35</v>
      </c>
      <c r="D9" s="18"/>
      <c r="E9" s="18" t="s">
        <v>36</v>
      </c>
      <c r="F9" s="18"/>
      <c r="G9" s="18"/>
      <c r="H9" s="18"/>
      <c r="I9" s="20">
        <f>SUMIFS(I10:I87,A10:A87,"P")</f>
        <v>0</v>
      </c>
    </row>
    <row r="10">
      <c r="A10" s="21" t="s">
        <v>37</v>
      </c>
      <c r="B10" s="21">
        <v>1</v>
      </c>
      <c r="C10" s="22" t="s">
        <v>38</v>
      </c>
      <c r="D10" t="s">
        <v>39</v>
      </c>
      <c r="E10" s="23" t="s">
        <v>40</v>
      </c>
      <c r="F10" s="24" t="s">
        <v>41</v>
      </c>
      <c r="G10" s="25">
        <v>1</v>
      </c>
      <c r="H10" s="26">
        <v>0</v>
      </c>
      <c r="I10" s="26">
        <f>ROUND(G10*H10,P4)</f>
        <v>0</v>
      </c>
      <c r="O10" s="27">
        <f>I10*0.21</f>
        <v>0</v>
      </c>
      <c r="P10">
        <v>3</v>
      </c>
    </row>
    <row r="11" ht="270.75">
      <c r="A11" s="21" t="s">
        <v>42</v>
      </c>
      <c r="E11" s="23" t="s">
        <v>43</v>
      </c>
    </row>
    <row r="12">
      <c r="A12" s="21" t="s">
        <v>44</v>
      </c>
      <c r="E12" s="28" t="s">
        <v>45</v>
      </c>
    </row>
    <row r="13">
      <c r="A13" s="21" t="s">
        <v>44</v>
      </c>
      <c r="E13" s="28" t="s">
        <v>46</v>
      </c>
    </row>
    <row r="14">
      <c r="A14" s="21" t="s">
        <v>37</v>
      </c>
      <c r="B14" s="21">
        <v>2</v>
      </c>
      <c r="C14" s="22" t="s">
        <v>47</v>
      </c>
      <c r="D14" t="s">
        <v>39</v>
      </c>
      <c r="E14" s="23" t="s">
        <v>48</v>
      </c>
      <c r="F14" s="24" t="s">
        <v>41</v>
      </c>
      <c r="G14" s="25">
        <v>1</v>
      </c>
      <c r="H14" s="26">
        <v>0</v>
      </c>
      <c r="I14" s="26">
        <f>ROUND(G14*H14,P4)</f>
        <v>0</v>
      </c>
      <c r="O14" s="27">
        <f>I14*0.21</f>
        <v>0</v>
      </c>
      <c r="P14">
        <v>3</v>
      </c>
    </row>
    <row r="15" ht="185.25">
      <c r="A15" s="21" t="s">
        <v>42</v>
      </c>
      <c r="E15" s="23" t="s">
        <v>49</v>
      </c>
    </row>
    <row r="16">
      <c r="A16" s="21" t="s">
        <v>44</v>
      </c>
      <c r="E16" s="28" t="s">
        <v>45</v>
      </c>
    </row>
    <row r="17">
      <c r="A17" s="21" t="s">
        <v>44</v>
      </c>
      <c r="E17" s="28" t="s">
        <v>46</v>
      </c>
    </row>
    <row r="18">
      <c r="A18" s="21" t="s">
        <v>37</v>
      </c>
      <c r="B18" s="21">
        <v>3</v>
      </c>
      <c r="C18" s="22" t="s">
        <v>50</v>
      </c>
      <c r="D18" t="s">
        <v>39</v>
      </c>
      <c r="E18" s="23" t="s">
        <v>51</v>
      </c>
      <c r="F18" s="24" t="s">
        <v>41</v>
      </c>
      <c r="G18" s="25">
        <v>1</v>
      </c>
      <c r="H18" s="26">
        <v>0</v>
      </c>
      <c r="I18" s="26">
        <f>ROUND(G18*H18,P4)</f>
        <v>0</v>
      </c>
      <c r="O18" s="27">
        <f>I18*0.21</f>
        <v>0</v>
      </c>
      <c r="P18">
        <v>3</v>
      </c>
    </row>
    <row r="19" ht="28.5">
      <c r="A19" s="21" t="s">
        <v>42</v>
      </c>
      <c r="E19" s="23" t="s">
        <v>52</v>
      </c>
    </row>
    <row r="20">
      <c r="A20" s="21" t="s">
        <v>44</v>
      </c>
      <c r="E20" s="28" t="s">
        <v>45</v>
      </c>
    </row>
    <row r="21">
      <c r="A21" s="21" t="s">
        <v>44</v>
      </c>
      <c r="E21" s="28" t="s">
        <v>46</v>
      </c>
    </row>
    <row r="22">
      <c r="A22" s="21" t="s">
        <v>37</v>
      </c>
      <c r="B22" s="21">
        <v>4</v>
      </c>
      <c r="C22" s="22" t="s">
        <v>53</v>
      </c>
      <c r="D22" s="21" t="s">
        <v>54</v>
      </c>
      <c r="E22" s="23" t="s">
        <v>55</v>
      </c>
      <c r="F22" s="24" t="s">
        <v>41</v>
      </c>
      <c r="G22" s="25">
        <v>1</v>
      </c>
      <c r="H22" s="26">
        <v>0</v>
      </c>
      <c r="I22" s="26">
        <f>ROUND(G22*H22,P4)</f>
        <v>0</v>
      </c>
      <c r="O22" s="27">
        <f>I22*0.21</f>
        <v>0</v>
      </c>
      <c r="P22">
        <v>3</v>
      </c>
    </row>
    <row r="23" ht="42.75">
      <c r="A23" s="21" t="s">
        <v>42</v>
      </c>
      <c r="E23" s="23" t="s">
        <v>56</v>
      </c>
    </row>
    <row r="24">
      <c r="A24" s="21" t="s">
        <v>44</v>
      </c>
      <c r="E24" s="28" t="s">
        <v>45</v>
      </c>
    </row>
    <row r="25">
      <c r="A25" s="21" t="s">
        <v>44</v>
      </c>
      <c r="E25" s="28" t="s">
        <v>46</v>
      </c>
    </row>
    <row r="26">
      <c r="A26" s="21" t="s">
        <v>37</v>
      </c>
      <c r="B26" s="21">
        <v>5</v>
      </c>
      <c r="C26" s="22" t="s">
        <v>57</v>
      </c>
      <c r="D26" t="s">
        <v>39</v>
      </c>
      <c r="E26" s="23" t="s">
        <v>58</v>
      </c>
      <c r="F26" s="24" t="s">
        <v>41</v>
      </c>
      <c r="G26" s="25">
        <v>1</v>
      </c>
      <c r="H26" s="26">
        <v>0</v>
      </c>
      <c r="I26" s="26">
        <f>ROUND(G26*H26,P4)</f>
        <v>0</v>
      </c>
      <c r="O26" s="27">
        <f>I26*0.21</f>
        <v>0</v>
      </c>
      <c r="P26">
        <v>3</v>
      </c>
    </row>
    <row r="27" ht="28.5">
      <c r="A27" s="21" t="s">
        <v>42</v>
      </c>
      <c r="E27" s="23" t="s">
        <v>59</v>
      </c>
    </row>
    <row r="28">
      <c r="A28" s="21" t="s">
        <v>44</v>
      </c>
      <c r="E28" s="28" t="s">
        <v>45</v>
      </c>
    </row>
    <row r="29">
      <c r="A29" s="21" t="s">
        <v>44</v>
      </c>
      <c r="E29" s="28" t="s">
        <v>46</v>
      </c>
    </row>
    <row r="30">
      <c r="A30" s="21" t="s">
        <v>37</v>
      </c>
      <c r="B30" s="21">
        <v>6</v>
      </c>
      <c r="C30" s="22" t="s">
        <v>60</v>
      </c>
      <c r="D30" s="21" t="s">
        <v>61</v>
      </c>
      <c r="E30" s="23" t="s">
        <v>62</v>
      </c>
      <c r="F30" s="24" t="s">
        <v>41</v>
      </c>
      <c r="G30" s="25">
        <v>1</v>
      </c>
      <c r="H30" s="26">
        <v>0</v>
      </c>
      <c r="I30" s="26">
        <f>ROUND(G30*H30,P4)</f>
        <v>0</v>
      </c>
      <c r="O30" s="27">
        <f>I30*0.21</f>
        <v>0</v>
      </c>
      <c r="P30">
        <v>3</v>
      </c>
    </row>
    <row r="31">
      <c r="A31" s="21" t="s">
        <v>42</v>
      </c>
      <c r="E31" s="23" t="s">
        <v>63</v>
      </c>
    </row>
    <row r="32">
      <c r="A32" s="21" t="s">
        <v>37</v>
      </c>
      <c r="B32" s="21">
        <v>7</v>
      </c>
      <c r="C32" s="22" t="s">
        <v>64</v>
      </c>
      <c r="D32" s="21" t="s">
        <v>54</v>
      </c>
      <c r="E32" s="23" t="s">
        <v>65</v>
      </c>
      <c r="F32" s="24" t="s">
        <v>41</v>
      </c>
      <c r="G32" s="25">
        <v>1</v>
      </c>
      <c r="H32" s="26">
        <v>0</v>
      </c>
      <c r="I32" s="26">
        <f>ROUND(G32*H32,P4)</f>
        <v>0</v>
      </c>
      <c r="O32" s="27">
        <f>I32*0.21</f>
        <v>0</v>
      </c>
      <c r="P32">
        <v>3</v>
      </c>
    </row>
    <row r="33">
      <c r="A33" s="21" t="s">
        <v>42</v>
      </c>
      <c r="E33" s="23" t="s">
        <v>66</v>
      </c>
    </row>
    <row r="34">
      <c r="A34" s="21" t="s">
        <v>44</v>
      </c>
      <c r="E34" s="28" t="s">
        <v>45</v>
      </c>
    </row>
    <row r="35">
      <c r="A35" s="21" t="s">
        <v>44</v>
      </c>
      <c r="E35" s="28" t="s">
        <v>46</v>
      </c>
    </row>
    <row r="36">
      <c r="A36" s="21" t="s">
        <v>37</v>
      </c>
      <c r="B36" s="21">
        <v>8</v>
      </c>
      <c r="C36" s="22" t="s">
        <v>64</v>
      </c>
      <c r="D36" s="21" t="s">
        <v>61</v>
      </c>
      <c r="E36" s="23" t="s">
        <v>65</v>
      </c>
      <c r="F36" s="24" t="s">
        <v>41</v>
      </c>
      <c r="G36" s="25">
        <v>1</v>
      </c>
      <c r="H36" s="26">
        <v>0</v>
      </c>
      <c r="I36" s="26">
        <f>ROUND(G36*H36,P4)</f>
        <v>0</v>
      </c>
      <c r="O36" s="27">
        <f>I36*0.21</f>
        <v>0</v>
      </c>
      <c r="P36">
        <v>3</v>
      </c>
    </row>
    <row r="37" ht="28.5">
      <c r="A37" s="21" t="s">
        <v>42</v>
      </c>
      <c r="E37" s="23" t="s">
        <v>67</v>
      </c>
    </row>
    <row r="38">
      <c r="A38" s="21" t="s">
        <v>44</v>
      </c>
      <c r="E38" s="28" t="s">
        <v>45</v>
      </c>
    </row>
    <row r="39">
      <c r="A39" s="21" t="s">
        <v>44</v>
      </c>
      <c r="E39" s="28" t="s">
        <v>46</v>
      </c>
    </row>
    <row r="40">
      <c r="A40" s="21" t="s">
        <v>37</v>
      </c>
      <c r="B40" s="21">
        <v>9</v>
      </c>
      <c r="C40" s="22" t="s">
        <v>68</v>
      </c>
      <c r="D40" s="21" t="s">
        <v>54</v>
      </c>
      <c r="E40" s="23" t="s">
        <v>69</v>
      </c>
      <c r="F40" s="24" t="s">
        <v>70</v>
      </c>
      <c r="G40" s="25">
        <v>1</v>
      </c>
      <c r="H40" s="26">
        <v>0</v>
      </c>
      <c r="I40" s="26">
        <f>ROUND(G40*H40,P4)</f>
        <v>0</v>
      </c>
      <c r="O40" s="27">
        <f>I40*0.21</f>
        <v>0</v>
      </c>
      <c r="P40">
        <v>3</v>
      </c>
    </row>
    <row r="41" ht="28.5">
      <c r="A41" s="21" t="s">
        <v>42</v>
      </c>
      <c r="E41" s="23" t="s">
        <v>71</v>
      </c>
    </row>
    <row r="42">
      <c r="A42" s="21" t="s">
        <v>44</v>
      </c>
      <c r="E42" s="28" t="s">
        <v>45</v>
      </c>
    </row>
    <row r="43">
      <c r="A43" s="21" t="s">
        <v>44</v>
      </c>
      <c r="E43" s="28" t="s">
        <v>46</v>
      </c>
    </row>
    <row r="44">
      <c r="A44" s="21" t="s">
        <v>37</v>
      </c>
      <c r="B44" s="21">
        <v>10</v>
      </c>
      <c r="C44" s="22" t="s">
        <v>72</v>
      </c>
      <c r="D44" s="21" t="s">
        <v>54</v>
      </c>
      <c r="E44" s="23" t="s">
        <v>73</v>
      </c>
      <c r="F44" s="24" t="s">
        <v>41</v>
      </c>
      <c r="G44" s="25">
        <v>1</v>
      </c>
      <c r="H44" s="26">
        <v>0</v>
      </c>
      <c r="I44" s="26">
        <f>ROUND(G44*H44,P4)</f>
        <v>0</v>
      </c>
      <c r="O44" s="27">
        <f>I44*0.21</f>
        <v>0</v>
      </c>
      <c r="P44">
        <v>3</v>
      </c>
    </row>
    <row r="45">
      <c r="A45" s="21" t="s">
        <v>42</v>
      </c>
      <c r="E45" s="23" t="s">
        <v>74</v>
      </c>
    </row>
    <row r="46">
      <c r="A46" s="21" t="s">
        <v>37</v>
      </c>
      <c r="B46" s="21">
        <v>11</v>
      </c>
      <c r="C46" s="22" t="s">
        <v>72</v>
      </c>
      <c r="D46" s="21" t="s">
        <v>61</v>
      </c>
      <c r="E46" s="23" t="s">
        <v>73</v>
      </c>
      <c r="F46" s="24" t="s">
        <v>41</v>
      </c>
      <c r="G46" s="25">
        <v>1</v>
      </c>
      <c r="H46" s="26">
        <v>0</v>
      </c>
      <c r="I46" s="26">
        <f>ROUND(G46*H46,P4)</f>
        <v>0</v>
      </c>
      <c r="O46" s="27">
        <f>I46*0.21</f>
        <v>0</v>
      </c>
      <c r="P46">
        <v>3</v>
      </c>
    </row>
    <row r="47">
      <c r="A47" s="21" t="s">
        <v>42</v>
      </c>
      <c r="E47" s="23" t="s">
        <v>75</v>
      </c>
    </row>
    <row r="48">
      <c r="A48" s="21" t="s">
        <v>44</v>
      </c>
      <c r="E48" s="28" t="s">
        <v>45</v>
      </c>
    </row>
    <row r="49">
      <c r="A49" s="21" t="s">
        <v>44</v>
      </c>
      <c r="E49" s="28" t="s">
        <v>46</v>
      </c>
    </row>
    <row r="50">
      <c r="A50" s="21" t="s">
        <v>37</v>
      </c>
      <c r="B50" s="21">
        <v>12</v>
      </c>
      <c r="C50" s="22" t="s">
        <v>72</v>
      </c>
      <c r="D50" s="21" t="s">
        <v>76</v>
      </c>
      <c r="E50" s="23" t="s">
        <v>73</v>
      </c>
      <c r="F50" s="24" t="s">
        <v>41</v>
      </c>
      <c r="G50" s="25">
        <v>1</v>
      </c>
      <c r="H50" s="26">
        <v>0</v>
      </c>
      <c r="I50" s="26">
        <f>ROUND(G50*H50,P4)</f>
        <v>0</v>
      </c>
      <c r="O50" s="27">
        <f>I50*0.21</f>
        <v>0</v>
      </c>
      <c r="P50">
        <v>3</v>
      </c>
    </row>
    <row r="51">
      <c r="A51" s="21" t="s">
        <v>42</v>
      </c>
      <c r="E51" s="23" t="s">
        <v>77</v>
      </c>
    </row>
    <row r="52">
      <c r="A52" s="21" t="s">
        <v>44</v>
      </c>
      <c r="E52" s="28" t="s">
        <v>45</v>
      </c>
    </row>
    <row r="53">
      <c r="A53" s="21" t="s">
        <v>37</v>
      </c>
      <c r="B53" s="21">
        <v>13</v>
      </c>
      <c r="C53" s="22" t="s">
        <v>78</v>
      </c>
      <c r="D53" t="s">
        <v>39</v>
      </c>
      <c r="E53" s="23" t="s">
        <v>79</v>
      </c>
      <c r="F53" s="24" t="s">
        <v>70</v>
      </c>
      <c r="G53" s="25">
        <v>1</v>
      </c>
      <c r="H53" s="26">
        <v>0</v>
      </c>
      <c r="I53" s="26">
        <f>ROUND(G53*H53,P4)</f>
        <v>0</v>
      </c>
      <c r="O53" s="27">
        <f>I53*0.21</f>
        <v>0</v>
      </c>
      <c r="P53">
        <v>3</v>
      </c>
    </row>
    <row r="54" ht="28.5">
      <c r="A54" s="21" t="s">
        <v>42</v>
      </c>
      <c r="E54" s="23" t="s">
        <v>80</v>
      </c>
    </row>
    <row r="55">
      <c r="A55" s="21" t="s">
        <v>44</v>
      </c>
      <c r="E55" s="28" t="s">
        <v>45</v>
      </c>
    </row>
    <row r="56">
      <c r="A56" s="21" t="s">
        <v>44</v>
      </c>
      <c r="E56" s="28" t="s">
        <v>46</v>
      </c>
    </row>
    <row r="57">
      <c r="A57" s="21" t="s">
        <v>37</v>
      </c>
      <c r="B57" s="21">
        <v>14</v>
      </c>
      <c r="C57" s="22" t="s">
        <v>81</v>
      </c>
      <c r="D57" t="s">
        <v>39</v>
      </c>
      <c r="E57" s="23" t="s">
        <v>82</v>
      </c>
      <c r="F57" s="24" t="s">
        <v>41</v>
      </c>
      <c r="G57" s="25">
        <v>1</v>
      </c>
      <c r="H57" s="26">
        <v>0</v>
      </c>
      <c r="I57" s="26">
        <f>ROUND(G57*H57,P4)</f>
        <v>0</v>
      </c>
      <c r="O57" s="27">
        <f>I57*0.21</f>
        <v>0</v>
      </c>
      <c r="P57">
        <v>3</v>
      </c>
    </row>
    <row r="58">
      <c r="A58" s="21" t="s">
        <v>42</v>
      </c>
      <c r="E58" s="23" t="s">
        <v>83</v>
      </c>
    </row>
    <row r="59">
      <c r="A59" s="21" t="s">
        <v>44</v>
      </c>
      <c r="E59" s="28" t="s">
        <v>84</v>
      </c>
    </row>
    <row r="60">
      <c r="A60" s="21" t="s">
        <v>44</v>
      </c>
      <c r="E60" s="28" t="s">
        <v>46</v>
      </c>
    </row>
    <row r="61">
      <c r="A61" s="21" t="s">
        <v>37</v>
      </c>
      <c r="B61" s="21">
        <v>15</v>
      </c>
      <c r="C61" s="22" t="s">
        <v>85</v>
      </c>
      <c r="D61" t="s">
        <v>39</v>
      </c>
      <c r="E61" s="23" t="s">
        <v>86</v>
      </c>
      <c r="F61" s="24" t="s">
        <v>41</v>
      </c>
      <c r="G61" s="25">
        <v>1</v>
      </c>
      <c r="H61" s="26">
        <v>0</v>
      </c>
      <c r="I61" s="26">
        <f>ROUND(G61*H61,P4)</f>
        <v>0</v>
      </c>
      <c r="O61" s="27">
        <f>I61*0.21</f>
        <v>0</v>
      </c>
      <c r="P61">
        <v>3</v>
      </c>
    </row>
    <row r="62" ht="28.5">
      <c r="A62" s="21" t="s">
        <v>42</v>
      </c>
      <c r="E62" s="23" t="s">
        <v>87</v>
      </c>
    </row>
    <row r="63">
      <c r="A63" s="21" t="s">
        <v>44</v>
      </c>
      <c r="E63" s="28" t="s">
        <v>84</v>
      </c>
    </row>
    <row r="64">
      <c r="A64" s="21" t="s">
        <v>44</v>
      </c>
      <c r="E64" s="28" t="s">
        <v>46</v>
      </c>
    </row>
    <row r="65">
      <c r="A65" s="21" t="s">
        <v>37</v>
      </c>
      <c r="B65" s="21">
        <v>16</v>
      </c>
      <c r="C65" s="22" t="s">
        <v>88</v>
      </c>
      <c r="D65" t="s">
        <v>39</v>
      </c>
      <c r="E65" s="23" t="s">
        <v>89</v>
      </c>
      <c r="F65" s="24" t="s">
        <v>41</v>
      </c>
      <c r="G65" s="25">
        <v>1</v>
      </c>
      <c r="H65" s="26">
        <v>0</v>
      </c>
      <c r="I65" s="26">
        <f>ROUND(G65*H65,P4)</f>
        <v>0</v>
      </c>
      <c r="O65" s="27">
        <f>I65*0.21</f>
        <v>0</v>
      </c>
      <c r="P65">
        <v>3</v>
      </c>
    </row>
    <row r="66">
      <c r="A66" s="21" t="s">
        <v>42</v>
      </c>
      <c r="E66" s="23" t="s">
        <v>90</v>
      </c>
    </row>
    <row r="67">
      <c r="A67" s="21" t="s">
        <v>44</v>
      </c>
      <c r="E67" s="28" t="s">
        <v>45</v>
      </c>
    </row>
    <row r="68">
      <c r="A68" s="21" t="s">
        <v>44</v>
      </c>
      <c r="E68" s="28" t="s">
        <v>46</v>
      </c>
    </row>
    <row r="69">
      <c r="A69" s="21" t="s">
        <v>37</v>
      </c>
      <c r="B69" s="21">
        <v>17</v>
      </c>
      <c r="C69" s="22" t="s">
        <v>91</v>
      </c>
      <c r="D69" s="21" t="s">
        <v>61</v>
      </c>
      <c r="E69" s="23" t="s">
        <v>92</v>
      </c>
      <c r="F69" s="24" t="s">
        <v>41</v>
      </c>
      <c r="G69" s="25">
        <v>1</v>
      </c>
      <c r="H69" s="26">
        <v>0</v>
      </c>
      <c r="I69" s="26">
        <f>ROUND(G69*H69,P4)</f>
        <v>0</v>
      </c>
      <c r="O69" s="27">
        <f>I69*0.21</f>
        <v>0</v>
      </c>
      <c r="P69">
        <v>3</v>
      </c>
    </row>
    <row r="70">
      <c r="A70" s="21" t="s">
        <v>42</v>
      </c>
      <c r="E70" s="23" t="s">
        <v>93</v>
      </c>
    </row>
    <row r="71">
      <c r="A71" s="21" t="s">
        <v>44</v>
      </c>
      <c r="E71" s="28" t="s">
        <v>45</v>
      </c>
    </row>
    <row r="72">
      <c r="A72" s="21" t="s">
        <v>44</v>
      </c>
      <c r="E72" s="28" t="s">
        <v>46</v>
      </c>
    </row>
    <row r="73">
      <c r="A73" s="21" t="s">
        <v>37</v>
      </c>
      <c r="B73" s="21">
        <v>18</v>
      </c>
      <c r="C73" s="22" t="s">
        <v>94</v>
      </c>
      <c r="D73" t="s">
        <v>39</v>
      </c>
      <c r="E73" s="23" t="s">
        <v>95</v>
      </c>
      <c r="F73" s="24" t="s">
        <v>70</v>
      </c>
      <c r="G73" s="25">
        <v>1</v>
      </c>
      <c r="H73" s="26">
        <v>0</v>
      </c>
      <c r="I73" s="26">
        <f>ROUND(G73*H73,P4)</f>
        <v>0</v>
      </c>
      <c r="O73" s="27">
        <f>I73*0.21</f>
        <v>0</v>
      </c>
      <c r="P73">
        <v>3</v>
      </c>
    </row>
    <row r="74">
      <c r="A74" s="21" t="s">
        <v>42</v>
      </c>
      <c r="E74" s="23" t="s">
        <v>96</v>
      </c>
    </row>
    <row r="75">
      <c r="A75" s="21" t="s">
        <v>44</v>
      </c>
      <c r="E75" s="28" t="s">
        <v>45</v>
      </c>
    </row>
    <row r="76">
      <c r="A76" s="21" t="s">
        <v>37</v>
      </c>
      <c r="B76" s="21">
        <v>19</v>
      </c>
      <c r="C76" s="22" t="s">
        <v>97</v>
      </c>
      <c r="D76" t="s">
        <v>39</v>
      </c>
      <c r="E76" s="23" t="s">
        <v>98</v>
      </c>
      <c r="F76" s="24" t="s">
        <v>70</v>
      </c>
      <c r="G76" s="25">
        <v>1</v>
      </c>
      <c r="H76" s="26">
        <v>0</v>
      </c>
      <c r="I76" s="26">
        <f>ROUND(G76*H76,P4)</f>
        <v>0</v>
      </c>
      <c r="O76" s="27">
        <f>I76*0.21</f>
        <v>0</v>
      </c>
      <c r="P76">
        <v>3</v>
      </c>
    </row>
    <row r="77">
      <c r="A77" s="21" t="s">
        <v>42</v>
      </c>
      <c r="E77" s="23" t="s">
        <v>99</v>
      </c>
    </row>
    <row r="78">
      <c r="A78" s="21" t="s">
        <v>44</v>
      </c>
      <c r="E78" s="28" t="s">
        <v>45</v>
      </c>
    </row>
    <row r="79">
      <c r="A79" s="21" t="s">
        <v>44</v>
      </c>
      <c r="E79" s="28" t="s">
        <v>46</v>
      </c>
    </row>
    <row r="80">
      <c r="A80" s="21" t="s">
        <v>37</v>
      </c>
      <c r="B80" s="21">
        <v>20</v>
      </c>
      <c r="C80" s="22" t="s">
        <v>100</v>
      </c>
      <c r="D80" t="s">
        <v>39</v>
      </c>
      <c r="E80" s="23" t="s">
        <v>101</v>
      </c>
      <c r="F80" s="24" t="s">
        <v>41</v>
      </c>
      <c r="G80" s="25">
        <v>1</v>
      </c>
      <c r="H80" s="26">
        <v>0</v>
      </c>
      <c r="I80" s="26">
        <f>ROUND(G80*H80,P4)</f>
        <v>0</v>
      </c>
      <c r="O80" s="27">
        <f>I80*0.21</f>
        <v>0</v>
      </c>
      <c r="P80">
        <v>3</v>
      </c>
    </row>
    <row r="81" ht="114">
      <c r="A81" s="21" t="s">
        <v>42</v>
      </c>
      <c r="E81" s="23" t="s">
        <v>102</v>
      </c>
    </row>
    <row r="82">
      <c r="A82" s="21" t="s">
        <v>44</v>
      </c>
      <c r="E82" s="28" t="s">
        <v>45</v>
      </c>
    </row>
    <row r="83">
      <c r="A83" s="21" t="s">
        <v>44</v>
      </c>
      <c r="E83" s="28" t="s">
        <v>46</v>
      </c>
    </row>
    <row r="84">
      <c r="A84" s="21" t="s">
        <v>37</v>
      </c>
      <c r="B84" s="21">
        <v>21</v>
      </c>
      <c r="C84" s="22" t="s">
        <v>103</v>
      </c>
      <c r="D84" t="s">
        <v>39</v>
      </c>
      <c r="E84" s="23" t="s">
        <v>104</v>
      </c>
      <c r="F84" s="24" t="s">
        <v>41</v>
      </c>
      <c r="G84" s="25">
        <v>1</v>
      </c>
      <c r="H84" s="26">
        <v>0</v>
      </c>
      <c r="I84" s="26">
        <f>ROUND(G84*H84,P4)</f>
        <v>0</v>
      </c>
      <c r="O84" s="27">
        <f>I84*0.21</f>
        <v>0</v>
      </c>
      <c r="P84">
        <v>3</v>
      </c>
    </row>
    <row r="85" ht="57">
      <c r="A85" s="21" t="s">
        <v>42</v>
      </c>
      <c r="E85" s="23" t="s">
        <v>105</v>
      </c>
    </row>
    <row r="86">
      <c r="A86" s="21" t="s">
        <v>44</v>
      </c>
      <c r="E86" s="28" t="s">
        <v>45</v>
      </c>
    </row>
    <row r="87">
      <c r="A87" s="21" t="s">
        <v>44</v>
      </c>
      <c r="E87" s="28" t="s">
        <v>46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15</v>
      </c>
      <c r="F2" s="3"/>
      <c r="G2" s="3"/>
      <c r="H2" s="3"/>
      <c r="I2" s="3"/>
    </row>
    <row r="3">
      <c r="A3" t="s">
        <v>16</v>
      </c>
      <c r="B3" s="13" t="s">
        <v>17</v>
      </c>
      <c r="C3" s="14" t="s">
        <v>18</v>
      </c>
      <c r="D3" s="15"/>
      <c r="E3" s="13" t="s">
        <v>19</v>
      </c>
      <c r="F3" s="3"/>
      <c r="G3" s="3"/>
      <c r="H3" s="16" t="s">
        <v>13</v>
      </c>
      <c r="I3" s="17">
        <f>SUMIFS(I9:I432,A9:A432,"SD")</f>
        <v>0</v>
      </c>
      <c r="O3">
        <v>0</v>
      </c>
      <c r="P3">
        <v>2</v>
      </c>
    </row>
    <row r="4">
      <c r="A4" t="s">
        <v>20</v>
      </c>
      <c r="B4" s="13" t="s">
        <v>21</v>
      </c>
      <c r="C4" s="14" t="s">
        <v>13</v>
      </c>
      <c r="D4" s="15"/>
      <c r="E4" s="13" t="s">
        <v>106</v>
      </c>
      <c r="F4" s="3"/>
      <c r="G4" s="3"/>
      <c r="H4" s="3"/>
      <c r="I4" s="3"/>
      <c r="O4">
        <v>0.14999999999999999</v>
      </c>
      <c r="P4">
        <v>2</v>
      </c>
    </row>
    <row r="5">
      <c r="A5" t="s">
        <v>22</v>
      </c>
      <c r="B5" s="13" t="s">
        <v>23</v>
      </c>
      <c r="C5" s="14" t="s">
        <v>13</v>
      </c>
      <c r="D5" s="15"/>
      <c r="E5" s="13" t="s">
        <v>14</v>
      </c>
      <c r="F5" s="3"/>
      <c r="G5" s="3"/>
      <c r="H5" s="3"/>
      <c r="I5" s="3"/>
      <c r="O5">
        <v>0.20999999999999999</v>
      </c>
    </row>
    <row r="6">
      <c r="A6" s="7" t="s">
        <v>24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31</v>
      </c>
      <c r="I6" s="7"/>
    </row>
    <row r="7">
      <c r="A7" s="7"/>
      <c r="B7" s="7"/>
      <c r="C7" s="7"/>
      <c r="D7" s="7"/>
      <c r="E7" s="7"/>
      <c r="F7" s="7"/>
      <c r="G7" s="7"/>
      <c r="H7" s="7" t="s">
        <v>32</v>
      </c>
      <c r="I7" s="7" t="s">
        <v>33</v>
      </c>
    </row>
    <row r="8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>
      <c r="A9" s="18" t="s">
        <v>34</v>
      </c>
      <c r="B9" s="18"/>
      <c r="C9" s="19" t="s">
        <v>35</v>
      </c>
      <c r="D9" s="18"/>
      <c r="E9" s="18" t="s">
        <v>36</v>
      </c>
      <c r="F9" s="18"/>
      <c r="G9" s="18"/>
      <c r="H9" s="18"/>
      <c r="I9" s="20">
        <f>SUMIFS(I10:I49,A10:A49,"P")</f>
        <v>0</v>
      </c>
    </row>
    <row r="10">
      <c r="A10" s="21" t="s">
        <v>37</v>
      </c>
      <c r="B10" s="21">
        <v>1</v>
      </c>
      <c r="C10" s="22" t="s">
        <v>107</v>
      </c>
      <c r="D10" t="s">
        <v>39</v>
      </c>
      <c r="E10" s="23" t="s">
        <v>108</v>
      </c>
      <c r="F10" s="24" t="s">
        <v>109</v>
      </c>
      <c r="G10" s="25">
        <v>28.710000000000001</v>
      </c>
      <c r="H10" s="26">
        <v>0</v>
      </c>
      <c r="I10" s="26">
        <f>ROUND(G10*H10,P4)</f>
        <v>0</v>
      </c>
      <c r="O10" s="27">
        <f>I10*0.21</f>
        <v>0</v>
      </c>
      <c r="P10">
        <v>3</v>
      </c>
    </row>
    <row r="11">
      <c r="A11" s="21" t="s">
        <v>42</v>
      </c>
      <c r="E11" s="29" t="s">
        <v>39</v>
      </c>
    </row>
    <row r="12">
      <c r="A12" s="21" t="s">
        <v>44</v>
      </c>
      <c r="E12" s="28" t="s">
        <v>110</v>
      </c>
    </row>
    <row r="13">
      <c r="A13" s="21" t="s">
        <v>44</v>
      </c>
      <c r="E13" s="28" t="s">
        <v>111</v>
      </c>
    </row>
    <row r="14" ht="28.5">
      <c r="A14" s="21" t="s">
        <v>37</v>
      </c>
      <c r="B14" s="21">
        <v>2</v>
      </c>
      <c r="C14" s="22" t="s">
        <v>112</v>
      </c>
      <c r="D14" t="s">
        <v>39</v>
      </c>
      <c r="E14" s="23" t="s">
        <v>113</v>
      </c>
      <c r="F14" s="24" t="s">
        <v>114</v>
      </c>
      <c r="G14" s="25">
        <v>367.32999999999998</v>
      </c>
      <c r="H14" s="26">
        <v>0</v>
      </c>
      <c r="I14" s="26">
        <f>ROUND(G14*H14,P4)</f>
        <v>0</v>
      </c>
      <c r="O14" s="27">
        <f>I14*0.21</f>
        <v>0</v>
      </c>
      <c r="P14">
        <v>3</v>
      </c>
    </row>
    <row r="15" ht="28.5">
      <c r="A15" s="21" t="s">
        <v>42</v>
      </c>
      <c r="E15" s="23" t="s">
        <v>115</v>
      </c>
    </row>
    <row r="16">
      <c r="A16" s="21" t="s">
        <v>44</v>
      </c>
      <c r="E16" s="28" t="s">
        <v>116</v>
      </c>
    </row>
    <row r="17">
      <c r="A17" s="21" t="s">
        <v>44</v>
      </c>
      <c r="E17" s="28" t="s">
        <v>117</v>
      </c>
    </row>
    <row r="18">
      <c r="A18" s="21" t="s">
        <v>44</v>
      </c>
      <c r="E18" s="28" t="s">
        <v>118</v>
      </c>
    </row>
    <row r="19" ht="28.5">
      <c r="A19" s="21" t="s">
        <v>37</v>
      </c>
      <c r="B19" s="21">
        <v>3</v>
      </c>
      <c r="C19" s="22" t="s">
        <v>119</v>
      </c>
      <c r="D19" t="s">
        <v>39</v>
      </c>
      <c r="E19" s="23" t="s">
        <v>120</v>
      </c>
      <c r="F19" s="24" t="s">
        <v>114</v>
      </c>
      <c r="G19" s="25">
        <v>31.901</v>
      </c>
      <c r="H19" s="26">
        <v>0</v>
      </c>
      <c r="I19" s="26">
        <f>ROUND(G19*H19,P4)</f>
        <v>0</v>
      </c>
      <c r="O19" s="27">
        <f>I19*0.21</f>
        <v>0</v>
      </c>
      <c r="P19">
        <v>3</v>
      </c>
    </row>
    <row r="20" ht="28.5">
      <c r="A20" s="21" t="s">
        <v>42</v>
      </c>
      <c r="E20" s="23" t="s">
        <v>121</v>
      </c>
    </row>
    <row r="21">
      <c r="A21" s="21" t="s">
        <v>44</v>
      </c>
      <c r="E21" s="28" t="s">
        <v>122</v>
      </c>
    </row>
    <row r="22">
      <c r="A22" s="21" t="s">
        <v>44</v>
      </c>
      <c r="E22" s="28" t="s">
        <v>123</v>
      </c>
    </row>
    <row r="23" ht="28.5">
      <c r="A23" s="21" t="s">
        <v>37</v>
      </c>
      <c r="B23" s="21">
        <v>4</v>
      </c>
      <c r="C23" s="22" t="s">
        <v>124</v>
      </c>
      <c r="D23" t="s">
        <v>39</v>
      </c>
      <c r="E23" s="23" t="s">
        <v>125</v>
      </c>
      <c r="F23" s="24" t="s">
        <v>114</v>
      </c>
      <c r="G23" s="25">
        <v>19.131</v>
      </c>
      <c r="H23" s="26">
        <v>0</v>
      </c>
      <c r="I23" s="26">
        <f>ROUND(G23*H23,P4)</f>
        <v>0</v>
      </c>
      <c r="O23" s="27">
        <f>I23*0.21</f>
        <v>0</v>
      </c>
      <c r="P23">
        <v>3</v>
      </c>
    </row>
    <row r="24" ht="42.75">
      <c r="A24" s="21" t="s">
        <v>42</v>
      </c>
      <c r="E24" s="23" t="s">
        <v>126</v>
      </c>
    </row>
    <row r="25">
      <c r="A25" s="21" t="s">
        <v>44</v>
      </c>
      <c r="E25" s="28" t="s">
        <v>127</v>
      </c>
    </row>
    <row r="26">
      <c r="A26" s="21" t="s">
        <v>44</v>
      </c>
      <c r="E26" s="28" t="s">
        <v>128</v>
      </c>
    </row>
    <row r="27" ht="28.5">
      <c r="A27" s="21" t="s">
        <v>37</v>
      </c>
      <c r="B27" s="21">
        <v>5</v>
      </c>
      <c r="C27" s="22" t="s">
        <v>129</v>
      </c>
      <c r="D27" t="s">
        <v>39</v>
      </c>
      <c r="E27" s="23" t="s">
        <v>130</v>
      </c>
      <c r="F27" s="24" t="s">
        <v>114</v>
      </c>
      <c r="G27" s="25">
        <v>0</v>
      </c>
      <c r="H27" s="26">
        <v>0</v>
      </c>
      <c r="I27" s="26">
        <f>ROUND(G27*H27,P4)</f>
        <v>0</v>
      </c>
      <c r="O27" s="27">
        <f>I27*0.21</f>
        <v>0</v>
      </c>
      <c r="P27">
        <v>3</v>
      </c>
    </row>
    <row r="28" ht="42.75">
      <c r="A28" s="21" t="s">
        <v>42</v>
      </c>
      <c r="E28" s="23" t="s">
        <v>131</v>
      </c>
    </row>
    <row r="29">
      <c r="A29" s="21" t="s">
        <v>44</v>
      </c>
      <c r="E29" s="28" t="s">
        <v>132</v>
      </c>
    </row>
    <row r="30">
      <c r="A30" s="21" t="s">
        <v>44</v>
      </c>
      <c r="E30" s="28" t="s">
        <v>133</v>
      </c>
    </row>
    <row r="31" ht="28.5">
      <c r="A31" s="21" t="s">
        <v>37</v>
      </c>
      <c r="B31" s="21">
        <v>6</v>
      </c>
      <c r="C31" s="22" t="s">
        <v>129</v>
      </c>
      <c r="D31" s="21" t="s">
        <v>61</v>
      </c>
      <c r="E31" s="23" t="s">
        <v>130</v>
      </c>
      <c r="F31" s="24" t="s">
        <v>114</v>
      </c>
      <c r="G31" s="25">
        <v>40.57</v>
      </c>
      <c r="H31" s="26">
        <v>0</v>
      </c>
      <c r="I31" s="26">
        <f>ROUND(G31*H31,P4)</f>
        <v>0</v>
      </c>
      <c r="O31" s="27">
        <f>I31*0.21</f>
        <v>0</v>
      </c>
      <c r="P31">
        <v>3</v>
      </c>
    </row>
    <row r="32" ht="57">
      <c r="A32" s="21" t="s">
        <v>42</v>
      </c>
      <c r="E32" s="23" t="s">
        <v>134</v>
      </c>
    </row>
    <row r="33">
      <c r="A33" s="21" t="s">
        <v>44</v>
      </c>
      <c r="E33" s="28" t="s">
        <v>135</v>
      </c>
    </row>
    <row r="34">
      <c r="A34" s="21" t="s">
        <v>44</v>
      </c>
      <c r="E34" s="28" t="s">
        <v>136</v>
      </c>
    </row>
    <row r="35">
      <c r="A35" s="21" t="s">
        <v>44</v>
      </c>
      <c r="E35" s="28" t="s">
        <v>137</v>
      </c>
    </row>
    <row r="36" ht="28.5">
      <c r="A36" s="21" t="s">
        <v>37</v>
      </c>
      <c r="B36" s="21">
        <v>7</v>
      </c>
      <c r="C36" s="22" t="s">
        <v>138</v>
      </c>
      <c r="D36" t="s">
        <v>39</v>
      </c>
      <c r="E36" s="23" t="s">
        <v>139</v>
      </c>
      <c r="F36" s="24" t="s">
        <v>114</v>
      </c>
      <c r="G36" s="25">
        <v>214.166</v>
      </c>
      <c r="H36" s="26">
        <v>0</v>
      </c>
      <c r="I36" s="26">
        <f>ROUND(G36*H36,P4)</f>
        <v>0</v>
      </c>
      <c r="O36" s="27">
        <f>I36*0.21</f>
        <v>0</v>
      </c>
      <c r="P36">
        <v>3</v>
      </c>
    </row>
    <row r="37" ht="42.75">
      <c r="A37" s="21" t="s">
        <v>42</v>
      </c>
      <c r="E37" s="23" t="s">
        <v>140</v>
      </c>
    </row>
    <row r="38">
      <c r="A38" s="21" t="s">
        <v>44</v>
      </c>
      <c r="E38" s="28" t="s">
        <v>141</v>
      </c>
    </row>
    <row r="39">
      <c r="A39" s="21" t="s">
        <v>44</v>
      </c>
      <c r="E39" s="28" t="s">
        <v>142</v>
      </c>
    </row>
    <row r="40">
      <c r="A40" s="21" t="s">
        <v>44</v>
      </c>
      <c r="E40" s="28" t="s">
        <v>143</v>
      </c>
    </row>
    <row r="41" ht="28.5">
      <c r="A41" s="21" t="s">
        <v>37</v>
      </c>
      <c r="B41" s="21">
        <v>8</v>
      </c>
      <c r="C41" s="22" t="s">
        <v>144</v>
      </c>
      <c r="D41" s="21" t="s">
        <v>54</v>
      </c>
      <c r="E41" s="23" t="s">
        <v>145</v>
      </c>
      <c r="F41" s="24" t="s">
        <v>114</v>
      </c>
      <c r="G41" s="25">
        <v>7.1820000000000004</v>
      </c>
      <c r="H41" s="26">
        <v>0</v>
      </c>
      <c r="I41" s="26">
        <f>ROUND(G41*H41,P4)</f>
        <v>0</v>
      </c>
      <c r="O41" s="27">
        <f>I41*0.21</f>
        <v>0</v>
      </c>
      <c r="P41">
        <v>3</v>
      </c>
    </row>
    <row r="42" ht="71.25">
      <c r="A42" s="21" t="s">
        <v>42</v>
      </c>
      <c r="E42" s="23" t="s">
        <v>146</v>
      </c>
    </row>
    <row r="43">
      <c r="A43" s="21" t="s">
        <v>44</v>
      </c>
      <c r="E43" s="28" t="s">
        <v>147</v>
      </c>
    </row>
    <row r="44">
      <c r="A44" s="21" t="s">
        <v>44</v>
      </c>
      <c r="E44" s="28" t="s">
        <v>148</v>
      </c>
    </row>
    <row r="45">
      <c r="A45" s="21" t="s">
        <v>44</v>
      </c>
      <c r="E45" s="28" t="s">
        <v>149</v>
      </c>
    </row>
    <row r="46" ht="28.5">
      <c r="A46" s="21" t="s">
        <v>37</v>
      </c>
      <c r="B46" s="21">
        <v>9</v>
      </c>
      <c r="C46" s="22" t="s">
        <v>144</v>
      </c>
      <c r="D46" s="21" t="s">
        <v>61</v>
      </c>
      <c r="E46" s="23" t="s">
        <v>150</v>
      </c>
      <c r="F46" s="24" t="s">
        <v>114</v>
      </c>
      <c r="G46" s="25">
        <v>0.35899999999999999</v>
      </c>
      <c r="H46" s="26">
        <v>0</v>
      </c>
      <c r="I46" s="26">
        <f>ROUND(G46*H46,P4)</f>
        <v>0</v>
      </c>
      <c r="O46" s="27">
        <f>I46*0.21</f>
        <v>0</v>
      </c>
      <c r="P46">
        <v>3</v>
      </c>
    </row>
    <row r="47" ht="28.5">
      <c r="A47" s="21" t="s">
        <v>42</v>
      </c>
      <c r="E47" s="23" t="s">
        <v>151</v>
      </c>
    </row>
    <row r="48">
      <c r="A48" s="21" t="s">
        <v>44</v>
      </c>
      <c r="E48" s="28" t="s">
        <v>152</v>
      </c>
    </row>
    <row r="49">
      <c r="A49" s="21" t="s">
        <v>44</v>
      </c>
      <c r="E49" s="28" t="s">
        <v>153</v>
      </c>
    </row>
    <row r="50">
      <c r="A50" s="18" t="s">
        <v>34</v>
      </c>
      <c r="B50" s="18"/>
      <c r="C50" s="19" t="s">
        <v>154</v>
      </c>
      <c r="D50" s="18"/>
      <c r="E50" s="18" t="s">
        <v>155</v>
      </c>
      <c r="F50" s="18"/>
      <c r="G50" s="18"/>
      <c r="H50" s="18"/>
      <c r="I50" s="20">
        <f>SUMIFS(I51:I163,A51:A163,"P")</f>
        <v>0</v>
      </c>
    </row>
    <row r="51">
      <c r="A51" s="21" t="s">
        <v>37</v>
      </c>
      <c r="B51" s="21">
        <v>10</v>
      </c>
      <c r="C51" s="22" t="s">
        <v>156</v>
      </c>
      <c r="D51" t="s">
        <v>39</v>
      </c>
      <c r="E51" s="23" t="s">
        <v>157</v>
      </c>
      <c r="F51" s="24" t="s">
        <v>158</v>
      </c>
      <c r="G51" s="25">
        <v>225.59999999999999</v>
      </c>
      <c r="H51" s="26">
        <v>0</v>
      </c>
      <c r="I51" s="26">
        <f>ROUND(G51*H51,P4)</f>
        <v>0</v>
      </c>
      <c r="O51" s="27">
        <f>I51*0.21</f>
        <v>0</v>
      </c>
      <c r="P51">
        <v>3</v>
      </c>
    </row>
    <row r="52" ht="28.5">
      <c r="A52" s="21" t="s">
        <v>42</v>
      </c>
      <c r="E52" s="23" t="s">
        <v>159</v>
      </c>
    </row>
    <row r="53">
      <c r="A53" s="21" t="s">
        <v>44</v>
      </c>
      <c r="E53" s="28" t="s">
        <v>160</v>
      </c>
    </row>
    <row r="54">
      <c r="A54" s="21" t="s">
        <v>44</v>
      </c>
      <c r="E54" s="28" t="s">
        <v>161</v>
      </c>
    </row>
    <row r="55">
      <c r="A55" s="21" t="s">
        <v>44</v>
      </c>
      <c r="E55" s="28" t="s">
        <v>162</v>
      </c>
    </row>
    <row r="56" ht="28.5">
      <c r="A56" s="21" t="s">
        <v>37</v>
      </c>
      <c r="B56" s="21">
        <v>11</v>
      </c>
      <c r="C56" s="22" t="s">
        <v>163</v>
      </c>
      <c r="D56" t="s">
        <v>39</v>
      </c>
      <c r="E56" s="23" t="s">
        <v>164</v>
      </c>
      <c r="F56" s="24" t="s">
        <v>109</v>
      </c>
      <c r="G56" s="25">
        <v>9.9640000000000004</v>
      </c>
      <c r="H56" s="26">
        <v>0</v>
      </c>
      <c r="I56" s="26">
        <f>ROUND(G56*H56,P4)</f>
        <v>0</v>
      </c>
      <c r="O56" s="27">
        <f>I56*0.21</f>
        <v>0</v>
      </c>
      <c r="P56">
        <v>3</v>
      </c>
    </row>
    <row r="57" ht="57">
      <c r="A57" s="21" t="s">
        <v>42</v>
      </c>
      <c r="E57" s="23" t="s">
        <v>165</v>
      </c>
    </row>
    <row r="58" ht="28.5">
      <c r="A58" s="21" t="s">
        <v>44</v>
      </c>
      <c r="E58" s="28" t="s">
        <v>166</v>
      </c>
    </row>
    <row r="59">
      <c r="A59" s="21" t="s">
        <v>44</v>
      </c>
      <c r="E59" s="28" t="s">
        <v>167</v>
      </c>
    </row>
    <row r="60" ht="28.5">
      <c r="A60" s="21" t="s">
        <v>37</v>
      </c>
      <c r="B60" s="21">
        <v>12</v>
      </c>
      <c r="C60" s="22" t="s">
        <v>168</v>
      </c>
      <c r="D60" s="21" t="s">
        <v>54</v>
      </c>
      <c r="E60" s="23" t="s">
        <v>169</v>
      </c>
      <c r="F60" s="24" t="s">
        <v>109</v>
      </c>
      <c r="G60" s="25">
        <v>12.768000000000001</v>
      </c>
      <c r="H60" s="26">
        <v>0</v>
      </c>
      <c r="I60" s="26">
        <f>ROUND(G60*H60,P4)</f>
        <v>0</v>
      </c>
      <c r="O60" s="27">
        <f>I60*0.21</f>
        <v>0</v>
      </c>
      <c r="P60">
        <v>3</v>
      </c>
    </row>
    <row r="61" ht="57">
      <c r="A61" s="21" t="s">
        <v>42</v>
      </c>
      <c r="E61" s="23" t="s">
        <v>170</v>
      </c>
    </row>
    <row r="62" ht="28.5">
      <c r="A62" s="21" t="s">
        <v>44</v>
      </c>
      <c r="E62" s="28" t="s">
        <v>171</v>
      </c>
    </row>
    <row r="63">
      <c r="A63" s="21" t="s">
        <v>44</v>
      </c>
      <c r="E63" s="28" t="s">
        <v>172</v>
      </c>
    </row>
    <row r="64" ht="28.5">
      <c r="A64" s="21" t="s">
        <v>37</v>
      </c>
      <c r="B64" s="21">
        <v>13</v>
      </c>
      <c r="C64" s="22" t="s">
        <v>168</v>
      </c>
      <c r="D64" s="21" t="s">
        <v>61</v>
      </c>
      <c r="E64" s="23" t="s">
        <v>169</v>
      </c>
      <c r="F64" s="24" t="s">
        <v>109</v>
      </c>
      <c r="G64" s="25">
        <v>6.25</v>
      </c>
      <c r="H64" s="26">
        <v>0</v>
      </c>
      <c r="I64" s="26">
        <f>ROUND(G64*H64,P4)</f>
        <v>0</v>
      </c>
      <c r="O64" s="27">
        <f>I64*0.21</f>
        <v>0</v>
      </c>
      <c r="P64">
        <v>3</v>
      </c>
    </row>
    <row r="65">
      <c r="A65" s="21" t="s">
        <v>42</v>
      </c>
      <c r="E65" s="23" t="s">
        <v>173</v>
      </c>
    </row>
    <row r="66">
      <c r="A66" s="21" t="s">
        <v>44</v>
      </c>
      <c r="E66" s="28" t="s">
        <v>174</v>
      </c>
    </row>
    <row r="67">
      <c r="A67" s="21" t="s">
        <v>44</v>
      </c>
      <c r="E67" s="28" t="s">
        <v>175</v>
      </c>
    </row>
    <row r="68">
      <c r="A68" s="21" t="s">
        <v>37</v>
      </c>
      <c r="B68" s="21">
        <v>14</v>
      </c>
      <c r="C68" s="22" t="s">
        <v>176</v>
      </c>
      <c r="D68" t="s">
        <v>39</v>
      </c>
      <c r="E68" s="23" t="s">
        <v>177</v>
      </c>
      <c r="F68" s="24" t="s">
        <v>109</v>
      </c>
      <c r="G68" s="25">
        <v>10.065</v>
      </c>
      <c r="H68" s="26">
        <v>0</v>
      </c>
      <c r="I68" s="26">
        <f>ROUND(G68*H68,P4)</f>
        <v>0</v>
      </c>
      <c r="O68" s="27">
        <f>I68*0.21</f>
        <v>0</v>
      </c>
      <c r="P68">
        <v>3</v>
      </c>
    </row>
    <row r="69" ht="42.75">
      <c r="A69" s="21" t="s">
        <v>42</v>
      </c>
      <c r="E69" s="23" t="s">
        <v>178</v>
      </c>
    </row>
    <row r="70">
      <c r="A70" s="21" t="s">
        <v>44</v>
      </c>
      <c r="E70" s="28" t="s">
        <v>179</v>
      </c>
    </row>
    <row r="71">
      <c r="A71" s="21" t="s">
        <v>44</v>
      </c>
      <c r="E71" s="28" t="s">
        <v>180</v>
      </c>
    </row>
    <row r="72">
      <c r="A72" s="21" t="s">
        <v>44</v>
      </c>
      <c r="E72" s="28" t="s">
        <v>181</v>
      </c>
    </row>
    <row r="73">
      <c r="A73" s="21" t="s">
        <v>37</v>
      </c>
      <c r="B73" s="21">
        <v>15</v>
      </c>
      <c r="C73" s="22" t="s">
        <v>182</v>
      </c>
      <c r="D73" t="s">
        <v>39</v>
      </c>
      <c r="E73" s="23" t="s">
        <v>183</v>
      </c>
      <c r="F73" s="24" t="s">
        <v>109</v>
      </c>
      <c r="G73" s="25">
        <v>4.9980000000000002</v>
      </c>
      <c r="H73" s="26">
        <v>0</v>
      </c>
      <c r="I73" s="26">
        <f>ROUND(G73*H73,P4)</f>
        <v>0</v>
      </c>
      <c r="O73" s="27">
        <f>I73*0.21</f>
        <v>0</v>
      </c>
      <c r="P73">
        <v>3</v>
      </c>
    </row>
    <row r="74" ht="57">
      <c r="A74" s="21" t="s">
        <v>42</v>
      </c>
      <c r="E74" s="23" t="s">
        <v>184</v>
      </c>
    </row>
    <row r="75">
      <c r="A75" s="21" t="s">
        <v>44</v>
      </c>
      <c r="E75" s="28" t="s">
        <v>185</v>
      </c>
    </row>
    <row r="76">
      <c r="A76" s="21" t="s">
        <v>44</v>
      </c>
      <c r="E76" s="28" t="s">
        <v>186</v>
      </c>
    </row>
    <row r="77">
      <c r="A77" s="21" t="s">
        <v>37</v>
      </c>
      <c r="B77" s="21">
        <v>16</v>
      </c>
      <c r="C77" s="22" t="s">
        <v>187</v>
      </c>
      <c r="D77" t="s">
        <v>39</v>
      </c>
      <c r="E77" s="23" t="s">
        <v>188</v>
      </c>
      <c r="F77" s="24" t="s">
        <v>189</v>
      </c>
      <c r="G77" s="25">
        <v>10.300000000000001</v>
      </c>
      <c r="H77" s="26">
        <v>0</v>
      </c>
      <c r="I77" s="26">
        <f>ROUND(G77*H77,P4)</f>
        <v>0</v>
      </c>
      <c r="O77" s="27">
        <f>I77*0.21</f>
        <v>0</v>
      </c>
      <c r="P77">
        <v>3</v>
      </c>
    </row>
    <row r="78">
      <c r="A78" s="21" t="s">
        <v>42</v>
      </c>
      <c r="E78" s="23" t="s">
        <v>190</v>
      </c>
    </row>
    <row r="79">
      <c r="A79" s="21" t="s">
        <v>44</v>
      </c>
      <c r="E79" s="28" t="s">
        <v>191</v>
      </c>
    </row>
    <row r="80">
      <c r="A80" s="21" t="s">
        <v>44</v>
      </c>
      <c r="E80" s="28" t="s">
        <v>192</v>
      </c>
    </row>
    <row r="81">
      <c r="A81" s="21" t="s">
        <v>44</v>
      </c>
      <c r="E81" s="28" t="s">
        <v>193</v>
      </c>
    </row>
    <row r="82">
      <c r="A82" s="21" t="s">
        <v>37</v>
      </c>
      <c r="B82" s="21">
        <v>17</v>
      </c>
      <c r="C82" s="22" t="s">
        <v>194</v>
      </c>
      <c r="D82" t="s">
        <v>39</v>
      </c>
      <c r="E82" s="23" t="s">
        <v>195</v>
      </c>
      <c r="F82" s="24" t="s">
        <v>196</v>
      </c>
      <c r="G82" s="25">
        <v>1</v>
      </c>
      <c r="H82" s="26">
        <v>0</v>
      </c>
      <c r="I82" s="26">
        <f>ROUND(G82*H82,P4)</f>
        <v>0</v>
      </c>
      <c r="O82" s="27">
        <f>I82*0.21</f>
        <v>0</v>
      </c>
      <c r="P82">
        <v>3</v>
      </c>
    </row>
    <row r="83" ht="99.75">
      <c r="A83" s="21" t="s">
        <v>42</v>
      </c>
      <c r="E83" s="23" t="s">
        <v>197</v>
      </c>
    </row>
    <row r="84">
      <c r="A84" s="21" t="s">
        <v>44</v>
      </c>
      <c r="E84" s="28" t="s">
        <v>45</v>
      </c>
    </row>
    <row r="85">
      <c r="A85" s="21" t="s">
        <v>44</v>
      </c>
      <c r="E85" s="28" t="s">
        <v>46</v>
      </c>
    </row>
    <row r="86">
      <c r="A86" s="21" t="s">
        <v>37</v>
      </c>
      <c r="B86" s="21">
        <v>18</v>
      </c>
      <c r="C86" s="22" t="s">
        <v>198</v>
      </c>
      <c r="D86" t="s">
        <v>39</v>
      </c>
      <c r="E86" s="23" t="s">
        <v>199</v>
      </c>
      <c r="F86" s="24" t="s">
        <v>109</v>
      </c>
      <c r="G86" s="25">
        <v>167.255</v>
      </c>
      <c r="H86" s="26">
        <v>0</v>
      </c>
      <c r="I86" s="26">
        <f>ROUND(G86*H86,P4)</f>
        <v>0</v>
      </c>
      <c r="O86" s="27">
        <f>I86*0.21</f>
        <v>0</v>
      </c>
      <c r="P86">
        <v>3</v>
      </c>
    </row>
    <row r="87" ht="42.75">
      <c r="A87" s="21" t="s">
        <v>42</v>
      </c>
      <c r="E87" s="23" t="s">
        <v>200</v>
      </c>
    </row>
    <row r="88">
      <c r="A88" s="21" t="s">
        <v>44</v>
      </c>
      <c r="E88" s="28" t="s">
        <v>201</v>
      </c>
    </row>
    <row r="89">
      <c r="A89" s="21" t="s">
        <v>44</v>
      </c>
      <c r="E89" s="28" t="s">
        <v>202</v>
      </c>
    </row>
    <row r="90">
      <c r="A90" s="21" t="s">
        <v>44</v>
      </c>
      <c r="E90" s="28" t="s">
        <v>203</v>
      </c>
    </row>
    <row r="91">
      <c r="A91" s="21" t="s">
        <v>37</v>
      </c>
      <c r="B91" s="21">
        <v>19</v>
      </c>
      <c r="C91" s="22" t="s">
        <v>204</v>
      </c>
      <c r="D91" t="s">
        <v>39</v>
      </c>
      <c r="E91" s="23" t="s">
        <v>205</v>
      </c>
      <c r="F91" s="24" t="s">
        <v>109</v>
      </c>
      <c r="G91" s="25">
        <v>22.687999999999999</v>
      </c>
      <c r="H91" s="26">
        <v>0</v>
      </c>
      <c r="I91" s="26">
        <f>ROUND(G91*H91,P4)</f>
        <v>0</v>
      </c>
      <c r="O91" s="27">
        <f>I91*0.21</f>
        <v>0</v>
      </c>
      <c r="P91">
        <v>3</v>
      </c>
    </row>
    <row r="92" ht="57">
      <c r="A92" s="21" t="s">
        <v>42</v>
      </c>
      <c r="E92" s="23" t="s">
        <v>206</v>
      </c>
    </row>
    <row r="93">
      <c r="A93" s="21" t="s">
        <v>44</v>
      </c>
      <c r="E93" s="28" t="s">
        <v>207</v>
      </c>
    </row>
    <row r="94">
      <c r="A94" s="21" t="s">
        <v>44</v>
      </c>
      <c r="E94" s="28" t="s">
        <v>208</v>
      </c>
    </row>
    <row r="95">
      <c r="A95" s="21" t="s">
        <v>37</v>
      </c>
      <c r="B95" s="21">
        <v>20</v>
      </c>
      <c r="C95" s="22" t="s">
        <v>209</v>
      </c>
      <c r="D95" t="s">
        <v>39</v>
      </c>
      <c r="E95" s="23" t="s">
        <v>210</v>
      </c>
      <c r="F95" s="24" t="s">
        <v>189</v>
      </c>
      <c r="G95" s="25">
        <v>15</v>
      </c>
      <c r="H95" s="26">
        <v>0</v>
      </c>
      <c r="I95" s="26">
        <f>ROUND(G95*H95,P4)</f>
        <v>0</v>
      </c>
      <c r="O95" s="27">
        <f>I95*0.21</f>
        <v>0</v>
      </c>
      <c r="P95">
        <v>3</v>
      </c>
    </row>
    <row r="96" ht="28.5">
      <c r="A96" s="21" t="s">
        <v>42</v>
      </c>
      <c r="E96" s="23" t="s">
        <v>211</v>
      </c>
    </row>
    <row r="97">
      <c r="A97" s="21" t="s">
        <v>44</v>
      </c>
      <c r="E97" s="28" t="s">
        <v>212</v>
      </c>
    </row>
    <row r="98">
      <c r="A98" s="21" t="s">
        <v>44</v>
      </c>
      <c r="E98" s="28" t="s">
        <v>213</v>
      </c>
    </row>
    <row r="99">
      <c r="A99" s="21" t="s">
        <v>37</v>
      </c>
      <c r="B99" s="21">
        <v>21</v>
      </c>
      <c r="C99" s="22" t="s">
        <v>214</v>
      </c>
      <c r="D99" t="s">
        <v>39</v>
      </c>
      <c r="E99" s="23" t="s">
        <v>215</v>
      </c>
      <c r="F99" s="24" t="s">
        <v>189</v>
      </c>
      <c r="G99" s="25">
        <v>15</v>
      </c>
      <c r="H99" s="26">
        <v>0</v>
      </c>
      <c r="I99" s="26">
        <f>ROUND(G99*H99,P4)</f>
        <v>0</v>
      </c>
      <c r="O99" s="27">
        <f>I99*0.21</f>
        <v>0</v>
      </c>
      <c r="P99">
        <v>3</v>
      </c>
    </row>
    <row r="100" ht="28.5">
      <c r="A100" s="21" t="s">
        <v>42</v>
      </c>
      <c r="E100" s="23" t="s">
        <v>211</v>
      </c>
    </row>
    <row r="101">
      <c r="A101" s="21" t="s">
        <v>44</v>
      </c>
      <c r="E101" s="28" t="s">
        <v>212</v>
      </c>
    </row>
    <row r="102">
      <c r="A102" s="21" t="s">
        <v>44</v>
      </c>
      <c r="E102" s="28" t="s">
        <v>213</v>
      </c>
    </row>
    <row r="103">
      <c r="A103" s="21" t="s">
        <v>37</v>
      </c>
      <c r="B103" s="21">
        <v>22</v>
      </c>
      <c r="C103" s="22" t="s">
        <v>216</v>
      </c>
      <c r="D103" t="s">
        <v>39</v>
      </c>
      <c r="E103" s="23" t="s">
        <v>217</v>
      </c>
      <c r="F103" s="24" t="s">
        <v>109</v>
      </c>
      <c r="G103" s="25">
        <v>138.54499999999999</v>
      </c>
      <c r="H103" s="26">
        <v>0</v>
      </c>
      <c r="I103" s="26">
        <f>ROUND(G103*H103,P4)</f>
        <v>0</v>
      </c>
      <c r="O103" s="27">
        <f>I103*0.21</f>
        <v>0</v>
      </c>
      <c r="P103">
        <v>3</v>
      </c>
    </row>
    <row r="104">
      <c r="A104" s="21" t="s">
        <v>42</v>
      </c>
      <c r="E104" s="23" t="s">
        <v>218</v>
      </c>
    </row>
    <row r="105">
      <c r="A105" s="21" t="s">
        <v>44</v>
      </c>
      <c r="E105" s="28" t="s">
        <v>219</v>
      </c>
    </row>
    <row r="106">
      <c r="A106" s="21" t="s">
        <v>44</v>
      </c>
      <c r="E106" s="28" t="s">
        <v>220</v>
      </c>
    </row>
    <row r="107">
      <c r="A107" s="21" t="s">
        <v>37</v>
      </c>
      <c r="B107" s="21">
        <v>23</v>
      </c>
      <c r="C107" s="22" t="s">
        <v>221</v>
      </c>
      <c r="D107" t="s">
        <v>39</v>
      </c>
      <c r="E107" s="23" t="s">
        <v>222</v>
      </c>
      <c r="F107" s="24" t="s">
        <v>109</v>
      </c>
      <c r="G107" s="25">
        <v>89.034000000000006</v>
      </c>
      <c r="H107" s="26">
        <v>0</v>
      </c>
      <c r="I107" s="26">
        <f>ROUND(G107*H107,P4)</f>
        <v>0</v>
      </c>
      <c r="O107" s="27">
        <f>I107*0.21</f>
        <v>0</v>
      </c>
      <c r="P107">
        <v>3</v>
      </c>
    </row>
    <row r="108">
      <c r="A108" s="21" t="s">
        <v>42</v>
      </c>
      <c r="E108" s="23" t="s">
        <v>218</v>
      </c>
    </row>
    <row r="109" ht="28.5">
      <c r="A109" s="21" t="s">
        <v>44</v>
      </c>
      <c r="E109" s="28" t="s">
        <v>223</v>
      </c>
    </row>
    <row r="110" ht="28.5">
      <c r="A110" s="21" t="s">
        <v>44</v>
      </c>
      <c r="E110" s="28" t="s">
        <v>224</v>
      </c>
    </row>
    <row r="111" ht="28.5">
      <c r="A111" s="21" t="s">
        <v>44</v>
      </c>
      <c r="E111" s="28" t="s">
        <v>225</v>
      </c>
    </row>
    <row r="112" ht="28.5">
      <c r="A112" s="21" t="s">
        <v>44</v>
      </c>
      <c r="E112" s="28" t="s">
        <v>226</v>
      </c>
    </row>
    <row r="113">
      <c r="A113" s="21" t="s">
        <v>44</v>
      </c>
      <c r="E113" s="28" t="s">
        <v>227</v>
      </c>
    </row>
    <row r="114" ht="28.5">
      <c r="A114" s="21" t="s">
        <v>44</v>
      </c>
      <c r="E114" s="28" t="s">
        <v>228</v>
      </c>
    </row>
    <row r="115" ht="28.5">
      <c r="A115" s="21" t="s">
        <v>44</v>
      </c>
      <c r="E115" s="28" t="s">
        <v>229</v>
      </c>
    </row>
    <row r="116">
      <c r="A116" s="21" t="s">
        <v>44</v>
      </c>
      <c r="E116" s="28" t="s">
        <v>230</v>
      </c>
    </row>
    <row r="117">
      <c r="A117" s="21" t="s">
        <v>37</v>
      </c>
      <c r="B117" s="21">
        <v>24</v>
      </c>
      <c r="C117" s="22" t="s">
        <v>231</v>
      </c>
      <c r="D117" t="s">
        <v>39</v>
      </c>
      <c r="E117" s="23" t="s">
        <v>232</v>
      </c>
      <c r="F117" s="24" t="s">
        <v>109</v>
      </c>
      <c r="G117" s="25">
        <v>2.6000000000000001</v>
      </c>
      <c r="H117" s="26">
        <v>0</v>
      </c>
      <c r="I117" s="26">
        <f>ROUND(G117*H117,P4)</f>
        <v>0</v>
      </c>
      <c r="O117" s="27">
        <f>I117*0.21</f>
        <v>0</v>
      </c>
      <c r="P117">
        <v>3</v>
      </c>
    </row>
    <row r="118">
      <c r="A118" s="21" t="s">
        <v>42</v>
      </c>
      <c r="E118" s="23" t="s">
        <v>233</v>
      </c>
    </row>
    <row r="119">
      <c r="A119" s="21" t="s">
        <v>44</v>
      </c>
      <c r="E119" s="28" t="s">
        <v>234</v>
      </c>
    </row>
    <row r="120">
      <c r="A120" s="21" t="s">
        <v>44</v>
      </c>
      <c r="E120" s="28" t="s">
        <v>235</v>
      </c>
    </row>
    <row r="121">
      <c r="A121" s="21" t="s">
        <v>44</v>
      </c>
      <c r="E121" s="28" t="s">
        <v>236</v>
      </c>
    </row>
    <row r="122">
      <c r="A122" s="21" t="s">
        <v>37</v>
      </c>
      <c r="B122" s="21">
        <v>25</v>
      </c>
      <c r="C122" s="22" t="s">
        <v>237</v>
      </c>
      <c r="D122" t="s">
        <v>39</v>
      </c>
      <c r="E122" s="23" t="s">
        <v>238</v>
      </c>
      <c r="F122" s="24" t="s">
        <v>109</v>
      </c>
      <c r="G122" s="25">
        <v>230.179</v>
      </c>
      <c r="H122" s="26">
        <v>0</v>
      </c>
      <c r="I122" s="26">
        <f>ROUND(G122*H122,P4)</f>
        <v>0</v>
      </c>
      <c r="O122" s="27">
        <f>I122*0.21</f>
        <v>0</v>
      </c>
      <c r="P122">
        <v>3</v>
      </c>
    </row>
    <row r="123">
      <c r="A123" s="21" t="s">
        <v>42</v>
      </c>
      <c r="E123" s="23" t="s">
        <v>239</v>
      </c>
    </row>
    <row r="124">
      <c r="A124" s="21" t="s">
        <v>44</v>
      </c>
      <c r="E124" s="28" t="s">
        <v>240</v>
      </c>
    </row>
    <row r="125">
      <c r="A125" s="21" t="s">
        <v>44</v>
      </c>
      <c r="E125" s="28" t="s">
        <v>241</v>
      </c>
    </row>
    <row r="126">
      <c r="A126" s="21" t="s">
        <v>44</v>
      </c>
      <c r="E126" s="28" t="s">
        <v>242</v>
      </c>
    </row>
    <row r="127">
      <c r="A127" s="21" t="s">
        <v>44</v>
      </c>
      <c r="E127" s="28" t="s">
        <v>243</v>
      </c>
    </row>
    <row r="128">
      <c r="A128" s="21" t="s">
        <v>37</v>
      </c>
      <c r="B128" s="21">
        <v>26</v>
      </c>
      <c r="C128" s="22" t="s">
        <v>244</v>
      </c>
      <c r="D128" t="s">
        <v>39</v>
      </c>
      <c r="E128" s="23" t="s">
        <v>245</v>
      </c>
      <c r="F128" s="24" t="s">
        <v>109</v>
      </c>
      <c r="G128" s="25">
        <v>8.2100000000000009</v>
      </c>
      <c r="H128" s="26">
        <v>0</v>
      </c>
      <c r="I128" s="26">
        <f>ROUND(G128*H128,P4)</f>
        <v>0</v>
      </c>
      <c r="O128" s="27">
        <f>I128*0.21</f>
        <v>0</v>
      </c>
      <c r="P128">
        <v>3</v>
      </c>
    </row>
    <row r="129" ht="28.5">
      <c r="A129" s="21" t="s">
        <v>42</v>
      </c>
      <c r="E129" s="23" t="s">
        <v>246</v>
      </c>
    </row>
    <row r="130">
      <c r="A130" s="21" t="s">
        <v>44</v>
      </c>
      <c r="E130" s="28" t="s">
        <v>247</v>
      </c>
    </row>
    <row r="131">
      <c r="A131" s="21" t="s">
        <v>44</v>
      </c>
      <c r="E131" s="28" t="s">
        <v>248</v>
      </c>
    </row>
    <row r="132">
      <c r="A132" s="21" t="s">
        <v>44</v>
      </c>
      <c r="E132" s="28" t="s">
        <v>249</v>
      </c>
    </row>
    <row r="133">
      <c r="A133" s="21" t="s">
        <v>37</v>
      </c>
      <c r="B133" s="21">
        <v>27</v>
      </c>
      <c r="C133" s="22" t="s">
        <v>250</v>
      </c>
      <c r="D133" t="s">
        <v>39</v>
      </c>
      <c r="E133" s="23" t="s">
        <v>251</v>
      </c>
      <c r="F133" s="24" t="s">
        <v>109</v>
      </c>
      <c r="G133" s="25">
        <v>6.0999999999999996</v>
      </c>
      <c r="H133" s="26">
        <v>0</v>
      </c>
      <c r="I133" s="26">
        <f>ROUND(G133*H133,P4)</f>
        <v>0</v>
      </c>
      <c r="O133" s="27">
        <f>I133*0.21</f>
        <v>0</v>
      </c>
      <c r="P133">
        <v>3</v>
      </c>
    </row>
    <row r="134">
      <c r="A134" s="21" t="s">
        <v>42</v>
      </c>
      <c r="E134" s="23" t="s">
        <v>252</v>
      </c>
    </row>
    <row r="135">
      <c r="A135" s="21" t="s">
        <v>44</v>
      </c>
      <c r="E135" s="28" t="s">
        <v>253</v>
      </c>
    </row>
    <row r="136">
      <c r="A136" s="21" t="s">
        <v>44</v>
      </c>
      <c r="E136" s="28" t="s">
        <v>254</v>
      </c>
    </row>
    <row r="137">
      <c r="A137" s="21" t="s">
        <v>44</v>
      </c>
      <c r="E137" s="28" t="s">
        <v>255</v>
      </c>
    </row>
    <row r="138">
      <c r="A138" s="21" t="s">
        <v>37</v>
      </c>
      <c r="B138" s="21">
        <v>28</v>
      </c>
      <c r="C138" s="22" t="s">
        <v>256</v>
      </c>
      <c r="D138" t="s">
        <v>39</v>
      </c>
      <c r="E138" s="23" t="s">
        <v>257</v>
      </c>
      <c r="F138" s="24" t="s">
        <v>109</v>
      </c>
      <c r="G138" s="25">
        <v>138.54499999999999</v>
      </c>
      <c r="H138" s="26">
        <v>0</v>
      </c>
      <c r="I138" s="26">
        <f>ROUND(G138*H138,P4)</f>
        <v>0</v>
      </c>
      <c r="O138" s="27">
        <f>I138*0.21</f>
        <v>0</v>
      </c>
      <c r="P138">
        <v>3</v>
      </c>
    </row>
    <row r="139">
      <c r="A139" s="21" t="s">
        <v>42</v>
      </c>
      <c r="E139" s="23" t="s">
        <v>258</v>
      </c>
    </row>
    <row r="140">
      <c r="A140" s="21" t="s">
        <v>44</v>
      </c>
      <c r="E140" s="28" t="s">
        <v>259</v>
      </c>
    </row>
    <row r="141" ht="28.5">
      <c r="A141" s="21" t="s">
        <v>44</v>
      </c>
      <c r="E141" s="28" t="s">
        <v>260</v>
      </c>
    </row>
    <row r="142" ht="28.5">
      <c r="A142" s="21" t="s">
        <v>44</v>
      </c>
      <c r="E142" s="28" t="s">
        <v>261</v>
      </c>
    </row>
    <row r="143">
      <c r="A143" s="21" t="s">
        <v>44</v>
      </c>
      <c r="E143" s="28" t="s">
        <v>262</v>
      </c>
    </row>
    <row r="144" ht="28.5">
      <c r="A144" s="21" t="s">
        <v>44</v>
      </c>
      <c r="E144" s="28" t="s">
        <v>263</v>
      </c>
    </row>
    <row r="145" ht="28.5">
      <c r="A145" s="21" t="s">
        <v>44</v>
      </c>
      <c r="E145" s="28" t="s">
        <v>264</v>
      </c>
    </row>
    <row r="146">
      <c r="A146" s="21" t="s">
        <v>44</v>
      </c>
      <c r="E146" s="28" t="s">
        <v>220</v>
      </c>
    </row>
    <row r="147">
      <c r="A147" s="21" t="s">
        <v>37</v>
      </c>
      <c r="B147" s="21">
        <v>29</v>
      </c>
      <c r="C147" s="22" t="s">
        <v>265</v>
      </c>
      <c r="D147" t="s">
        <v>39</v>
      </c>
      <c r="E147" s="23" t="s">
        <v>266</v>
      </c>
      <c r="F147" s="24" t="s">
        <v>109</v>
      </c>
      <c r="G147" s="25">
        <v>66.796000000000006</v>
      </c>
      <c r="H147" s="26">
        <v>0</v>
      </c>
      <c r="I147" s="26">
        <f>ROUND(G147*H147,P4)</f>
        <v>0</v>
      </c>
      <c r="O147" s="27">
        <f>I147*0.21</f>
        <v>0</v>
      </c>
      <c r="P147">
        <v>3</v>
      </c>
    </row>
    <row r="148" ht="28.5">
      <c r="A148" s="21" t="s">
        <v>42</v>
      </c>
      <c r="E148" s="23" t="s">
        <v>267</v>
      </c>
    </row>
    <row r="149" ht="28.5">
      <c r="A149" s="21" t="s">
        <v>44</v>
      </c>
      <c r="E149" s="28" t="s">
        <v>268</v>
      </c>
    </row>
    <row r="150" ht="28.5">
      <c r="A150" s="21" t="s">
        <v>44</v>
      </c>
      <c r="E150" s="28" t="s">
        <v>269</v>
      </c>
    </row>
    <row r="151">
      <c r="A151" s="21" t="s">
        <v>44</v>
      </c>
      <c r="E151" s="28" t="s">
        <v>270</v>
      </c>
    </row>
    <row r="152">
      <c r="A152" s="21" t="s">
        <v>37</v>
      </c>
      <c r="B152" s="21">
        <v>30</v>
      </c>
      <c r="C152" s="22" t="s">
        <v>271</v>
      </c>
      <c r="D152" t="s">
        <v>39</v>
      </c>
      <c r="E152" s="23" t="s">
        <v>272</v>
      </c>
      <c r="F152" s="24" t="s">
        <v>158</v>
      </c>
      <c r="G152" s="25">
        <v>191.40000000000001</v>
      </c>
      <c r="H152" s="26">
        <v>0</v>
      </c>
      <c r="I152" s="26">
        <f>ROUND(G152*H152,P4)</f>
        <v>0</v>
      </c>
      <c r="O152" s="27">
        <f>I152*0.21</f>
        <v>0</v>
      </c>
      <c r="P152">
        <v>3</v>
      </c>
    </row>
    <row r="153">
      <c r="A153" s="21" t="s">
        <v>42</v>
      </c>
      <c r="E153" s="23" t="s">
        <v>273</v>
      </c>
    </row>
    <row r="154" ht="28.5">
      <c r="A154" s="21" t="s">
        <v>44</v>
      </c>
      <c r="E154" s="28" t="s">
        <v>274</v>
      </c>
    </row>
    <row r="155">
      <c r="A155" s="21" t="s">
        <v>44</v>
      </c>
      <c r="E155" s="28" t="s">
        <v>275</v>
      </c>
    </row>
    <row r="156">
      <c r="A156" s="21" t="s">
        <v>37</v>
      </c>
      <c r="B156" s="21">
        <v>31</v>
      </c>
      <c r="C156" s="22" t="s">
        <v>276</v>
      </c>
      <c r="D156" t="s">
        <v>39</v>
      </c>
      <c r="E156" s="23" t="s">
        <v>277</v>
      </c>
      <c r="F156" s="24" t="s">
        <v>158</v>
      </c>
      <c r="G156" s="25">
        <v>191.40000000000001</v>
      </c>
      <c r="H156" s="26">
        <v>0</v>
      </c>
      <c r="I156" s="26">
        <f>ROUND(G156*H156,P4)</f>
        <v>0</v>
      </c>
      <c r="O156" s="27">
        <f>I156*0.21</f>
        <v>0</v>
      </c>
      <c r="P156">
        <v>3</v>
      </c>
    </row>
    <row r="157">
      <c r="A157" s="21" t="s">
        <v>42</v>
      </c>
      <c r="E157" s="23" t="s">
        <v>278</v>
      </c>
    </row>
    <row r="158">
      <c r="A158" s="21" t="s">
        <v>44</v>
      </c>
      <c r="E158" s="28" t="s">
        <v>279</v>
      </c>
    </row>
    <row r="159">
      <c r="A159" s="21" t="s">
        <v>44</v>
      </c>
      <c r="E159" s="28" t="s">
        <v>275</v>
      </c>
    </row>
    <row r="160">
      <c r="A160" s="21" t="s">
        <v>37</v>
      </c>
      <c r="B160" s="21">
        <v>32</v>
      </c>
      <c r="C160" s="22" t="s">
        <v>280</v>
      </c>
      <c r="D160" t="s">
        <v>39</v>
      </c>
      <c r="E160" s="23" t="s">
        <v>281</v>
      </c>
      <c r="F160" s="24" t="s">
        <v>158</v>
      </c>
      <c r="G160" s="25">
        <v>191.40000000000001</v>
      </c>
      <c r="H160" s="26">
        <v>0</v>
      </c>
      <c r="I160" s="26">
        <f>ROUND(G160*H160,P4)</f>
        <v>0</v>
      </c>
      <c r="O160" s="27">
        <f>I160*0.21</f>
        <v>0</v>
      </c>
      <c r="P160">
        <v>3</v>
      </c>
    </row>
    <row r="161">
      <c r="A161" s="21" t="s">
        <v>42</v>
      </c>
      <c r="E161" s="23" t="s">
        <v>282</v>
      </c>
    </row>
    <row r="162">
      <c r="A162" s="21" t="s">
        <v>44</v>
      </c>
      <c r="E162" s="28" t="s">
        <v>283</v>
      </c>
    </row>
    <row r="163">
      <c r="A163" s="21" t="s">
        <v>44</v>
      </c>
      <c r="E163" s="28" t="s">
        <v>275</v>
      </c>
    </row>
    <row r="164">
      <c r="A164" s="18" t="s">
        <v>34</v>
      </c>
      <c r="B164" s="18"/>
      <c r="C164" s="19" t="s">
        <v>284</v>
      </c>
      <c r="D164" s="18"/>
      <c r="E164" s="18" t="s">
        <v>285</v>
      </c>
      <c r="F164" s="18"/>
      <c r="G164" s="18"/>
      <c r="H164" s="18"/>
      <c r="I164" s="20">
        <f>SUMIFS(I165:I182,A165:A182,"P")</f>
        <v>0</v>
      </c>
    </row>
    <row r="165">
      <c r="A165" s="21" t="s">
        <v>37</v>
      </c>
      <c r="B165" s="21">
        <v>33</v>
      </c>
      <c r="C165" s="22" t="s">
        <v>286</v>
      </c>
      <c r="D165" t="s">
        <v>39</v>
      </c>
      <c r="E165" s="23" t="s">
        <v>287</v>
      </c>
      <c r="F165" s="24" t="s">
        <v>109</v>
      </c>
      <c r="G165" s="25">
        <v>2.1240000000000001</v>
      </c>
      <c r="H165" s="26">
        <v>0</v>
      </c>
      <c r="I165" s="26">
        <f>ROUND(G165*H165,P4)</f>
        <v>0</v>
      </c>
      <c r="O165" s="27">
        <f>I165*0.21</f>
        <v>0</v>
      </c>
      <c r="P165">
        <v>3</v>
      </c>
    </row>
    <row r="166">
      <c r="A166" s="21" t="s">
        <v>42</v>
      </c>
      <c r="E166" s="23" t="s">
        <v>288</v>
      </c>
    </row>
    <row r="167">
      <c r="A167" s="21" t="s">
        <v>44</v>
      </c>
      <c r="E167" s="28" t="s">
        <v>289</v>
      </c>
    </row>
    <row r="168">
      <c r="A168" s="21" t="s">
        <v>44</v>
      </c>
      <c r="E168" s="28" t="s">
        <v>290</v>
      </c>
    </row>
    <row r="169">
      <c r="A169" s="21" t="s">
        <v>44</v>
      </c>
      <c r="E169" s="28" t="s">
        <v>291</v>
      </c>
    </row>
    <row r="170">
      <c r="A170" s="21" t="s">
        <v>37</v>
      </c>
      <c r="B170" s="21">
        <v>34</v>
      </c>
      <c r="C170" s="22" t="s">
        <v>292</v>
      </c>
      <c r="D170" t="s">
        <v>39</v>
      </c>
      <c r="E170" s="23" t="s">
        <v>293</v>
      </c>
      <c r="F170" s="24" t="s">
        <v>109</v>
      </c>
      <c r="G170" s="25">
        <v>13.960000000000001</v>
      </c>
      <c r="H170" s="26">
        <v>0</v>
      </c>
      <c r="I170" s="26">
        <f>ROUND(G170*H170,P4)</f>
        <v>0</v>
      </c>
      <c r="O170" s="27">
        <f>I170*0.21</f>
        <v>0</v>
      </c>
      <c r="P170">
        <v>3</v>
      </c>
    </row>
    <row r="171" ht="28.5">
      <c r="A171" s="21" t="s">
        <v>42</v>
      </c>
      <c r="E171" s="23" t="s">
        <v>294</v>
      </c>
    </row>
    <row r="172">
      <c r="A172" s="21" t="s">
        <v>44</v>
      </c>
      <c r="E172" s="28" t="s">
        <v>295</v>
      </c>
    </row>
    <row r="173">
      <c r="A173" s="21" t="s">
        <v>44</v>
      </c>
      <c r="E173" s="28" t="s">
        <v>296</v>
      </c>
    </row>
    <row r="174">
      <c r="A174" s="21" t="s">
        <v>37</v>
      </c>
      <c r="B174" s="21">
        <v>35</v>
      </c>
      <c r="C174" s="22" t="s">
        <v>297</v>
      </c>
      <c r="D174" t="s">
        <v>39</v>
      </c>
      <c r="E174" s="23" t="s">
        <v>298</v>
      </c>
      <c r="F174" s="24" t="s">
        <v>114</v>
      </c>
      <c r="G174" s="25">
        <v>2.5129999999999999</v>
      </c>
      <c r="H174" s="26">
        <v>0</v>
      </c>
      <c r="I174" s="26">
        <f>ROUND(G174*H174,P4)</f>
        <v>0</v>
      </c>
      <c r="O174" s="27">
        <f>I174*0.21</f>
        <v>0</v>
      </c>
      <c r="P174">
        <v>3</v>
      </c>
    </row>
    <row r="175" ht="28.5">
      <c r="A175" s="21" t="s">
        <v>42</v>
      </c>
      <c r="E175" s="23" t="s">
        <v>299</v>
      </c>
    </row>
    <row r="176">
      <c r="A176" s="21" t="s">
        <v>44</v>
      </c>
      <c r="E176" s="28" t="s">
        <v>300</v>
      </c>
    </row>
    <row r="177">
      <c r="A177" s="21" t="s">
        <v>44</v>
      </c>
      <c r="E177" s="28" t="s">
        <v>301</v>
      </c>
    </row>
    <row r="178">
      <c r="A178" s="21" t="s">
        <v>37</v>
      </c>
      <c r="B178" s="21">
        <v>36</v>
      </c>
      <c r="C178" s="22" t="s">
        <v>302</v>
      </c>
      <c r="D178" t="s">
        <v>39</v>
      </c>
      <c r="E178" s="23" t="s">
        <v>303</v>
      </c>
      <c r="F178" s="24" t="s">
        <v>158</v>
      </c>
      <c r="G178" s="25">
        <v>41.700000000000003</v>
      </c>
      <c r="H178" s="26">
        <v>0</v>
      </c>
      <c r="I178" s="26">
        <f>ROUND(G178*H178,P4)</f>
        <v>0</v>
      </c>
      <c r="O178" s="27">
        <f>I178*0.21</f>
        <v>0</v>
      </c>
      <c r="P178">
        <v>3</v>
      </c>
    </row>
    <row r="179" ht="28.5">
      <c r="A179" s="21" t="s">
        <v>42</v>
      </c>
      <c r="E179" s="23" t="s">
        <v>304</v>
      </c>
    </row>
    <row r="180">
      <c r="A180" s="21" t="s">
        <v>44</v>
      </c>
      <c r="E180" s="28" t="s">
        <v>305</v>
      </c>
    </row>
    <row r="181">
      <c r="A181" s="21" t="s">
        <v>44</v>
      </c>
      <c r="E181" s="28" t="s">
        <v>306</v>
      </c>
    </row>
    <row r="182">
      <c r="A182" s="21" t="s">
        <v>44</v>
      </c>
      <c r="E182" s="28" t="s">
        <v>307</v>
      </c>
    </row>
    <row r="183">
      <c r="A183" s="18" t="s">
        <v>34</v>
      </c>
      <c r="B183" s="18"/>
      <c r="C183" s="19" t="s">
        <v>308</v>
      </c>
      <c r="D183" s="18"/>
      <c r="E183" s="18" t="s">
        <v>309</v>
      </c>
      <c r="F183" s="18"/>
      <c r="G183" s="18"/>
      <c r="H183" s="18"/>
      <c r="I183" s="20">
        <f>SUMIFS(I184:I203,A184:A203,"P")</f>
        <v>0</v>
      </c>
    </row>
    <row r="184">
      <c r="A184" s="21" t="s">
        <v>37</v>
      </c>
      <c r="B184" s="21">
        <v>37</v>
      </c>
      <c r="C184" s="22" t="s">
        <v>310</v>
      </c>
      <c r="D184" t="s">
        <v>39</v>
      </c>
      <c r="E184" s="23" t="s">
        <v>311</v>
      </c>
      <c r="F184" s="24" t="s">
        <v>109</v>
      </c>
      <c r="G184" s="25">
        <v>2.6720000000000002</v>
      </c>
      <c r="H184" s="26">
        <v>0</v>
      </c>
      <c r="I184" s="26">
        <f>ROUND(G184*H184,P4)</f>
        <v>0</v>
      </c>
      <c r="O184" s="27">
        <f>I184*0.21</f>
        <v>0</v>
      </c>
      <c r="P184">
        <v>3</v>
      </c>
    </row>
    <row r="185" ht="42.75">
      <c r="A185" s="21" t="s">
        <v>42</v>
      </c>
      <c r="E185" s="23" t="s">
        <v>312</v>
      </c>
    </row>
    <row r="186">
      <c r="A186" s="21" t="s">
        <v>44</v>
      </c>
      <c r="E186" s="28" t="s">
        <v>313</v>
      </c>
    </row>
    <row r="187">
      <c r="A187" s="21" t="s">
        <v>44</v>
      </c>
      <c r="E187" s="28" t="s">
        <v>314</v>
      </c>
    </row>
    <row r="188">
      <c r="A188" s="21" t="s">
        <v>37</v>
      </c>
      <c r="B188" s="21">
        <v>38</v>
      </c>
      <c r="C188" s="22" t="s">
        <v>315</v>
      </c>
      <c r="D188" t="s">
        <v>39</v>
      </c>
      <c r="E188" s="23" t="s">
        <v>316</v>
      </c>
      <c r="F188" s="24" t="s">
        <v>114</v>
      </c>
      <c r="G188" s="25">
        <v>0.48099999999999998</v>
      </c>
      <c r="H188" s="26">
        <v>0</v>
      </c>
      <c r="I188" s="26">
        <f>ROUND(G188*H188,P4)</f>
        <v>0</v>
      </c>
      <c r="O188" s="27">
        <f>I188*0.21</f>
        <v>0</v>
      </c>
      <c r="P188">
        <v>3</v>
      </c>
    </row>
    <row r="189" ht="28.5">
      <c r="A189" s="21" t="s">
        <v>42</v>
      </c>
      <c r="E189" s="23" t="s">
        <v>317</v>
      </c>
    </row>
    <row r="190">
      <c r="A190" s="21" t="s">
        <v>44</v>
      </c>
      <c r="E190" s="28" t="s">
        <v>318</v>
      </c>
    </row>
    <row r="191">
      <c r="A191" s="21" t="s">
        <v>44</v>
      </c>
      <c r="E191" s="28" t="s">
        <v>319</v>
      </c>
    </row>
    <row r="192">
      <c r="A192" s="21" t="s">
        <v>37</v>
      </c>
      <c r="B192" s="21">
        <v>39</v>
      </c>
      <c r="C192" s="22" t="s">
        <v>320</v>
      </c>
      <c r="D192" t="s">
        <v>39</v>
      </c>
      <c r="E192" s="23" t="s">
        <v>321</v>
      </c>
      <c r="F192" s="24" t="s">
        <v>109</v>
      </c>
      <c r="G192" s="25">
        <v>34.064999999999998</v>
      </c>
      <c r="H192" s="26">
        <v>0</v>
      </c>
      <c r="I192" s="26">
        <f>ROUND(G192*H192,P4)</f>
        <v>0</v>
      </c>
      <c r="O192" s="27">
        <f>I192*0.21</f>
        <v>0</v>
      </c>
      <c r="P192">
        <v>3</v>
      </c>
    </row>
    <row r="193" ht="71.25">
      <c r="A193" s="21" t="s">
        <v>42</v>
      </c>
      <c r="E193" s="23" t="s">
        <v>322</v>
      </c>
    </row>
    <row r="194">
      <c r="A194" s="21" t="s">
        <v>44</v>
      </c>
      <c r="E194" s="28" t="s">
        <v>323</v>
      </c>
    </row>
    <row r="195" ht="28.5">
      <c r="A195" s="21" t="s">
        <v>44</v>
      </c>
      <c r="E195" s="28" t="s">
        <v>324</v>
      </c>
    </row>
    <row r="196">
      <c r="A196" s="21" t="s">
        <v>44</v>
      </c>
      <c r="E196" s="28" t="s">
        <v>325</v>
      </c>
    </row>
    <row r="197">
      <c r="A197" s="21" t="s">
        <v>44</v>
      </c>
      <c r="E197" s="28" t="s">
        <v>326</v>
      </c>
    </row>
    <row r="198" ht="28.5">
      <c r="A198" s="21" t="s">
        <v>44</v>
      </c>
      <c r="E198" s="28" t="s">
        <v>327</v>
      </c>
    </row>
    <row r="199">
      <c r="A199" s="21" t="s">
        <v>44</v>
      </c>
      <c r="E199" s="28" t="s">
        <v>328</v>
      </c>
    </row>
    <row r="200">
      <c r="A200" s="21" t="s">
        <v>37</v>
      </c>
      <c r="B200" s="21">
        <v>40</v>
      </c>
      <c r="C200" s="22" t="s">
        <v>329</v>
      </c>
      <c r="D200" t="s">
        <v>39</v>
      </c>
      <c r="E200" s="23" t="s">
        <v>330</v>
      </c>
      <c r="F200" s="24" t="s">
        <v>114</v>
      </c>
      <c r="G200" s="25">
        <v>6.8129999999999997</v>
      </c>
      <c r="H200" s="26">
        <v>0</v>
      </c>
      <c r="I200" s="26">
        <f>ROUND(G200*H200,P4)</f>
        <v>0</v>
      </c>
      <c r="O200" s="27">
        <f>I200*0.21</f>
        <v>0</v>
      </c>
      <c r="P200">
        <v>3</v>
      </c>
    </row>
    <row r="201" ht="28.5">
      <c r="A201" s="21" t="s">
        <v>42</v>
      </c>
      <c r="E201" s="23" t="s">
        <v>331</v>
      </c>
    </row>
    <row r="202">
      <c r="A202" s="21" t="s">
        <v>44</v>
      </c>
      <c r="E202" s="28" t="s">
        <v>332</v>
      </c>
    </row>
    <row r="203">
      <c r="A203" s="21" t="s">
        <v>44</v>
      </c>
      <c r="E203" s="28" t="s">
        <v>333</v>
      </c>
    </row>
    <row r="204">
      <c r="A204" s="18" t="s">
        <v>34</v>
      </c>
      <c r="B204" s="18"/>
      <c r="C204" s="19" t="s">
        <v>334</v>
      </c>
      <c r="D204" s="18"/>
      <c r="E204" s="18" t="s">
        <v>335</v>
      </c>
      <c r="F204" s="18"/>
      <c r="G204" s="18"/>
      <c r="H204" s="18"/>
      <c r="I204" s="20">
        <f>SUMIFS(I205:I254,A205:A254,"P")</f>
        <v>0</v>
      </c>
    </row>
    <row r="205">
      <c r="A205" s="21" t="s">
        <v>37</v>
      </c>
      <c r="B205" s="21">
        <v>41</v>
      </c>
      <c r="C205" s="22" t="s">
        <v>336</v>
      </c>
      <c r="D205" t="s">
        <v>39</v>
      </c>
      <c r="E205" s="23" t="s">
        <v>337</v>
      </c>
      <c r="F205" s="24" t="s">
        <v>109</v>
      </c>
      <c r="G205" s="25">
        <v>15.458</v>
      </c>
      <c r="H205" s="26">
        <v>0</v>
      </c>
      <c r="I205" s="26">
        <f>ROUND(G205*H205,P4)</f>
        <v>0</v>
      </c>
      <c r="O205" s="27">
        <f>I205*0.21</f>
        <v>0</v>
      </c>
      <c r="P205">
        <v>3</v>
      </c>
    </row>
    <row r="206">
      <c r="A206" s="21" t="s">
        <v>42</v>
      </c>
      <c r="E206" s="23" t="s">
        <v>338</v>
      </c>
    </row>
    <row r="207" ht="28.5">
      <c r="A207" s="21" t="s">
        <v>44</v>
      </c>
      <c r="E207" s="28" t="s">
        <v>339</v>
      </c>
    </row>
    <row r="208" ht="28.5">
      <c r="A208" s="21" t="s">
        <v>44</v>
      </c>
      <c r="E208" s="28" t="s">
        <v>340</v>
      </c>
    </row>
    <row r="209">
      <c r="A209" s="21" t="s">
        <v>44</v>
      </c>
      <c r="E209" s="28" t="s">
        <v>341</v>
      </c>
    </row>
    <row r="210">
      <c r="A210" s="21" t="s">
        <v>37</v>
      </c>
      <c r="B210" s="21">
        <v>42</v>
      </c>
      <c r="C210" s="22" t="s">
        <v>342</v>
      </c>
      <c r="D210" t="s">
        <v>39</v>
      </c>
      <c r="E210" s="23" t="s">
        <v>343</v>
      </c>
      <c r="F210" s="24" t="s">
        <v>109</v>
      </c>
      <c r="G210" s="25">
        <v>13.263</v>
      </c>
      <c r="H210" s="26">
        <v>0</v>
      </c>
      <c r="I210" s="26">
        <f>ROUND(G210*H210,P4)</f>
        <v>0</v>
      </c>
      <c r="O210" s="27">
        <f>I210*0.21</f>
        <v>0</v>
      </c>
      <c r="P210">
        <v>3</v>
      </c>
    </row>
    <row r="211" ht="28.5">
      <c r="A211" s="21" t="s">
        <v>42</v>
      </c>
      <c r="E211" s="23" t="s">
        <v>344</v>
      </c>
    </row>
    <row r="212" ht="28.5">
      <c r="A212" s="21" t="s">
        <v>44</v>
      </c>
      <c r="E212" s="28" t="s">
        <v>345</v>
      </c>
    </row>
    <row r="213" ht="28.5">
      <c r="A213" s="21" t="s">
        <v>44</v>
      </c>
      <c r="E213" s="28" t="s">
        <v>346</v>
      </c>
    </row>
    <row r="214" ht="28.5">
      <c r="A214" s="21" t="s">
        <v>44</v>
      </c>
      <c r="E214" s="28" t="s">
        <v>347</v>
      </c>
    </row>
    <row r="215">
      <c r="A215" s="21" t="s">
        <v>44</v>
      </c>
      <c r="E215" s="28" t="s">
        <v>348</v>
      </c>
    </row>
    <row r="216">
      <c r="A216" s="21" t="s">
        <v>44</v>
      </c>
      <c r="E216" s="28" t="s">
        <v>349</v>
      </c>
    </row>
    <row r="217">
      <c r="A217" s="21" t="s">
        <v>44</v>
      </c>
      <c r="E217" s="28" t="s">
        <v>350</v>
      </c>
    </row>
    <row r="218">
      <c r="A218" s="21" t="s">
        <v>44</v>
      </c>
      <c r="E218" s="28" t="s">
        <v>351</v>
      </c>
    </row>
    <row r="219">
      <c r="A219" s="21" t="s">
        <v>37</v>
      </c>
      <c r="B219" s="21">
        <v>43</v>
      </c>
      <c r="C219" s="22" t="s">
        <v>352</v>
      </c>
      <c r="D219" t="s">
        <v>39</v>
      </c>
      <c r="E219" s="23" t="s">
        <v>353</v>
      </c>
      <c r="F219" s="24" t="s">
        <v>109</v>
      </c>
      <c r="G219" s="25">
        <v>12.51</v>
      </c>
      <c r="H219" s="26">
        <v>0</v>
      </c>
      <c r="I219" s="26">
        <f>ROUND(G219*H219,P4)</f>
        <v>0</v>
      </c>
      <c r="O219" s="27">
        <f>I219*0.21</f>
        <v>0</v>
      </c>
      <c r="P219">
        <v>3</v>
      </c>
    </row>
    <row r="220">
      <c r="A220" s="21" t="s">
        <v>42</v>
      </c>
      <c r="E220" s="23" t="s">
        <v>354</v>
      </c>
    </row>
    <row r="221">
      <c r="A221" s="21" t="s">
        <v>44</v>
      </c>
      <c r="E221" s="28" t="s">
        <v>355</v>
      </c>
    </row>
    <row r="222">
      <c r="A222" s="21" t="s">
        <v>44</v>
      </c>
      <c r="E222" s="28" t="s">
        <v>356</v>
      </c>
    </row>
    <row r="223">
      <c r="A223" s="21" t="s">
        <v>37</v>
      </c>
      <c r="B223" s="21">
        <v>44</v>
      </c>
      <c r="C223" s="22" t="s">
        <v>357</v>
      </c>
      <c r="D223" t="s">
        <v>39</v>
      </c>
      <c r="E223" s="23" t="s">
        <v>358</v>
      </c>
      <c r="F223" s="24" t="s">
        <v>109</v>
      </c>
      <c r="G223" s="25">
        <v>3.4340000000000002</v>
      </c>
      <c r="H223" s="26">
        <v>0</v>
      </c>
      <c r="I223" s="26">
        <f>ROUND(G223*H223,P4)</f>
        <v>0</v>
      </c>
      <c r="O223" s="27">
        <f>I223*0.21</f>
        <v>0</v>
      </c>
      <c r="P223">
        <v>3</v>
      </c>
    </row>
    <row r="224" ht="28.5">
      <c r="A224" s="21" t="s">
        <v>42</v>
      </c>
      <c r="E224" s="23" t="s">
        <v>359</v>
      </c>
    </row>
    <row r="225">
      <c r="A225" s="21" t="s">
        <v>44</v>
      </c>
      <c r="E225" s="28" t="s">
        <v>360</v>
      </c>
    </row>
    <row r="226">
      <c r="A226" s="21" t="s">
        <v>44</v>
      </c>
      <c r="E226" s="28" t="s">
        <v>361</v>
      </c>
    </row>
    <row r="227">
      <c r="A227" s="21" t="s">
        <v>44</v>
      </c>
      <c r="E227" s="28" t="s">
        <v>362</v>
      </c>
    </row>
    <row r="228">
      <c r="A228" s="21" t="s">
        <v>44</v>
      </c>
      <c r="E228" s="28" t="s">
        <v>363</v>
      </c>
    </row>
    <row r="229">
      <c r="A229" s="21" t="s">
        <v>37</v>
      </c>
      <c r="B229" s="21">
        <v>45</v>
      </c>
      <c r="C229" s="22" t="s">
        <v>364</v>
      </c>
      <c r="D229" t="s">
        <v>39</v>
      </c>
      <c r="E229" s="23" t="s">
        <v>365</v>
      </c>
      <c r="F229" s="24" t="s">
        <v>114</v>
      </c>
      <c r="G229" s="25">
        <v>0.33000000000000002</v>
      </c>
      <c r="H229" s="26">
        <v>0</v>
      </c>
      <c r="I229" s="26">
        <f>ROUND(G229*H229,P4)</f>
        <v>0</v>
      </c>
      <c r="O229" s="27">
        <f>I229*0.21</f>
        <v>0</v>
      </c>
      <c r="P229">
        <v>3</v>
      </c>
    </row>
    <row r="230">
      <c r="A230" s="21" t="s">
        <v>42</v>
      </c>
      <c r="E230" s="23" t="s">
        <v>366</v>
      </c>
    </row>
    <row r="231" ht="28.5">
      <c r="A231" s="21" t="s">
        <v>44</v>
      </c>
      <c r="E231" s="28" t="s">
        <v>367</v>
      </c>
    </row>
    <row r="232">
      <c r="A232" s="21" t="s">
        <v>44</v>
      </c>
      <c r="E232" s="28" t="s">
        <v>368</v>
      </c>
    </row>
    <row r="233">
      <c r="A233" s="21" t="s">
        <v>37</v>
      </c>
      <c r="B233" s="21">
        <v>46</v>
      </c>
      <c r="C233" s="22" t="s">
        <v>369</v>
      </c>
      <c r="D233" t="s">
        <v>39</v>
      </c>
      <c r="E233" s="23" t="s">
        <v>370</v>
      </c>
      <c r="F233" s="24" t="s">
        <v>109</v>
      </c>
      <c r="G233" s="25">
        <v>14.130000000000001</v>
      </c>
      <c r="H233" s="26">
        <v>0</v>
      </c>
      <c r="I233" s="26">
        <f>ROUND(G233*H233,P4)</f>
        <v>0</v>
      </c>
      <c r="O233" s="27">
        <f>I233*0.21</f>
        <v>0</v>
      </c>
      <c r="P233">
        <v>3</v>
      </c>
    </row>
    <row r="234">
      <c r="A234" s="21" t="s">
        <v>42</v>
      </c>
      <c r="E234" s="23" t="s">
        <v>371</v>
      </c>
    </row>
    <row r="235">
      <c r="A235" s="21" t="s">
        <v>44</v>
      </c>
      <c r="E235" s="28" t="s">
        <v>372</v>
      </c>
    </row>
    <row r="236">
      <c r="A236" s="21" t="s">
        <v>44</v>
      </c>
      <c r="E236" s="28" t="s">
        <v>373</v>
      </c>
    </row>
    <row r="237">
      <c r="A237" s="21" t="s">
        <v>44</v>
      </c>
      <c r="E237" s="28" t="s">
        <v>374</v>
      </c>
    </row>
    <row r="238">
      <c r="A238" s="21" t="s">
        <v>37</v>
      </c>
      <c r="B238" s="21">
        <v>47</v>
      </c>
      <c r="C238" s="22" t="s">
        <v>375</v>
      </c>
      <c r="D238" t="s">
        <v>39</v>
      </c>
      <c r="E238" s="23" t="s">
        <v>376</v>
      </c>
      <c r="F238" s="24" t="s">
        <v>109</v>
      </c>
      <c r="G238" s="25">
        <v>1.4630000000000001</v>
      </c>
      <c r="H238" s="26">
        <v>0</v>
      </c>
      <c r="I238" s="26">
        <f>ROUND(G238*H238,P4)</f>
        <v>0</v>
      </c>
      <c r="O238" s="27">
        <f>I238*0.21</f>
        <v>0</v>
      </c>
      <c r="P238">
        <v>3</v>
      </c>
    </row>
    <row r="239">
      <c r="A239" s="21" t="s">
        <v>42</v>
      </c>
      <c r="E239" s="23" t="s">
        <v>377</v>
      </c>
    </row>
    <row r="240">
      <c r="A240" s="21" t="s">
        <v>44</v>
      </c>
      <c r="E240" s="28" t="s">
        <v>378</v>
      </c>
    </row>
    <row r="241">
      <c r="A241" s="21" t="s">
        <v>44</v>
      </c>
      <c r="E241" s="28" t="s">
        <v>379</v>
      </c>
    </row>
    <row r="242">
      <c r="A242" s="21" t="s">
        <v>37</v>
      </c>
      <c r="B242" s="21">
        <v>48</v>
      </c>
      <c r="C242" s="22" t="s">
        <v>380</v>
      </c>
      <c r="D242"/>
      <c r="E242" s="23" t="s">
        <v>381</v>
      </c>
      <c r="F242" s="24" t="s">
        <v>109</v>
      </c>
      <c r="G242" s="25">
        <v>11.622999999999999</v>
      </c>
      <c r="H242" s="26">
        <v>0</v>
      </c>
      <c r="I242" s="26">
        <f>ROUND(G242*H242,P4)</f>
        <v>0</v>
      </c>
      <c r="O242" s="27">
        <f>I242*0.21</f>
        <v>0</v>
      </c>
      <c r="P242">
        <v>3</v>
      </c>
    </row>
    <row r="243" ht="28.5">
      <c r="A243" s="21" t="s">
        <v>42</v>
      </c>
      <c r="E243" s="23" t="s">
        <v>382</v>
      </c>
    </row>
    <row r="244" ht="28.5">
      <c r="A244" s="21" t="s">
        <v>44</v>
      </c>
      <c r="E244" s="28" t="s">
        <v>383</v>
      </c>
    </row>
    <row r="245" ht="28.5">
      <c r="A245" s="21" t="s">
        <v>44</v>
      </c>
      <c r="E245" s="28" t="s">
        <v>384</v>
      </c>
    </row>
    <row r="246">
      <c r="A246" s="21" t="s">
        <v>44</v>
      </c>
      <c r="E246" s="28" t="s">
        <v>385</v>
      </c>
    </row>
    <row r="247">
      <c r="A247" s="21" t="s">
        <v>44</v>
      </c>
      <c r="E247" s="28" t="s">
        <v>386</v>
      </c>
    </row>
    <row r="248">
      <c r="A248" s="21" t="s">
        <v>44</v>
      </c>
      <c r="E248" s="28" t="s">
        <v>387</v>
      </c>
    </row>
    <row r="249">
      <c r="A249" s="21" t="s">
        <v>44</v>
      </c>
      <c r="E249" s="28" t="s">
        <v>388</v>
      </c>
    </row>
    <row r="250">
      <c r="A250" s="21" t="s">
        <v>44</v>
      </c>
      <c r="E250" s="28" t="s">
        <v>389</v>
      </c>
    </row>
    <row r="251">
      <c r="A251" s="21" t="s">
        <v>37</v>
      </c>
      <c r="B251" s="21">
        <v>49</v>
      </c>
      <c r="C251" s="22" t="s">
        <v>390</v>
      </c>
      <c r="D251" t="s">
        <v>39</v>
      </c>
      <c r="E251" s="23" t="s">
        <v>391</v>
      </c>
      <c r="F251" s="24" t="s">
        <v>109</v>
      </c>
      <c r="G251" s="25">
        <v>2.6000000000000001</v>
      </c>
      <c r="H251" s="26">
        <v>0</v>
      </c>
      <c r="I251" s="26">
        <f>ROUND(G251*H251,P4)</f>
        <v>0</v>
      </c>
      <c r="O251" s="27">
        <f>I251*0.21</f>
        <v>0</v>
      </c>
      <c r="P251">
        <v>3</v>
      </c>
    </row>
    <row r="252">
      <c r="A252" s="21" t="s">
        <v>42</v>
      </c>
      <c r="E252" s="23" t="s">
        <v>392</v>
      </c>
    </row>
    <row r="253">
      <c r="A253" s="21" t="s">
        <v>44</v>
      </c>
      <c r="E253" s="28" t="s">
        <v>393</v>
      </c>
    </row>
    <row r="254">
      <c r="A254" s="21" t="s">
        <v>44</v>
      </c>
      <c r="E254" s="28" t="s">
        <v>236</v>
      </c>
    </row>
    <row r="255">
      <c r="A255" s="18" t="s">
        <v>34</v>
      </c>
      <c r="B255" s="18"/>
      <c r="C255" s="19" t="s">
        <v>394</v>
      </c>
      <c r="D255" s="18"/>
      <c r="E255" s="18" t="s">
        <v>395</v>
      </c>
      <c r="F255" s="18"/>
      <c r="G255" s="18"/>
      <c r="H255" s="18"/>
      <c r="I255" s="20">
        <f>SUMIFS(I256:I284,A256:A284,"P")</f>
        <v>0</v>
      </c>
    </row>
    <row r="256">
      <c r="A256" s="21" t="s">
        <v>37</v>
      </c>
      <c r="B256" s="21">
        <v>50</v>
      </c>
      <c r="C256" s="22" t="s">
        <v>396</v>
      </c>
      <c r="D256" t="s">
        <v>39</v>
      </c>
      <c r="E256" s="23" t="s">
        <v>397</v>
      </c>
      <c r="F256" s="24" t="s">
        <v>158</v>
      </c>
      <c r="G256" s="25">
        <v>68.319999999999993</v>
      </c>
      <c r="H256" s="26">
        <v>0</v>
      </c>
      <c r="I256" s="26">
        <f>ROUND(G256*H256,P4)</f>
        <v>0</v>
      </c>
      <c r="O256" s="27">
        <f>I256*0.21</f>
        <v>0</v>
      </c>
      <c r="P256">
        <v>3</v>
      </c>
    </row>
    <row r="257" ht="28.5">
      <c r="A257" s="21" t="s">
        <v>42</v>
      </c>
      <c r="E257" s="23" t="s">
        <v>398</v>
      </c>
    </row>
    <row r="258">
      <c r="A258" s="21" t="s">
        <v>44</v>
      </c>
      <c r="E258" s="28" t="s">
        <v>399</v>
      </c>
    </row>
    <row r="259">
      <c r="A259" s="21" t="s">
        <v>44</v>
      </c>
      <c r="E259" s="28" t="s">
        <v>400</v>
      </c>
    </row>
    <row r="260">
      <c r="A260" s="21" t="s">
        <v>37</v>
      </c>
      <c r="B260" s="21">
        <v>51</v>
      </c>
      <c r="C260" s="22" t="s">
        <v>401</v>
      </c>
      <c r="D260" t="s">
        <v>39</v>
      </c>
      <c r="E260" s="23" t="s">
        <v>402</v>
      </c>
      <c r="F260" s="24" t="s">
        <v>158</v>
      </c>
      <c r="G260" s="25">
        <v>71.980000000000004</v>
      </c>
      <c r="H260" s="26">
        <v>0</v>
      </c>
      <c r="I260" s="26">
        <f>ROUND(G260*H260,P4)</f>
        <v>0</v>
      </c>
      <c r="O260" s="27">
        <f>I260*0.21</f>
        <v>0</v>
      </c>
      <c r="P260">
        <v>3</v>
      </c>
    </row>
    <row r="261" ht="42.75">
      <c r="A261" s="21" t="s">
        <v>42</v>
      </c>
      <c r="E261" s="23" t="s">
        <v>403</v>
      </c>
    </row>
    <row r="262">
      <c r="A262" s="21" t="s">
        <v>44</v>
      </c>
      <c r="E262" s="28" t="s">
        <v>404</v>
      </c>
    </row>
    <row r="263">
      <c r="A263" s="21" t="s">
        <v>44</v>
      </c>
      <c r="E263" s="28" t="s">
        <v>405</v>
      </c>
    </row>
    <row r="264">
      <c r="A264" s="21" t="s">
        <v>37</v>
      </c>
      <c r="B264" s="21">
        <v>52</v>
      </c>
      <c r="C264" s="22" t="s">
        <v>406</v>
      </c>
      <c r="D264" t="s">
        <v>39</v>
      </c>
      <c r="E264" s="23" t="s">
        <v>407</v>
      </c>
      <c r="F264" s="24" t="s">
        <v>158</v>
      </c>
      <c r="G264" s="25">
        <v>12.5</v>
      </c>
      <c r="H264" s="26">
        <v>0</v>
      </c>
      <c r="I264" s="26">
        <f>ROUND(G264*H264,P4)</f>
        <v>0</v>
      </c>
      <c r="O264" s="27">
        <f>I264*0.21</f>
        <v>0</v>
      </c>
      <c r="P264">
        <v>3</v>
      </c>
    </row>
    <row r="265">
      <c r="A265" s="21" t="s">
        <v>42</v>
      </c>
      <c r="E265" s="23" t="s">
        <v>408</v>
      </c>
    </row>
    <row r="266">
      <c r="A266" s="21" t="s">
        <v>44</v>
      </c>
      <c r="E266" s="28" t="s">
        <v>409</v>
      </c>
    </row>
    <row r="267">
      <c r="A267" s="21" t="s">
        <v>44</v>
      </c>
      <c r="E267" s="28" t="s">
        <v>410</v>
      </c>
    </row>
    <row r="268">
      <c r="A268" s="21" t="s">
        <v>37</v>
      </c>
      <c r="B268" s="21">
        <v>53</v>
      </c>
      <c r="C268" s="22" t="s">
        <v>411</v>
      </c>
      <c r="D268" t="s">
        <v>39</v>
      </c>
      <c r="E268" s="23" t="s">
        <v>412</v>
      </c>
      <c r="F268" s="24" t="s">
        <v>158</v>
      </c>
      <c r="G268" s="25">
        <v>68.319999999999993</v>
      </c>
      <c r="H268" s="26">
        <v>0</v>
      </c>
      <c r="I268" s="26">
        <f>ROUND(G268*H268,P4)</f>
        <v>0</v>
      </c>
      <c r="O268" s="27">
        <f>I268*0.21</f>
        <v>0</v>
      </c>
      <c r="P268">
        <v>3</v>
      </c>
    </row>
    <row r="269">
      <c r="A269" s="21" t="s">
        <v>42</v>
      </c>
      <c r="E269" s="23" t="s">
        <v>413</v>
      </c>
    </row>
    <row r="270">
      <c r="A270" s="21" t="s">
        <v>44</v>
      </c>
      <c r="E270" s="28" t="s">
        <v>414</v>
      </c>
    </row>
    <row r="271">
      <c r="A271" s="21" t="s">
        <v>44</v>
      </c>
      <c r="E271" s="28" t="s">
        <v>400</v>
      </c>
    </row>
    <row r="272">
      <c r="A272" s="21" t="s">
        <v>37</v>
      </c>
      <c r="B272" s="21">
        <v>54</v>
      </c>
      <c r="C272" s="22" t="s">
        <v>415</v>
      </c>
      <c r="D272" t="s">
        <v>39</v>
      </c>
      <c r="E272" s="23" t="s">
        <v>416</v>
      </c>
      <c r="F272" s="24" t="s">
        <v>158</v>
      </c>
      <c r="G272" s="25">
        <v>268.69999999999999</v>
      </c>
      <c r="H272" s="26">
        <v>0</v>
      </c>
      <c r="I272" s="26">
        <f>ROUND(G272*H272,P4)</f>
        <v>0</v>
      </c>
      <c r="O272" s="27">
        <f>I272*0.21</f>
        <v>0</v>
      </c>
      <c r="P272">
        <v>3</v>
      </c>
    </row>
    <row r="273">
      <c r="A273" s="21" t="s">
        <v>42</v>
      </c>
      <c r="E273" s="23" t="s">
        <v>417</v>
      </c>
    </row>
    <row r="274">
      <c r="A274" s="21" t="s">
        <v>44</v>
      </c>
      <c r="E274" s="28" t="s">
        <v>418</v>
      </c>
    </row>
    <row r="275">
      <c r="A275" s="21" t="s">
        <v>44</v>
      </c>
      <c r="E275" s="28" t="s">
        <v>419</v>
      </c>
    </row>
    <row r="276">
      <c r="A276" s="21" t="s">
        <v>44</v>
      </c>
      <c r="E276" s="28" t="s">
        <v>420</v>
      </c>
    </row>
    <row r="277" ht="28.5">
      <c r="A277" s="21" t="s">
        <v>37</v>
      </c>
      <c r="B277" s="21">
        <v>55</v>
      </c>
      <c r="C277" s="22" t="s">
        <v>421</v>
      </c>
      <c r="D277" t="s">
        <v>39</v>
      </c>
      <c r="E277" s="23" t="s">
        <v>422</v>
      </c>
      <c r="F277" s="24" t="s">
        <v>158</v>
      </c>
      <c r="G277" s="25">
        <v>134.75</v>
      </c>
      <c r="H277" s="26">
        <v>0</v>
      </c>
      <c r="I277" s="26">
        <f>ROUND(G277*H277,P4)</f>
        <v>0</v>
      </c>
      <c r="O277" s="27">
        <f>I277*0.21</f>
        <v>0</v>
      </c>
      <c r="P277">
        <v>3</v>
      </c>
    </row>
    <row r="278" ht="42.75">
      <c r="A278" s="21" t="s">
        <v>42</v>
      </c>
      <c r="E278" s="23" t="s">
        <v>423</v>
      </c>
    </row>
    <row r="279">
      <c r="A279" s="21" t="s">
        <v>44</v>
      </c>
      <c r="E279" s="28" t="s">
        <v>424</v>
      </c>
    </row>
    <row r="280">
      <c r="A280" s="21" t="s">
        <v>44</v>
      </c>
      <c r="E280" s="28" t="s">
        <v>425</v>
      </c>
    </row>
    <row r="281" ht="28.5">
      <c r="A281" s="21" t="s">
        <v>37</v>
      </c>
      <c r="B281" s="21">
        <v>56</v>
      </c>
      <c r="C281" s="22" t="s">
        <v>426</v>
      </c>
      <c r="D281" t="s">
        <v>39</v>
      </c>
      <c r="E281" s="23" t="s">
        <v>427</v>
      </c>
      <c r="F281" s="24" t="s">
        <v>158</v>
      </c>
      <c r="G281" s="25">
        <v>133.94999999999999</v>
      </c>
      <c r="H281" s="26">
        <v>0</v>
      </c>
      <c r="I281" s="26">
        <f>ROUND(G281*H281,P4)</f>
        <v>0</v>
      </c>
      <c r="O281" s="27">
        <f>I281*0.21</f>
        <v>0</v>
      </c>
      <c r="P281">
        <v>3</v>
      </c>
    </row>
    <row r="282" ht="42.75">
      <c r="A282" s="21" t="s">
        <v>42</v>
      </c>
      <c r="E282" s="23" t="s">
        <v>428</v>
      </c>
    </row>
    <row r="283" ht="28.5">
      <c r="A283" s="21" t="s">
        <v>44</v>
      </c>
      <c r="E283" s="28" t="s">
        <v>429</v>
      </c>
    </row>
    <row r="284">
      <c r="A284" s="21" t="s">
        <v>44</v>
      </c>
      <c r="E284" s="28" t="s">
        <v>430</v>
      </c>
    </row>
    <row r="285">
      <c r="A285" s="18" t="s">
        <v>34</v>
      </c>
      <c r="B285" s="18"/>
      <c r="C285" s="19" t="s">
        <v>431</v>
      </c>
      <c r="D285" s="18"/>
      <c r="E285" s="18" t="s">
        <v>432</v>
      </c>
      <c r="F285" s="18"/>
      <c r="G285" s="18"/>
      <c r="H285" s="18"/>
      <c r="I285" s="20">
        <f>SUMIFS(I286:I311,A286:A311,"P")</f>
        <v>0</v>
      </c>
    </row>
    <row r="286" ht="28.5">
      <c r="A286" s="21" t="s">
        <v>37</v>
      </c>
      <c r="B286" s="21">
        <v>57</v>
      </c>
      <c r="C286" s="22" t="s">
        <v>433</v>
      </c>
      <c r="D286" t="s">
        <v>39</v>
      </c>
      <c r="E286" s="23" t="s">
        <v>434</v>
      </c>
      <c r="F286" s="24" t="s">
        <v>158</v>
      </c>
      <c r="G286" s="25">
        <v>82.918999999999997</v>
      </c>
      <c r="H286" s="26">
        <v>0</v>
      </c>
      <c r="I286" s="26">
        <f>ROUND(G286*H286,P4)</f>
        <v>0</v>
      </c>
      <c r="O286" s="27">
        <f>I286*0.21</f>
        <v>0</v>
      </c>
      <c r="P286">
        <v>3</v>
      </c>
    </row>
    <row r="287" ht="28.5">
      <c r="A287" s="21" t="s">
        <v>42</v>
      </c>
      <c r="E287" s="23" t="s">
        <v>435</v>
      </c>
    </row>
    <row r="288">
      <c r="A288" s="21" t="s">
        <v>44</v>
      </c>
      <c r="E288" s="28" t="s">
        <v>436</v>
      </c>
    </row>
    <row r="289">
      <c r="A289" s="21" t="s">
        <v>44</v>
      </c>
      <c r="E289" s="28" t="s">
        <v>437</v>
      </c>
    </row>
    <row r="290">
      <c r="A290" s="21" t="s">
        <v>44</v>
      </c>
      <c r="E290" s="28" t="s">
        <v>438</v>
      </c>
    </row>
    <row r="291">
      <c r="A291" s="21" t="s">
        <v>44</v>
      </c>
      <c r="E291" s="28" t="s">
        <v>439</v>
      </c>
    </row>
    <row r="292" ht="28.5">
      <c r="A292" s="21" t="s">
        <v>44</v>
      </c>
      <c r="E292" s="28" t="s">
        <v>440</v>
      </c>
    </row>
    <row r="293">
      <c r="A293" s="21" t="s">
        <v>44</v>
      </c>
      <c r="E293" s="28" t="s">
        <v>441</v>
      </c>
    </row>
    <row r="294">
      <c r="A294" s="21" t="s">
        <v>37</v>
      </c>
      <c r="B294" s="21">
        <v>58</v>
      </c>
      <c r="C294" s="22" t="s">
        <v>442</v>
      </c>
      <c r="D294" t="s">
        <v>39</v>
      </c>
      <c r="E294" s="23" t="s">
        <v>443</v>
      </c>
      <c r="F294" s="24" t="s">
        <v>158</v>
      </c>
      <c r="G294" s="25">
        <v>3.9710000000000001</v>
      </c>
      <c r="H294" s="26">
        <v>0</v>
      </c>
      <c r="I294" s="26">
        <f>ROUND(G294*H294,P4)</f>
        <v>0</v>
      </c>
      <c r="O294" s="27">
        <f>I294*0.21</f>
        <v>0</v>
      </c>
      <c r="P294">
        <v>3</v>
      </c>
    </row>
    <row r="295" ht="28.5">
      <c r="A295" s="21" t="s">
        <v>42</v>
      </c>
      <c r="E295" s="23" t="s">
        <v>444</v>
      </c>
    </row>
    <row r="296">
      <c r="A296" s="21" t="s">
        <v>44</v>
      </c>
      <c r="E296" s="28" t="s">
        <v>445</v>
      </c>
    </row>
    <row r="297">
      <c r="A297" s="21" t="s">
        <v>44</v>
      </c>
      <c r="E297" s="28" t="s">
        <v>446</v>
      </c>
    </row>
    <row r="298">
      <c r="A298" s="21" t="s">
        <v>37</v>
      </c>
      <c r="B298" s="21">
        <v>59</v>
      </c>
      <c r="C298" s="22" t="s">
        <v>447</v>
      </c>
      <c r="D298" t="s">
        <v>39</v>
      </c>
      <c r="E298" s="23" t="s">
        <v>448</v>
      </c>
      <c r="F298" s="24" t="s">
        <v>158</v>
      </c>
      <c r="G298" s="25">
        <v>70.439999999999998</v>
      </c>
      <c r="H298" s="26">
        <v>0</v>
      </c>
      <c r="I298" s="26">
        <f>ROUND(G298*H298,P4)</f>
        <v>0</v>
      </c>
      <c r="O298" s="27">
        <f>I298*0.21</f>
        <v>0</v>
      </c>
      <c r="P298">
        <v>3</v>
      </c>
    </row>
    <row r="299" ht="28.5">
      <c r="A299" s="21" t="s">
        <v>42</v>
      </c>
      <c r="E299" s="23" t="s">
        <v>449</v>
      </c>
    </row>
    <row r="300" ht="28.5">
      <c r="A300" s="21" t="s">
        <v>44</v>
      </c>
      <c r="E300" s="28" t="s">
        <v>450</v>
      </c>
    </row>
    <row r="301">
      <c r="A301" s="21" t="s">
        <v>44</v>
      </c>
      <c r="E301" s="28" t="s">
        <v>451</v>
      </c>
    </row>
    <row r="302">
      <c r="A302" s="21" t="s">
        <v>44</v>
      </c>
      <c r="E302" s="28" t="s">
        <v>452</v>
      </c>
    </row>
    <row r="303">
      <c r="A303" s="21" t="s">
        <v>44</v>
      </c>
      <c r="E303" s="28" t="s">
        <v>453</v>
      </c>
    </row>
    <row r="304">
      <c r="A304" s="21" t="s">
        <v>37</v>
      </c>
      <c r="B304" s="21">
        <v>60</v>
      </c>
      <c r="C304" s="22" t="s">
        <v>454</v>
      </c>
      <c r="D304" t="s">
        <v>39</v>
      </c>
      <c r="E304" s="23" t="s">
        <v>455</v>
      </c>
      <c r="F304" s="24" t="s">
        <v>158</v>
      </c>
      <c r="G304" s="25">
        <v>2.625</v>
      </c>
      <c r="H304" s="26">
        <v>0</v>
      </c>
      <c r="I304" s="26">
        <f>ROUND(G304*H304,P4)</f>
        <v>0</v>
      </c>
      <c r="O304" s="27">
        <f>I304*0.21</f>
        <v>0</v>
      </c>
      <c r="P304">
        <v>3</v>
      </c>
    </row>
    <row r="305">
      <c r="A305" s="21" t="s">
        <v>42</v>
      </c>
      <c r="E305" s="23" t="s">
        <v>456</v>
      </c>
    </row>
    <row r="306">
      <c r="A306" s="21" t="s">
        <v>44</v>
      </c>
      <c r="E306" s="28" t="s">
        <v>457</v>
      </c>
    </row>
    <row r="307">
      <c r="A307" s="21" t="s">
        <v>44</v>
      </c>
      <c r="E307" s="28" t="s">
        <v>458</v>
      </c>
    </row>
    <row r="308">
      <c r="A308" s="21" t="s">
        <v>37</v>
      </c>
      <c r="B308" s="21">
        <v>61</v>
      </c>
      <c r="C308" s="22" t="s">
        <v>459</v>
      </c>
      <c r="D308" t="s">
        <v>39</v>
      </c>
      <c r="E308" s="23" t="s">
        <v>460</v>
      </c>
      <c r="F308" s="24" t="s">
        <v>158</v>
      </c>
      <c r="G308" s="25">
        <v>3.1499999999999999</v>
      </c>
      <c r="H308" s="26">
        <v>0</v>
      </c>
      <c r="I308" s="26">
        <f>ROUND(G308*H308,P4)</f>
        <v>0</v>
      </c>
      <c r="O308" s="27">
        <f>I308*0.21</f>
        <v>0</v>
      </c>
      <c r="P308">
        <v>3</v>
      </c>
    </row>
    <row r="309">
      <c r="A309" s="21" t="s">
        <v>42</v>
      </c>
      <c r="E309" s="23" t="s">
        <v>461</v>
      </c>
    </row>
    <row r="310">
      <c r="A310" s="21" t="s">
        <v>44</v>
      </c>
      <c r="E310" s="28" t="s">
        <v>462</v>
      </c>
    </row>
    <row r="311">
      <c r="A311" s="21" t="s">
        <v>44</v>
      </c>
      <c r="E311" s="28" t="s">
        <v>463</v>
      </c>
    </row>
    <row r="312">
      <c r="A312" s="18" t="s">
        <v>34</v>
      </c>
      <c r="B312" s="18"/>
      <c r="C312" s="19" t="s">
        <v>464</v>
      </c>
      <c r="D312" s="18"/>
      <c r="E312" s="18" t="s">
        <v>465</v>
      </c>
      <c r="F312" s="18"/>
      <c r="G312" s="18"/>
      <c r="H312" s="18"/>
      <c r="I312" s="20">
        <f>SUMIFS(I313:I337,A313:A337,"P")</f>
        <v>0</v>
      </c>
    </row>
    <row r="313">
      <c r="A313" s="21" t="s">
        <v>37</v>
      </c>
      <c r="B313" s="21">
        <v>62</v>
      </c>
      <c r="C313" s="22" t="s">
        <v>466</v>
      </c>
      <c r="D313" t="s">
        <v>39</v>
      </c>
      <c r="E313" s="23" t="s">
        <v>467</v>
      </c>
      <c r="F313" s="24" t="s">
        <v>189</v>
      </c>
      <c r="G313" s="25">
        <v>10</v>
      </c>
      <c r="H313" s="26">
        <v>0</v>
      </c>
      <c r="I313" s="26">
        <f>ROUND(G313*H313,P4)</f>
        <v>0</v>
      </c>
      <c r="O313" s="27">
        <f>I313*0.21</f>
        <v>0</v>
      </c>
      <c r="P313">
        <v>3</v>
      </c>
    </row>
    <row r="314" ht="28.5">
      <c r="A314" s="21" t="s">
        <v>42</v>
      </c>
      <c r="E314" s="23" t="s">
        <v>468</v>
      </c>
    </row>
    <row r="315">
      <c r="A315" s="21" t="s">
        <v>44</v>
      </c>
      <c r="E315" s="28" t="s">
        <v>469</v>
      </c>
    </row>
    <row r="316">
      <c r="A316" s="21" t="s">
        <v>44</v>
      </c>
      <c r="E316" s="28" t="s">
        <v>470</v>
      </c>
    </row>
    <row r="317">
      <c r="A317" s="21" t="s">
        <v>37</v>
      </c>
      <c r="B317" s="21">
        <v>63</v>
      </c>
      <c r="C317" s="22" t="s">
        <v>471</v>
      </c>
      <c r="D317" t="s">
        <v>39</v>
      </c>
      <c r="E317" s="23" t="s">
        <v>472</v>
      </c>
      <c r="F317" s="24" t="s">
        <v>189</v>
      </c>
      <c r="G317" s="25">
        <v>4</v>
      </c>
      <c r="H317" s="26">
        <v>0</v>
      </c>
      <c r="I317" s="26">
        <f>ROUND(G317*H317,P4)</f>
        <v>0</v>
      </c>
      <c r="O317" s="27">
        <f>I317*0.21</f>
        <v>0</v>
      </c>
      <c r="P317">
        <v>3</v>
      </c>
    </row>
    <row r="318">
      <c r="A318" s="21" t="s">
        <v>42</v>
      </c>
      <c r="E318" s="23" t="s">
        <v>473</v>
      </c>
    </row>
    <row r="319">
      <c r="A319" s="21" t="s">
        <v>44</v>
      </c>
      <c r="E319" s="28" t="s">
        <v>474</v>
      </c>
    </row>
    <row r="320">
      <c r="A320" s="21" t="s">
        <v>44</v>
      </c>
      <c r="E320" s="28" t="s">
        <v>475</v>
      </c>
    </row>
    <row r="321">
      <c r="A321" s="21" t="s">
        <v>37</v>
      </c>
      <c r="B321" s="21">
        <v>64</v>
      </c>
      <c r="C321" s="22" t="s">
        <v>476</v>
      </c>
      <c r="D321" t="s">
        <v>39</v>
      </c>
      <c r="E321" s="23" t="s">
        <v>477</v>
      </c>
      <c r="F321" s="24" t="s">
        <v>189</v>
      </c>
      <c r="G321" s="25">
        <v>25.600000000000001</v>
      </c>
      <c r="H321" s="26">
        <v>0</v>
      </c>
      <c r="I321" s="26">
        <f>ROUND(G321*H321,P4)</f>
        <v>0</v>
      </c>
      <c r="O321" s="27">
        <f>I321*0.21</f>
        <v>0</v>
      </c>
      <c r="P321">
        <v>3</v>
      </c>
    </row>
    <row r="322" ht="42.75">
      <c r="A322" s="21" t="s">
        <v>42</v>
      </c>
      <c r="E322" s="23" t="s">
        <v>478</v>
      </c>
    </row>
    <row r="323">
      <c r="A323" s="21" t="s">
        <v>44</v>
      </c>
      <c r="E323" s="28" t="s">
        <v>479</v>
      </c>
    </row>
    <row r="324">
      <c r="A324" s="21" t="s">
        <v>44</v>
      </c>
      <c r="E324" s="28" t="s">
        <v>480</v>
      </c>
    </row>
    <row r="325">
      <c r="A325" s="21" t="s">
        <v>44</v>
      </c>
      <c r="E325" s="28" t="s">
        <v>481</v>
      </c>
    </row>
    <row r="326">
      <c r="A326" s="21" t="s">
        <v>37</v>
      </c>
      <c r="B326" s="21">
        <v>65</v>
      </c>
      <c r="C326" s="22" t="s">
        <v>482</v>
      </c>
      <c r="D326" t="s">
        <v>39</v>
      </c>
      <c r="E326" s="23" t="s">
        <v>483</v>
      </c>
      <c r="F326" s="24" t="s">
        <v>70</v>
      </c>
      <c r="G326" s="25">
        <v>2</v>
      </c>
      <c r="H326" s="26">
        <v>0</v>
      </c>
      <c r="I326" s="26">
        <f>ROUND(G326*H326,P4)</f>
        <v>0</v>
      </c>
      <c r="O326" s="27">
        <f>I326*0.21</f>
        <v>0</v>
      </c>
      <c r="P326">
        <v>3</v>
      </c>
    </row>
    <row r="327" ht="42.75">
      <c r="A327" s="21" t="s">
        <v>42</v>
      </c>
      <c r="E327" s="23" t="s">
        <v>484</v>
      </c>
    </row>
    <row r="328">
      <c r="A328" s="21" t="s">
        <v>44</v>
      </c>
      <c r="E328" s="28" t="s">
        <v>485</v>
      </c>
    </row>
    <row r="329">
      <c r="A329" s="21" t="s">
        <v>44</v>
      </c>
      <c r="E329" s="28" t="s">
        <v>486</v>
      </c>
    </row>
    <row r="330">
      <c r="A330" s="21" t="s">
        <v>37</v>
      </c>
      <c r="B330" s="21">
        <v>66</v>
      </c>
      <c r="C330" s="22" t="s">
        <v>487</v>
      </c>
      <c r="D330" t="s">
        <v>39</v>
      </c>
      <c r="E330" s="23" t="s">
        <v>488</v>
      </c>
      <c r="F330" s="24" t="s">
        <v>70</v>
      </c>
      <c r="G330" s="25">
        <v>1</v>
      </c>
      <c r="H330" s="26">
        <v>0</v>
      </c>
      <c r="I330" s="26">
        <f>ROUND(G330*H330,P4)</f>
        <v>0</v>
      </c>
      <c r="O330" s="27">
        <f>I330*0.21</f>
        <v>0</v>
      </c>
      <c r="P330">
        <v>3</v>
      </c>
    </row>
    <row r="331" ht="28.5">
      <c r="A331" s="21" t="s">
        <v>42</v>
      </c>
      <c r="E331" s="23" t="s">
        <v>489</v>
      </c>
    </row>
    <row r="332">
      <c r="A332" s="21" t="s">
        <v>44</v>
      </c>
      <c r="E332" s="28" t="s">
        <v>45</v>
      </c>
    </row>
    <row r="333">
      <c r="A333" s="21" t="s">
        <v>44</v>
      </c>
      <c r="E333" s="28" t="s">
        <v>46</v>
      </c>
    </row>
    <row r="334">
      <c r="A334" s="21" t="s">
        <v>37</v>
      </c>
      <c r="B334" s="21">
        <v>67</v>
      </c>
      <c r="C334" s="22" t="s">
        <v>490</v>
      </c>
      <c r="D334" t="s">
        <v>39</v>
      </c>
      <c r="E334" s="23" t="s">
        <v>491</v>
      </c>
      <c r="F334" s="24" t="s">
        <v>70</v>
      </c>
      <c r="G334" s="25">
        <v>5</v>
      </c>
      <c r="H334" s="26">
        <v>0</v>
      </c>
      <c r="I334" s="26">
        <f>ROUND(G334*H334,P4)</f>
        <v>0</v>
      </c>
      <c r="O334" s="27">
        <f>I334*0.21</f>
        <v>0</v>
      </c>
      <c r="P334">
        <v>3</v>
      </c>
    </row>
    <row r="335">
      <c r="A335" s="21" t="s">
        <v>42</v>
      </c>
      <c r="E335" s="23" t="s">
        <v>492</v>
      </c>
    </row>
    <row r="336">
      <c r="A336" s="21" t="s">
        <v>44</v>
      </c>
      <c r="E336" s="28" t="s">
        <v>493</v>
      </c>
    </row>
    <row r="337">
      <c r="A337" s="21" t="s">
        <v>44</v>
      </c>
      <c r="E337" s="28" t="s">
        <v>494</v>
      </c>
    </row>
    <row r="338">
      <c r="A338" s="18" t="s">
        <v>34</v>
      </c>
      <c r="B338" s="18"/>
      <c r="C338" s="19" t="s">
        <v>495</v>
      </c>
      <c r="D338" s="18"/>
      <c r="E338" s="18" t="s">
        <v>496</v>
      </c>
      <c r="F338" s="18"/>
      <c r="G338" s="18"/>
      <c r="H338" s="18"/>
      <c r="I338" s="20">
        <f>SUMIFS(I339:I432,A339:A432,"P")</f>
        <v>0</v>
      </c>
    </row>
    <row r="339">
      <c r="A339" s="21" t="s">
        <v>37</v>
      </c>
      <c r="B339" s="21">
        <v>68</v>
      </c>
      <c r="C339" s="22" t="s">
        <v>497</v>
      </c>
      <c r="D339" t="s">
        <v>39</v>
      </c>
      <c r="E339" s="23" t="s">
        <v>498</v>
      </c>
      <c r="F339" s="24" t="s">
        <v>189</v>
      </c>
      <c r="G339" s="25">
        <v>10.5</v>
      </c>
      <c r="H339" s="26">
        <v>0</v>
      </c>
      <c r="I339" s="26">
        <f>ROUND(G339*H339,P4)</f>
        <v>0</v>
      </c>
      <c r="O339" s="27">
        <f>I339*0.21</f>
        <v>0</v>
      </c>
      <c r="P339">
        <v>3</v>
      </c>
    </row>
    <row r="340" ht="28.5">
      <c r="A340" s="21" t="s">
        <v>42</v>
      </c>
      <c r="E340" s="23" t="s">
        <v>499</v>
      </c>
    </row>
    <row r="341">
      <c r="A341" s="21" t="s">
        <v>44</v>
      </c>
      <c r="E341" s="28" t="s">
        <v>500</v>
      </c>
    </row>
    <row r="342">
      <c r="A342" s="21" t="s">
        <v>44</v>
      </c>
      <c r="E342" s="28" t="s">
        <v>501</v>
      </c>
    </row>
    <row r="343">
      <c r="A343" s="21" t="s">
        <v>37</v>
      </c>
      <c r="B343" s="21">
        <v>69</v>
      </c>
      <c r="C343" s="22" t="s">
        <v>502</v>
      </c>
      <c r="D343" t="s">
        <v>39</v>
      </c>
      <c r="E343" s="23" t="s">
        <v>503</v>
      </c>
      <c r="F343" s="24" t="s">
        <v>189</v>
      </c>
      <c r="G343" s="25">
        <v>9.3499999999999996</v>
      </c>
      <c r="H343" s="26">
        <v>0</v>
      </c>
      <c r="I343" s="26">
        <f>ROUND(G343*H343,P4)</f>
        <v>0</v>
      </c>
      <c r="O343" s="27">
        <f>I343*0.21</f>
        <v>0</v>
      </c>
      <c r="P343">
        <v>3</v>
      </c>
    </row>
    <row r="344" ht="28.5">
      <c r="A344" s="21" t="s">
        <v>42</v>
      </c>
      <c r="E344" s="23" t="s">
        <v>504</v>
      </c>
    </row>
    <row r="345">
      <c r="A345" s="21" t="s">
        <v>44</v>
      </c>
      <c r="E345" s="28" t="s">
        <v>505</v>
      </c>
    </row>
    <row r="346">
      <c r="A346" s="21" t="s">
        <v>44</v>
      </c>
      <c r="E346" s="28" t="s">
        <v>506</v>
      </c>
    </row>
    <row r="347">
      <c r="A347" s="21" t="s">
        <v>37</v>
      </c>
      <c r="B347" s="21">
        <v>70</v>
      </c>
      <c r="C347" s="22" t="s">
        <v>507</v>
      </c>
      <c r="D347" t="s">
        <v>39</v>
      </c>
      <c r="E347" s="23" t="s">
        <v>508</v>
      </c>
      <c r="F347" s="24" t="s">
        <v>70</v>
      </c>
      <c r="G347" s="25">
        <v>2</v>
      </c>
      <c r="H347" s="26">
        <v>0</v>
      </c>
      <c r="I347" s="26">
        <f>ROUND(G347*H347,P4)</f>
        <v>0</v>
      </c>
      <c r="O347" s="27">
        <f>I347*0.21</f>
        <v>0</v>
      </c>
      <c r="P347">
        <v>3</v>
      </c>
    </row>
    <row r="348" ht="28.5">
      <c r="A348" s="21" t="s">
        <v>42</v>
      </c>
      <c r="E348" s="23" t="s">
        <v>509</v>
      </c>
    </row>
    <row r="349">
      <c r="A349" s="21" t="s">
        <v>44</v>
      </c>
      <c r="E349" s="28" t="s">
        <v>485</v>
      </c>
    </row>
    <row r="350">
      <c r="A350" s="21" t="s">
        <v>44</v>
      </c>
      <c r="E350" s="28" t="s">
        <v>486</v>
      </c>
    </row>
    <row r="351" ht="28.5">
      <c r="A351" s="21" t="s">
        <v>37</v>
      </c>
      <c r="B351" s="21">
        <v>71</v>
      </c>
      <c r="C351" s="22" t="s">
        <v>510</v>
      </c>
      <c r="D351" t="s">
        <v>39</v>
      </c>
      <c r="E351" s="23" t="s">
        <v>511</v>
      </c>
      <c r="F351" s="24" t="s">
        <v>70</v>
      </c>
      <c r="G351" s="25">
        <v>2</v>
      </c>
      <c r="H351" s="26">
        <v>0</v>
      </c>
      <c r="I351" s="26">
        <f>ROUND(G351*H351,P4)</f>
        <v>0</v>
      </c>
      <c r="O351" s="27">
        <f>I351*0.21</f>
        <v>0</v>
      </c>
      <c r="P351">
        <v>3</v>
      </c>
    </row>
    <row r="352" ht="85.5">
      <c r="A352" s="21" t="s">
        <v>42</v>
      </c>
      <c r="E352" s="23" t="s">
        <v>512</v>
      </c>
    </row>
    <row r="353">
      <c r="A353" s="21" t="s">
        <v>44</v>
      </c>
      <c r="E353" s="28" t="s">
        <v>513</v>
      </c>
    </row>
    <row r="354">
      <c r="A354" s="21" t="s">
        <v>44</v>
      </c>
      <c r="E354" s="28" t="s">
        <v>514</v>
      </c>
    </row>
    <row r="355">
      <c r="A355" s="21" t="s">
        <v>44</v>
      </c>
      <c r="E355" s="28" t="s">
        <v>486</v>
      </c>
    </row>
    <row r="356">
      <c r="A356" s="21" t="s">
        <v>37</v>
      </c>
      <c r="B356" s="21">
        <v>72</v>
      </c>
      <c r="C356" s="22" t="s">
        <v>515</v>
      </c>
      <c r="D356" t="s">
        <v>39</v>
      </c>
      <c r="E356" s="23" t="s">
        <v>516</v>
      </c>
      <c r="F356" s="24" t="s">
        <v>70</v>
      </c>
      <c r="G356" s="25">
        <v>6</v>
      </c>
      <c r="H356" s="26">
        <v>0</v>
      </c>
      <c r="I356" s="26">
        <f>ROUND(G356*H356,P4)</f>
        <v>0</v>
      </c>
      <c r="O356" s="27">
        <f>I356*0.21</f>
        <v>0</v>
      </c>
      <c r="P356">
        <v>3</v>
      </c>
    </row>
    <row r="357">
      <c r="A357" s="21" t="s">
        <v>42</v>
      </c>
      <c r="E357" s="23" t="s">
        <v>517</v>
      </c>
    </row>
    <row r="358">
      <c r="A358" s="21" t="s">
        <v>44</v>
      </c>
      <c r="E358" s="28" t="s">
        <v>518</v>
      </c>
    </row>
    <row r="359">
      <c r="A359" s="21" t="s">
        <v>44</v>
      </c>
      <c r="E359" s="28" t="s">
        <v>519</v>
      </c>
    </row>
    <row r="360">
      <c r="A360" s="21" t="s">
        <v>37</v>
      </c>
      <c r="B360" s="21">
        <v>73</v>
      </c>
      <c r="C360" s="22" t="s">
        <v>520</v>
      </c>
      <c r="D360" t="s">
        <v>39</v>
      </c>
      <c r="E360" s="23" t="s">
        <v>521</v>
      </c>
      <c r="F360" s="24" t="s">
        <v>70</v>
      </c>
      <c r="G360" s="25">
        <v>6</v>
      </c>
      <c r="H360" s="26">
        <v>0</v>
      </c>
      <c r="I360" s="26">
        <f>ROUND(G360*H360,P4)</f>
        <v>0</v>
      </c>
      <c r="O360" s="27">
        <f>I360*0.21</f>
        <v>0</v>
      </c>
      <c r="P360">
        <v>3</v>
      </c>
    </row>
    <row r="361" ht="28.5">
      <c r="A361" s="21" t="s">
        <v>42</v>
      </c>
      <c r="E361" s="23" t="s">
        <v>522</v>
      </c>
    </row>
    <row r="362">
      <c r="A362" s="21" t="s">
        <v>44</v>
      </c>
      <c r="E362" s="28" t="s">
        <v>518</v>
      </c>
    </row>
    <row r="363">
      <c r="A363" s="21" t="s">
        <v>44</v>
      </c>
      <c r="E363" s="28" t="s">
        <v>519</v>
      </c>
    </row>
    <row r="364" ht="28.5">
      <c r="A364" s="21" t="s">
        <v>37</v>
      </c>
      <c r="B364" s="21">
        <v>74</v>
      </c>
      <c r="C364" s="22" t="s">
        <v>523</v>
      </c>
      <c r="D364" t="s">
        <v>39</v>
      </c>
      <c r="E364" s="23" t="s">
        <v>524</v>
      </c>
      <c r="F364" s="24" t="s">
        <v>189</v>
      </c>
      <c r="G364" s="25">
        <v>15.16</v>
      </c>
      <c r="H364" s="26">
        <v>0</v>
      </c>
      <c r="I364" s="26">
        <f>ROUND(G364*H364,P4)</f>
        <v>0</v>
      </c>
      <c r="O364" s="27">
        <f>I364*0.21</f>
        <v>0</v>
      </c>
      <c r="P364">
        <v>3</v>
      </c>
    </row>
    <row r="365">
      <c r="A365" s="21" t="s">
        <v>42</v>
      </c>
      <c r="E365" s="23" t="s">
        <v>525</v>
      </c>
    </row>
    <row r="366">
      <c r="A366" s="21" t="s">
        <v>44</v>
      </c>
      <c r="E366" s="28" t="s">
        <v>526</v>
      </c>
    </row>
    <row r="367">
      <c r="A367" s="21" t="s">
        <v>44</v>
      </c>
      <c r="E367" s="28" t="s">
        <v>527</v>
      </c>
    </row>
    <row r="368">
      <c r="A368" s="21" t="s">
        <v>44</v>
      </c>
      <c r="E368" s="28" t="s">
        <v>528</v>
      </c>
    </row>
    <row r="369" ht="28.5">
      <c r="A369" s="21" t="s">
        <v>37</v>
      </c>
      <c r="B369" s="21">
        <v>75</v>
      </c>
      <c r="C369" s="22" t="s">
        <v>529</v>
      </c>
      <c r="D369" t="s">
        <v>39</v>
      </c>
      <c r="E369" s="23" t="s">
        <v>530</v>
      </c>
      <c r="F369" s="24" t="s">
        <v>189</v>
      </c>
      <c r="G369" s="25">
        <v>2.1000000000000001</v>
      </c>
      <c r="H369" s="26">
        <v>0</v>
      </c>
      <c r="I369" s="26">
        <f>ROUND(G369*H369,P4)</f>
        <v>0</v>
      </c>
      <c r="O369" s="27">
        <f>I369*0.21</f>
        <v>0</v>
      </c>
      <c r="P369">
        <v>3</v>
      </c>
    </row>
    <row r="370" ht="42.75">
      <c r="A370" s="21" t="s">
        <v>42</v>
      </c>
      <c r="E370" s="23" t="s">
        <v>531</v>
      </c>
    </row>
    <row r="371">
      <c r="A371" s="21" t="s">
        <v>44</v>
      </c>
      <c r="E371" s="28" t="s">
        <v>532</v>
      </c>
    </row>
    <row r="372">
      <c r="A372" s="21" t="s">
        <v>44</v>
      </c>
      <c r="E372" s="28" t="s">
        <v>533</v>
      </c>
    </row>
    <row r="373">
      <c r="A373" s="21" t="s">
        <v>37</v>
      </c>
      <c r="B373" s="21">
        <v>76</v>
      </c>
      <c r="C373" s="22" t="s">
        <v>534</v>
      </c>
      <c r="D373" t="s">
        <v>39</v>
      </c>
      <c r="E373" s="23" t="s">
        <v>535</v>
      </c>
      <c r="F373" s="24" t="s">
        <v>189</v>
      </c>
      <c r="G373" s="25">
        <v>24.899999999999999</v>
      </c>
      <c r="H373" s="26">
        <v>0</v>
      </c>
      <c r="I373" s="26">
        <f>ROUND(G373*H373,P4)</f>
        <v>0</v>
      </c>
      <c r="O373" s="27">
        <f>I373*0.21</f>
        <v>0</v>
      </c>
      <c r="P373">
        <v>3</v>
      </c>
    </row>
    <row r="374">
      <c r="A374" s="21" t="s">
        <v>42</v>
      </c>
      <c r="E374" s="29" t="s">
        <v>39</v>
      </c>
    </row>
    <row r="375">
      <c r="A375" s="21" t="s">
        <v>44</v>
      </c>
      <c r="E375" s="28" t="s">
        <v>536</v>
      </c>
    </row>
    <row r="376">
      <c r="A376" s="21" t="s">
        <v>44</v>
      </c>
      <c r="E376" s="28" t="s">
        <v>537</v>
      </c>
    </row>
    <row r="377">
      <c r="A377" s="21" t="s">
        <v>44</v>
      </c>
      <c r="E377" s="28" t="s">
        <v>538</v>
      </c>
    </row>
    <row r="378">
      <c r="A378" s="21" t="s">
        <v>37</v>
      </c>
      <c r="B378" s="21">
        <v>77</v>
      </c>
      <c r="C378" s="22" t="s">
        <v>539</v>
      </c>
      <c r="D378" s="21" t="s">
        <v>540</v>
      </c>
      <c r="E378" s="23" t="s">
        <v>541</v>
      </c>
      <c r="F378" s="24" t="s">
        <v>189</v>
      </c>
      <c r="G378" s="25">
        <v>10.5</v>
      </c>
      <c r="H378" s="26">
        <v>0</v>
      </c>
      <c r="I378" s="26">
        <f>ROUND(G378*H378,P4)</f>
        <v>0</v>
      </c>
      <c r="O378" s="27">
        <f>I378*0.21</f>
        <v>0</v>
      </c>
      <c r="P378">
        <v>3</v>
      </c>
    </row>
    <row r="379" ht="28.5">
      <c r="A379" s="21" t="s">
        <v>42</v>
      </c>
      <c r="E379" s="23" t="s">
        <v>542</v>
      </c>
    </row>
    <row r="380">
      <c r="A380" s="21" t="s">
        <v>44</v>
      </c>
      <c r="E380" s="28" t="s">
        <v>543</v>
      </c>
    </row>
    <row r="381">
      <c r="A381" s="21" t="s">
        <v>44</v>
      </c>
      <c r="E381" s="28" t="s">
        <v>501</v>
      </c>
    </row>
    <row r="382">
      <c r="A382" s="21" t="s">
        <v>37</v>
      </c>
      <c r="B382" s="21">
        <v>78</v>
      </c>
      <c r="C382" s="22" t="s">
        <v>539</v>
      </c>
      <c r="D382" s="21" t="s">
        <v>544</v>
      </c>
      <c r="E382" s="23" t="s">
        <v>541</v>
      </c>
      <c r="F382" s="24" t="s">
        <v>189</v>
      </c>
      <c r="G382" s="25">
        <v>35.399999999999999</v>
      </c>
      <c r="H382" s="26">
        <v>0</v>
      </c>
      <c r="I382" s="26">
        <f>ROUND(G382*H382,P4)</f>
        <v>0</v>
      </c>
      <c r="O382" s="27">
        <f>I382*0.21</f>
        <v>0</v>
      </c>
      <c r="P382">
        <v>3</v>
      </c>
    </row>
    <row r="383">
      <c r="A383" s="21" t="s">
        <v>42</v>
      </c>
      <c r="E383" s="23" t="s">
        <v>545</v>
      </c>
    </row>
    <row r="384">
      <c r="A384" s="21" t="s">
        <v>44</v>
      </c>
      <c r="E384" s="28" t="s">
        <v>546</v>
      </c>
    </row>
    <row r="385">
      <c r="A385" s="21" t="s">
        <v>44</v>
      </c>
      <c r="E385" s="28" t="s">
        <v>547</v>
      </c>
    </row>
    <row r="386">
      <c r="A386" s="21" t="s">
        <v>44</v>
      </c>
      <c r="E386" s="28" t="s">
        <v>548</v>
      </c>
    </row>
    <row r="387">
      <c r="A387" s="21" t="s">
        <v>44</v>
      </c>
      <c r="E387" s="28" t="s">
        <v>549</v>
      </c>
    </row>
    <row r="388">
      <c r="A388" s="21" t="s">
        <v>44</v>
      </c>
      <c r="E388" s="28" t="s">
        <v>550</v>
      </c>
    </row>
    <row r="389">
      <c r="A389" s="21" t="s">
        <v>44</v>
      </c>
      <c r="E389" s="28" t="s">
        <v>551</v>
      </c>
    </row>
    <row r="390">
      <c r="A390" s="21" t="s">
        <v>37</v>
      </c>
      <c r="B390" s="21">
        <v>79</v>
      </c>
      <c r="C390" s="22" t="s">
        <v>552</v>
      </c>
      <c r="D390" t="s">
        <v>39</v>
      </c>
      <c r="E390" s="23" t="s">
        <v>553</v>
      </c>
      <c r="F390" s="24" t="s">
        <v>109</v>
      </c>
      <c r="G390" s="25">
        <v>3</v>
      </c>
      <c r="H390" s="26">
        <v>0</v>
      </c>
      <c r="I390" s="26">
        <f>ROUND(G390*H390,P4)</f>
        <v>0</v>
      </c>
      <c r="O390" s="27">
        <f>I390*0.21</f>
        <v>0</v>
      </c>
      <c r="P390">
        <v>3</v>
      </c>
    </row>
    <row r="391" ht="28.5">
      <c r="A391" s="21" t="s">
        <v>42</v>
      </c>
      <c r="E391" s="23" t="s">
        <v>554</v>
      </c>
    </row>
    <row r="392">
      <c r="A392" s="21" t="s">
        <v>44</v>
      </c>
      <c r="E392" s="28" t="s">
        <v>555</v>
      </c>
    </row>
    <row r="393">
      <c r="A393" s="21" t="s">
        <v>44</v>
      </c>
      <c r="E393" s="28" t="s">
        <v>556</v>
      </c>
    </row>
    <row r="394">
      <c r="A394" s="21" t="s">
        <v>37</v>
      </c>
      <c r="B394" s="21">
        <v>80</v>
      </c>
      <c r="C394" s="22" t="s">
        <v>557</v>
      </c>
      <c r="D394" t="s">
        <v>39</v>
      </c>
      <c r="E394" s="23" t="s">
        <v>558</v>
      </c>
      <c r="F394" s="24" t="s">
        <v>109</v>
      </c>
      <c r="G394" s="25">
        <v>68.474000000000004</v>
      </c>
      <c r="H394" s="26">
        <v>0</v>
      </c>
      <c r="I394" s="26">
        <f>ROUND(G394*H394,P4)</f>
        <v>0</v>
      </c>
      <c r="O394" s="27">
        <f>I394*0.21</f>
        <v>0</v>
      </c>
      <c r="P394">
        <v>3</v>
      </c>
    </row>
    <row r="395" ht="42.75">
      <c r="A395" s="21" t="s">
        <v>42</v>
      </c>
      <c r="E395" s="23" t="s">
        <v>559</v>
      </c>
    </row>
    <row r="396" ht="28.5">
      <c r="A396" s="21" t="s">
        <v>44</v>
      </c>
      <c r="E396" s="28" t="s">
        <v>560</v>
      </c>
    </row>
    <row r="397">
      <c r="A397" s="21" t="s">
        <v>44</v>
      </c>
      <c r="E397" s="28" t="s">
        <v>561</v>
      </c>
    </row>
    <row r="398" ht="28.5">
      <c r="A398" s="21" t="s">
        <v>44</v>
      </c>
      <c r="E398" s="28" t="s">
        <v>562</v>
      </c>
    </row>
    <row r="399">
      <c r="A399" s="21" t="s">
        <v>44</v>
      </c>
      <c r="E399" s="28" t="s">
        <v>563</v>
      </c>
    </row>
    <row r="400">
      <c r="A400" s="21" t="s">
        <v>44</v>
      </c>
      <c r="E400" s="28" t="s">
        <v>564</v>
      </c>
    </row>
    <row r="401">
      <c r="A401" s="21" t="s">
        <v>37</v>
      </c>
      <c r="B401" s="21">
        <v>81</v>
      </c>
      <c r="C401" s="22" t="s">
        <v>565</v>
      </c>
      <c r="D401" t="s">
        <v>39</v>
      </c>
      <c r="E401" s="23" t="s">
        <v>566</v>
      </c>
      <c r="F401" s="24" t="s">
        <v>109</v>
      </c>
      <c r="G401" s="25">
        <v>17.722999999999999</v>
      </c>
      <c r="H401" s="26">
        <v>0</v>
      </c>
      <c r="I401" s="26">
        <f>ROUND(G401*H401,P4)</f>
        <v>0</v>
      </c>
      <c r="O401" s="27">
        <f>I401*0.21</f>
        <v>0</v>
      </c>
      <c r="P401">
        <v>3</v>
      </c>
    </row>
    <row r="402" ht="28.5">
      <c r="A402" s="21" t="s">
        <v>42</v>
      </c>
      <c r="E402" s="23" t="s">
        <v>567</v>
      </c>
    </row>
    <row r="403">
      <c r="A403" s="21" t="s">
        <v>44</v>
      </c>
      <c r="E403" s="28" t="s">
        <v>568</v>
      </c>
    </row>
    <row r="404">
      <c r="A404" s="21" t="s">
        <v>44</v>
      </c>
      <c r="E404" s="28" t="s">
        <v>569</v>
      </c>
    </row>
    <row r="405">
      <c r="A405" s="21" t="s">
        <v>44</v>
      </c>
      <c r="E405" s="28" t="s">
        <v>570</v>
      </c>
    </row>
    <row r="406">
      <c r="A406" s="21" t="s">
        <v>37</v>
      </c>
      <c r="B406" s="21">
        <v>82</v>
      </c>
      <c r="C406" s="22" t="s">
        <v>571</v>
      </c>
      <c r="D406" t="s">
        <v>39</v>
      </c>
      <c r="E406" s="23" t="s">
        <v>572</v>
      </c>
      <c r="F406" s="24" t="s">
        <v>109</v>
      </c>
      <c r="G406" s="25">
        <v>12.468999999999999</v>
      </c>
      <c r="H406" s="26">
        <v>0</v>
      </c>
      <c r="I406" s="26">
        <f>ROUND(G406*H406,P4)</f>
        <v>0</v>
      </c>
      <c r="O406" s="27">
        <f>I406*0.21</f>
        <v>0</v>
      </c>
      <c r="P406">
        <v>3</v>
      </c>
    </row>
    <row r="407" ht="42.75">
      <c r="A407" s="21" t="s">
        <v>42</v>
      </c>
      <c r="E407" s="23" t="s">
        <v>573</v>
      </c>
    </row>
    <row r="408">
      <c r="A408" s="21" t="s">
        <v>44</v>
      </c>
      <c r="E408" s="28" t="s">
        <v>574</v>
      </c>
    </row>
    <row r="409">
      <c r="A409" s="21" t="s">
        <v>44</v>
      </c>
      <c r="E409" s="28" t="s">
        <v>575</v>
      </c>
    </row>
    <row r="410">
      <c r="A410" s="21" t="s">
        <v>44</v>
      </c>
      <c r="E410" s="28" t="s">
        <v>576</v>
      </c>
    </row>
    <row r="411">
      <c r="A411" s="21" t="s">
        <v>37</v>
      </c>
      <c r="B411" s="21">
        <v>83</v>
      </c>
      <c r="C411" s="22" t="s">
        <v>577</v>
      </c>
      <c r="D411" t="s">
        <v>39</v>
      </c>
      <c r="E411" s="23" t="s">
        <v>578</v>
      </c>
      <c r="F411" s="24" t="s">
        <v>109</v>
      </c>
      <c r="G411" s="25">
        <v>13.228</v>
      </c>
      <c r="H411" s="26">
        <v>0</v>
      </c>
      <c r="I411" s="26">
        <f>ROUND(G411*H411,P4)</f>
        <v>0</v>
      </c>
      <c r="O411" s="27">
        <f>I411*0.21</f>
        <v>0</v>
      </c>
      <c r="P411">
        <v>3</v>
      </c>
    </row>
    <row r="412">
      <c r="A412" s="21" t="s">
        <v>42</v>
      </c>
      <c r="E412" s="23" t="s">
        <v>579</v>
      </c>
    </row>
    <row r="413">
      <c r="A413" s="21" t="s">
        <v>44</v>
      </c>
      <c r="E413" s="28" t="s">
        <v>580</v>
      </c>
    </row>
    <row r="414">
      <c r="A414" s="21" t="s">
        <v>44</v>
      </c>
      <c r="E414" s="28" t="s">
        <v>581</v>
      </c>
    </row>
    <row r="415">
      <c r="A415" s="21" t="s">
        <v>44</v>
      </c>
      <c r="E415" s="28" t="s">
        <v>582</v>
      </c>
    </row>
    <row r="416">
      <c r="A416" s="21" t="s">
        <v>44</v>
      </c>
      <c r="E416" s="28" t="s">
        <v>583</v>
      </c>
    </row>
    <row r="417">
      <c r="A417" s="21" t="s">
        <v>37</v>
      </c>
      <c r="B417" s="21">
        <v>84</v>
      </c>
      <c r="C417" s="22" t="s">
        <v>584</v>
      </c>
      <c r="D417" t="s">
        <v>39</v>
      </c>
      <c r="E417" s="23" t="s">
        <v>585</v>
      </c>
      <c r="F417" s="24" t="s">
        <v>114</v>
      </c>
      <c r="G417" s="25">
        <v>0.27500000000000002</v>
      </c>
      <c r="H417" s="26">
        <v>0</v>
      </c>
      <c r="I417" s="26">
        <f>ROUND(G417*H417,P4)</f>
        <v>0</v>
      </c>
      <c r="O417" s="27">
        <f>I417*0.21</f>
        <v>0</v>
      </c>
      <c r="P417">
        <v>3</v>
      </c>
    </row>
    <row r="418" ht="28.5">
      <c r="A418" s="21" t="s">
        <v>42</v>
      </c>
      <c r="E418" s="23" t="s">
        <v>586</v>
      </c>
    </row>
    <row r="419">
      <c r="A419" s="21" t="s">
        <v>44</v>
      </c>
      <c r="E419" s="28" t="s">
        <v>587</v>
      </c>
    </row>
    <row r="420">
      <c r="A420" s="21" t="s">
        <v>44</v>
      </c>
      <c r="E420" s="28" t="s">
        <v>588</v>
      </c>
    </row>
    <row r="421">
      <c r="A421" s="21" t="s">
        <v>37</v>
      </c>
      <c r="B421" s="21">
        <v>85</v>
      </c>
      <c r="C421" s="22" t="s">
        <v>589</v>
      </c>
      <c r="D421" t="s">
        <v>39</v>
      </c>
      <c r="E421" s="23" t="s">
        <v>590</v>
      </c>
      <c r="F421" s="24" t="s">
        <v>189</v>
      </c>
      <c r="G421" s="25">
        <v>4</v>
      </c>
      <c r="H421" s="26">
        <v>0</v>
      </c>
      <c r="I421" s="26">
        <f>ROUND(G421*H421,P4)</f>
        <v>0</v>
      </c>
      <c r="O421" s="27">
        <f>I421*0.21</f>
        <v>0</v>
      </c>
      <c r="P421">
        <v>3</v>
      </c>
    </row>
    <row r="422" ht="42.75">
      <c r="A422" s="21" t="s">
        <v>42</v>
      </c>
      <c r="E422" s="23" t="s">
        <v>591</v>
      </c>
    </row>
    <row r="423">
      <c r="A423" s="21" t="s">
        <v>44</v>
      </c>
      <c r="E423" s="28" t="s">
        <v>592</v>
      </c>
    </row>
    <row r="424">
      <c r="A424" s="21" t="s">
        <v>44</v>
      </c>
      <c r="E424" s="28" t="s">
        <v>475</v>
      </c>
    </row>
    <row r="425">
      <c r="A425" s="21" t="s">
        <v>37</v>
      </c>
      <c r="B425" s="21">
        <v>86</v>
      </c>
      <c r="C425" s="22" t="s">
        <v>593</v>
      </c>
      <c r="D425" t="s">
        <v>39</v>
      </c>
      <c r="E425" s="23" t="s">
        <v>594</v>
      </c>
      <c r="F425" s="24" t="s">
        <v>189</v>
      </c>
      <c r="G425" s="25">
        <v>10</v>
      </c>
      <c r="H425" s="26">
        <v>0</v>
      </c>
      <c r="I425" s="26">
        <f>ROUND(G425*H425,P4)</f>
        <v>0</v>
      </c>
      <c r="O425" s="27">
        <f>I425*0.21</f>
        <v>0</v>
      </c>
      <c r="P425">
        <v>3</v>
      </c>
    </row>
    <row r="426" ht="57">
      <c r="A426" s="21" t="s">
        <v>42</v>
      </c>
      <c r="E426" s="23" t="s">
        <v>595</v>
      </c>
    </row>
    <row r="427" ht="28.5">
      <c r="A427" s="21" t="s">
        <v>44</v>
      </c>
      <c r="E427" s="28" t="s">
        <v>596</v>
      </c>
    </row>
    <row r="428">
      <c r="A428" s="21" t="s">
        <v>44</v>
      </c>
      <c r="E428" s="28" t="s">
        <v>470</v>
      </c>
    </row>
    <row r="429">
      <c r="A429" s="21" t="s">
        <v>37</v>
      </c>
      <c r="B429" s="21">
        <v>87</v>
      </c>
      <c r="C429" s="22" t="s">
        <v>597</v>
      </c>
      <c r="D429" t="s">
        <v>39</v>
      </c>
      <c r="E429" s="23" t="s">
        <v>598</v>
      </c>
      <c r="F429" s="24" t="s">
        <v>158</v>
      </c>
      <c r="G429" s="25">
        <v>10.257999999999999</v>
      </c>
      <c r="H429" s="26">
        <v>0</v>
      </c>
      <c r="I429" s="26">
        <f>ROUND(G429*H429,P4)</f>
        <v>0</v>
      </c>
      <c r="O429" s="27">
        <f>I429*0.21</f>
        <v>0</v>
      </c>
      <c r="P429">
        <v>3</v>
      </c>
    </row>
    <row r="430">
      <c r="A430" s="21" t="s">
        <v>42</v>
      </c>
      <c r="E430" s="23" t="s">
        <v>599</v>
      </c>
    </row>
    <row r="431">
      <c r="A431" s="21" t="s">
        <v>44</v>
      </c>
      <c r="E431" s="28" t="s">
        <v>600</v>
      </c>
    </row>
    <row r="432">
      <c r="A432" s="21" t="s">
        <v>44</v>
      </c>
      <c r="E432" s="28" t="s">
        <v>601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KPJ\KPJ</dc:creator>
  <cp:lastModifiedBy>KPJ\KPJ</cp:lastModifiedBy>
  <dcterms:created xsi:type="dcterms:W3CDTF">2023-12-05T15:09:14Z</dcterms:created>
  <dcterms:modified xsi:type="dcterms:W3CDTF">2023-12-05T15:09:15Z</dcterms:modified>
</cp:coreProperties>
</file>