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Users\KPj\_ASPE_ESTICON\24_807_00_Kasperske_Hory\03_odevzdani\odevzdani_2024_08_13\SUSPK\soupis\"/>
    </mc:Choice>
  </mc:AlternateContent>
  <bookViews>
    <workbookView xWindow="0" yWindow="0" windowWidth="0" windowHeight="0"/>
  </bookViews>
  <sheets>
    <sheet name="Rekapitulace" sheetId="3" r:id="rId1"/>
    <sheet name="SO" sheetId="2" r:id="rId2"/>
  </sheets>
  <calcPr/>
</workbook>
</file>

<file path=xl/calcChain.xml><?xml version="1.0" encoding="utf-8"?>
<calcChain xmlns="http://schemas.openxmlformats.org/spreadsheetml/2006/main">
  <c i="3" l="1" r="E10"/>
  <c r="D10"/>
  <c r="C10"/>
  <c r="C7"/>
  <c r="C6"/>
  <c i="2" r="I3"/>
  <c r="I24"/>
  <c r="O34"/>
  <c r="I34"/>
  <c r="O31"/>
  <c r="I31"/>
  <c r="O28"/>
  <c r="I28"/>
  <c r="O25"/>
  <c r="I25"/>
  <c r="I8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<sst xmlns="http://schemas.openxmlformats.org/spreadsheetml/2006/main">
  <si>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</si>
  <si>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</si>
  <si>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</si>
  <si>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24 807 00 - Sušiská ulice, úsek Horní - náměstí (SÚSPK)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</si>
  <si>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</si>
  <si>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</si>
  <si>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</si>
  <si>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</si>
  <si>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</si>
  <si>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</si>
  <si>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</si>
  <si>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</t>
  </si>
  <si>
    <t>Sušiská ulice, úsek Horní - náměstí</t>
  </si>
  <si>
    <t>Soupis prací objektu</t>
  </si>
  <si>
    <t>S</t>
  </si>
  <si>
    <t>Stavba:</t>
  </si>
  <si>
    <t>24 807 00</t>
  </si>
  <si>
    <t>Sušiská ulice, úsek Horní - náměstí (SÚSPK)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</si>
  <si>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</si>
  <si>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</si>
  <si>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</si>
  <si>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</si>
  <si>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</si>
  <si>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</si>
  <si>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</si>
  <si>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</si>
  <si>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</si>
  <si>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</si>
  <si>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</si>
  <si>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</si>
  <si>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</si>
  <si>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</si>
  <si>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5</t>
  </si>
  <si>
    <t>Komunikace</t>
  </si>
  <si>
    <t>P</t>
  </si>
  <si>
    <t>572133</t>
  </si>
  <si>
    <t/>
  </si>
  <si>
    <t>INFILTRAČNÍ POSTŘIK Z EMULZE DO 1,5KG/M2</t>
  </si>
  <si>
    <t>M2</t>
  </si>
  <si>
    <t>OTSKP_2024 ~ 2024</t>
  </si>
  <si>
    <t>PP</t>
  </si>
  <si>
    <t>Postřik infiltrační emulzí _x000d_
PI-EP 1,1 kg/m2</t>
  </si>
  <si>
    <t>VV</t>
  </si>
  <si>
    <t>pod ACP 730,5 = 730,500 [A]_x000d_
Celkové množství = 730,500</t>
  </si>
  <si>
    <t>572212</t>
  </si>
  <si>
    <t>SPOJOVACÍ POSTŘIK Z MODIFIK ASFALTU DO 0,5KG/M2</t>
  </si>
  <si>
    <t>Postřik spojovací emulzí z modif. asf._x000d_
PS-CP 0,3 kg/m2</t>
  </si>
  <si>
    <t>pod ACO 730,5 = 730,500 [A]_x000d_
pod ACL 730,5 = 730,500 [B]_x000d_
Celkové množství = 1461,000</t>
  </si>
  <si>
    <t>574B34</t>
  </si>
  <si>
    <t>ASFALTOVÝ BETON PRO OBRUSNÉ VRSTVY MODIFIK ACO 11+ TL. 40MM</t>
  </si>
  <si>
    <t xml:space="preserve">Asfaltový beton modif. pro obrusné vrstvy_x000d_
ACO 11+  PMB 45/80-55   tl. 40 mm</t>
  </si>
  <si>
    <t>730,5 = 730,500 [A]_x000d_
Celkové množství = 730,500</t>
  </si>
  <si>
    <t>574D46</t>
  </si>
  <si>
    <t>ASFALTOVÝ BETON PRO LOŽNÍ VRSTVY MODIFIK ACL 16+, 16S TL. 50MM</t>
  </si>
  <si>
    <t xml:space="preserve">Asfaltový beton modif. pro ložní vrstvy _x000d_
ACL 16+    PMB 25/55-60  tl. 50 mm</t>
  </si>
  <si>
    <t>574F46</t>
  </si>
  <si>
    <t>ASFALTOVÝ BETON PRO PODKLADNÍ VRSTVY MODIFIK ACP 16+, 16S TL. 50MM</t>
  </si>
  <si>
    <t xml:space="preserve">Asfaltový beton pro podkladní vrstvy_x000d_
ACP 16+    PMB 25/55-60  tl. 50 mm</t>
  </si>
  <si>
    <t>8</t>
  </si>
  <si>
    <t>Potrubí</t>
  </si>
  <si>
    <t>87433</t>
  </si>
  <si>
    <t>POTRUBÍ Z TRUB PLASTOVÝCH ODPADNÍCH DN DO 150MM</t>
  </si>
  <si>
    <t>M</t>
  </si>
  <si>
    <t>Přípojky vpustí - PVC KG, DN 150</t>
  </si>
  <si>
    <t>29 = 29,000 [A]_x000d_
Celkové množství = 29,000</t>
  </si>
  <si>
    <t>89712</t>
  </si>
  <si>
    <t>VPUSŤ KANALIZAČNÍ ULIČNÍ KOMPLETNÍ Z BETONOVÝCH DÍLCŮ</t>
  </si>
  <si>
    <t>KUS</t>
  </si>
  <si>
    <t>Uliční vpust 300x500_x000d_
se sifonem, mříž litinová</t>
  </si>
  <si>
    <t>5 = 5,000 [A]_x000d_
Celkové množství = 5,000</t>
  </si>
  <si>
    <t>899220R</t>
  </si>
  <si>
    <t>VÝŠKOVÁ ÚPRAVA KANALIZAČNÍCH ŠACHET</t>
  </si>
  <si>
    <t>Výšková úprava stávajících kanalizačních šachet</t>
  </si>
  <si>
    <t>4 = 4,000 [A]_x000d_
Celkové množství = 4,000</t>
  </si>
  <si>
    <t>89923</t>
  </si>
  <si>
    <t>VÝŠKOVÁ ÚPRAVA KRYCÍCH HRNCŮ</t>
  </si>
  <si>
    <t>Výšková úprava znaků IS</t>
  </si>
  <si>
    <t>2 = 2,000 [A]_x000d_
Celkové množství = 2,000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</si>
</sst>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4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SUM(C10)</f>
        <v>0</v>
      </c>
      <c r="D6" s="3"/>
      <c r="E6" s="3"/>
    </row>
    <row r="7">
      <c r="A7" s="3"/>
      <c r="B7" s="5" t="s">
        <v>5</v>
      </c>
      <c r="C7" s="6">
        <f>SUM(E10)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SO!I3</f>
        <v>0</v>
      </c>
      <c r="D10" s="9">
        <f>SUMIFS(SO!O:O,SO!A:A,"P")</f>
        <v>0</v>
      </c>
      <c r="E10" s="9">
        <f>C10+D10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13</v>
      </c>
      <c r="F2" s="15"/>
      <c r="G2" s="15"/>
      <c r="H2" s="15"/>
      <c r="I2" s="15"/>
      <c r="J2" s="17"/>
    </row>
    <row r="3">
      <c r="A3" s="3" t="s">
        <v>14</v>
      </c>
      <c r="B3" s="18" t="s">
        <v>15</v>
      </c>
      <c r="C3" s="19" t="s">
        <v>16</v>
      </c>
      <c r="D3" s="20"/>
      <c r="E3" s="21" t="s">
        <v>17</v>
      </c>
      <c r="F3" s="15"/>
      <c r="G3" s="15"/>
      <c r="H3" s="22" t="s">
        <v>11</v>
      </c>
      <c r="I3" s="23">
        <f>SUMIFS(I8:I36,A8:A36,"SD")</f>
        <v>0</v>
      </c>
      <c r="J3" s="17"/>
      <c r="O3">
        <v>0</v>
      </c>
      <c r="P3">
        <v>2</v>
      </c>
    </row>
    <row r="4">
      <c r="A4" s="3" t="s">
        <v>18</v>
      </c>
      <c r="B4" s="18" t="s">
        <v>19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20</v>
      </c>
      <c r="B5" s="25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/>
      <c r="J5" s="26" t="s">
        <v>28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29</v>
      </c>
      <c r="I6" s="7" t="s">
        <v>30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31</v>
      </c>
      <c r="B8" s="30"/>
      <c r="C8" s="31" t="s">
        <v>32</v>
      </c>
      <c r="D8" s="32"/>
      <c r="E8" s="29" t="s">
        <v>33</v>
      </c>
      <c r="F8" s="32"/>
      <c r="G8" s="32"/>
      <c r="H8" s="32"/>
      <c r="I8" s="33">
        <f>SUMIFS(I9:I23,A9:A23,"P")</f>
        <v>0</v>
      </c>
      <c r="J8" s="34"/>
    </row>
    <row r="9">
      <c r="A9" s="35" t="s">
        <v>34</v>
      </c>
      <c r="B9" s="35">
        <v>1</v>
      </c>
      <c r="C9" s="36" t="s">
        <v>35</v>
      </c>
      <c r="D9" s="35" t="s">
        <v>36</v>
      </c>
      <c r="E9" s="37" t="s">
        <v>37</v>
      </c>
      <c r="F9" s="38" t="s">
        <v>38</v>
      </c>
      <c r="G9" s="39">
        <v>730.5</v>
      </c>
      <c r="H9" s="40">
        <v>0</v>
      </c>
      <c r="I9" s="40">
        <f>ROUND(G9*H9,P4)</f>
        <v>0</v>
      </c>
      <c r="J9" s="38" t="s">
        <v>39</v>
      </c>
      <c r="O9" s="41">
        <f>I9*0.21</f>
        <v>0</v>
      </c>
      <c r="P9">
        <v>3</v>
      </c>
    </row>
    <row r="10" ht="30">
      <c r="A10" s="35" t="s">
        <v>40</v>
      </c>
      <c r="B10" s="42"/>
      <c r="C10" s="43"/>
      <c r="D10" s="43"/>
      <c r="E10" s="37" t="s">
        <v>41</v>
      </c>
      <c r="F10" s="43"/>
      <c r="G10" s="43"/>
      <c r="H10" s="43"/>
      <c r="I10" s="43"/>
      <c r="J10" s="44"/>
    </row>
    <row r="11" ht="30">
      <c r="A11" s="35" t="s">
        <v>42</v>
      </c>
      <c r="B11" s="42"/>
      <c r="C11" s="43"/>
      <c r="D11" s="43"/>
      <c r="E11" s="45" t="s">
        <v>43</v>
      </c>
      <c r="F11" s="43"/>
      <c r="G11" s="43"/>
      <c r="H11" s="43"/>
      <c r="I11" s="43"/>
      <c r="J11" s="44"/>
    </row>
    <row r="12">
      <c r="A12" s="35" t="s">
        <v>34</v>
      </c>
      <c r="B12" s="35">
        <v>2</v>
      </c>
      <c r="C12" s="36" t="s">
        <v>44</v>
      </c>
      <c r="D12" s="35" t="s">
        <v>36</v>
      </c>
      <c r="E12" s="37" t="s">
        <v>45</v>
      </c>
      <c r="F12" s="38" t="s">
        <v>38</v>
      </c>
      <c r="G12" s="39">
        <v>1461</v>
      </c>
      <c r="H12" s="40">
        <v>0</v>
      </c>
      <c r="I12" s="40">
        <f>ROUND(G12*H12,P4)</f>
        <v>0</v>
      </c>
      <c r="J12" s="38" t="s">
        <v>39</v>
      </c>
      <c r="O12" s="41">
        <f>I12*0.21</f>
        <v>0</v>
      </c>
      <c r="P12">
        <v>3</v>
      </c>
    </row>
    <row r="13" ht="30">
      <c r="A13" s="35" t="s">
        <v>40</v>
      </c>
      <c r="B13" s="42"/>
      <c r="C13" s="43"/>
      <c r="D13" s="43"/>
      <c r="E13" s="37" t="s">
        <v>46</v>
      </c>
      <c r="F13" s="43"/>
      <c r="G13" s="43"/>
      <c r="H13" s="43"/>
      <c r="I13" s="43"/>
      <c r="J13" s="44"/>
    </row>
    <row r="14" ht="45">
      <c r="A14" s="35" t="s">
        <v>42</v>
      </c>
      <c r="B14" s="42"/>
      <c r="C14" s="43"/>
      <c r="D14" s="43"/>
      <c r="E14" s="45" t="s">
        <v>47</v>
      </c>
      <c r="F14" s="43"/>
      <c r="G14" s="43"/>
      <c r="H14" s="43"/>
      <c r="I14" s="43"/>
      <c r="J14" s="44"/>
    </row>
    <row r="15">
      <c r="A15" s="35" t="s">
        <v>34</v>
      </c>
      <c r="B15" s="35">
        <v>3</v>
      </c>
      <c r="C15" s="36" t="s">
        <v>48</v>
      </c>
      <c r="D15" s="35" t="s">
        <v>36</v>
      </c>
      <c r="E15" s="37" t="s">
        <v>49</v>
      </c>
      <c r="F15" s="38" t="s">
        <v>38</v>
      </c>
      <c r="G15" s="39">
        <v>730.5</v>
      </c>
      <c r="H15" s="40">
        <v>0</v>
      </c>
      <c r="I15" s="40">
        <f>ROUND(G15*H15,P4)</f>
        <v>0</v>
      </c>
      <c r="J15" s="38" t="s">
        <v>39</v>
      </c>
      <c r="O15" s="41">
        <f>I15*0.21</f>
        <v>0</v>
      </c>
      <c r="P15">
        <v>3</v>
      </c>
    </row>
    <row r="16" ht="30">
      <c r="A16" s="35" t="s">
        <v>40</v>
      </c>
      <c r="B16" s="42"/>
      <c r="C16" s="43"/>
      <c r="D16" s="43"/>
      <c r="E16" s="37" t="s">
        <v>50</v>
      </c>
      <c r="F16" s="43"/>
      <c r="G16" s="43"/>
      <c r="H16" s="43"/>
      <c r="I16" s="43"/>
      <c r="J16" s="44"/>
    </row>
    <row r="17" ht="30">
      <c r="A17" s="35" t="s">
        <v>42</v>
      </c>
      <c r="B17" s="42"/>
      <c r="C17" s="43"/>
      <c r="D17" s="43"/>
      <c r="E17" s="45" t="s">
        <v>51</v>
      </c>
      <c r="F17" s="43"/>
      <c r="G17" s="43"/>
      <c r="H17" s="43"/>
      <c r="I17" s="43"/>
      <c r="J17" s="44"/>
    </row>
    <row r="18">
      <c r="A18" s="35" t="s">
        <v>34</v>
      </c>
      <c r="B18" s="35">
        <v>4</v>
      </c>
      <c r="C18" s="36" t="s">
        <v>52</v>
      </c>
      <c r="D18" s="35" t="s">
        <v>36</v>
      </c>
      <c r="E18" s="37" t="s">
        <v>53</v>
      </c>
      <c r="F18" s="38" t="s">
        <v>38</v>
      </c>
      <c r="G18" s="39">
        <v>730.5</v>
      </c>
      <c r="H18" s="40">
        <v>0</v>
      </c>
      <c r="I18" s="40">
        <f>ROUND(G18*H18,P4)</f>
        <v>0</v>
      </c>
      <c r="J18" s="38" t="s">
        <v>39</v>
      </c>
      <c r="O18" s="41">
        <f>I18*0.21</f>
        <v>0</v>
      </c>
      <c r="P18">
        <v>3</v>
      </c>
    </row>
    <row r="19" ht="30">
      <c r="A19" s="35" t="s">
        <v>40</v>
      </c>
      <c r="B19" s="42"/>
      <c r="C19" s="43"/>
      <c r="D19" s="43"/>
      <c r="E19" s="37" t="s">
        <v>54</v>
      </c>
      <c r="F19" s="43"/>
      <c r="G19" s="43"/>
      <c r="H19" s="43"/>
      <c r="I19" s="43"/>
      <c r="J19" s="44"/>
    </row>
    <row r="20" ht="30">
      <c r="A20" s="35" t="s">
        <v>42</v>
      </c>
      <c r="B20" s="42"/>
      <c r="C20" s="43"/>
      <c r="D20" s="43"/>
      <c r="E20" s="45" t="s">
        <v>51</v>
      </c>
      <c r="F20" s="43"/>
      <c r="G20" s="43"/>
      <c r="H20" s="43"/>
      <c r="I20" s="43"/>
      <c r="J20" s="44"/>
    </row>
    <row r="21" ht="30">
      <c r="A21" s="35" t="s">
        <v>34</v>
      </c>
      <c r="B21" s="35">
        <v>5</v>
      </c>
      <c r="C21" s="36" t="s">
        <v>55</v>
      </c>
      <c r="D21" s="35" t="s">
        <v>36</v>
      </c>
      <c r="E21" s="37" t="s">
        <v>56</v>
      </c>
      <c r="F21" s="38" t="s">
        <v>38</v>
      </c>
      <c r="G21" s="39">
        <v>730.5</v>
      </c>
      <c r="H21" s="40">
        <v>0</v>
      </c>
      <c r="I21" s="40">
        <f>ROUND(G21*H21,P4)</f>
        <v>0</v>
      </c>
      <c r="J21" s="38" t="s">
        <v>39</v>
      </c>
      <c r="O21" s="41">
        <f>I21*0.21</f>
        <v>0</v>
      </c>
      <c r="P21">
        <v>3</v>
      </c>
    </row>
    <row r="22" ht="30">
      <c r="A22" s="35" t="s">
        <v>40</v>
      </c>
      <c r="B22" s="42"/>
      <c r="C22" s="43"/>
      <c r="D22" s="43"/>
      <c r="E22" s="37" t="s">
        <v>57</v>
      </c>
      <c r="F22" s="43"/>
      <c r="G22" s="43"/>
      <c r="H22" s="43"/>
      <c r="I22" s="43"/>
      <c r="J22" s="44"/>
    </row>
    <row r="23" ht="30">
      <c r="A23" s="35" t="s">
        <v>42</v>
      </c>
      <c r="B23" s="42"/>
      <c r="C23" s="43"/>
      <c r="D23" s="43"/>
      <c r="E23" s="45" t="s">
        <v>51</v>
      </c>
      <c r="F23" s="43"/>
      <c r="G23" s="43"/>
      <c r="H23" s="43"/>
      <c r="I23" s="43"/>
      <c r="J23" s="44"/>
    </row>
    <row r="24">
      <c r="A24" s="29" t="s">
        <v>31</v>
      </c>
      <c r="B24" s="30"/>
      <c r="C24" s="31" t="s">
        <v>58</v>
      </c>
      <c r="D24" s="32"/>
      <c r="E24" s="29" t="s">
        <v>59</v>
      </c>
      <c r="F24" s="32"/>
      <c r="G24" s="32"/>
      <c r="H24" s="32"/>
      <c r="I24" s="33">
        <f>SUMIFS(I25:I36,A25:A36,"P")</f>
        <v>0</v>
      </c>
      <c r="J24" s="34"/>
    </row>
    <row r="25">
      <c r="A25" s="35" t="s">
        <v>34</v>
      </c>
      <c r="B25" s="35">
        <v>6</v>
      </c>
      <c r="C25" s="36" t="s">
        <v>60</v>
      </c>
      <c r="D25" s="35" t="s">
        <v>36</v>
      </c>
      <c r="E25" s="37" t="s">
        <v>61</v>
      </c>
      <c r="F25" s="38" t="s">
        <v>62</v>
      </c>
      <c r="G25" s="39">
        <v>29</v>
      </c>
      <c r="H25" s="40">
        <v>0</v>
      </c>
      <c r="I25" s="40">
        <f>ROUND(G25*H25,P4)</f>
        <v>0</v>
      </c>
      <c r="J25" s="38" t="s">
        <v>39</v>
      </c>
      <c r="O25" s="41">
        <f>I25*0.21</f>
        <v>0</v>
      </c>
      <c r="P25">
        <v>3</v>
      </c>
    </row>
    <row r="26">
      <c r="A26" s="35" t="s">
        <v>40</v>
      </c>
      <c r="B26" s="42"/>
      <c r="C26" s="43"/>
      <c r="D26" s="43"/>
      <c r="E26" s="37" t="s">
        <v>63</v>
      </c>
      <c r="F26" s="43"/>
      <c r="G26" s="43"/>
      <c r="H26" s="43"/>
      <c r="I26" s="43"/>
      <c r="J26" s="44"/>
    </row>
    <row r="27" ht="30">
      <c r="A27" s="35" t="s">
        <v>42</v>
      </c>
      <c r="B27" s="42"/>
      <c r="C27" s="43"/>
      <c r="D27" s="43"/>
      <c r="E27" s="45" t="s">
        <v>64</v>
      </c>
      <c r="F27" s="43"/>
      <c r="G27" s="43"/>
      <c r="H27" s="43"/>
      <c r="I27" s="43"/>
      <c r="J27" s="44"/>
    </row>
    <row r="28">
      <c r="A28" s="35" t="s">
        <v>34</v>
      </c>
      <c r="B28" s="35">
        <v>7</v>
      </c>
      <c r="C28" s="36" t="s">
        <v>65</v>
      </c>
      <c r="D28" s="35" t="s">
        <v>36</v>
      </c>
      <c r="E28" s="37" t="s">
        <v>66</v>
      </c>
      <c r="F28" s="38" t="s">
        <v>67</v>
      </c>
      <c r="G28" s="39">
        <v>5</v>
      </c>
      <c r="H28" s="40">
        <v>0</v>
      </c>
      <c r="I28" s="40">
        <f>ROUND(G28*H28,P4)</f>
        <v>0</v>
      </c>
      <c r="J28" s="38" t="s">
        <v>39</v>
      </c>
      <c r="O28" s="41">
        <f>I28*0.21</f>
        <v>0</v>
      </c>
      <c r="P28">
        <v>3</v>
      </c>
    </row>
    <row r="29" ht="30">
      <c r="A29" s="35" t="s">
        <v>40</v>
      </c>
      <c r="B29" s="42"/>
      <c r="C29" s="43"/>
      <c r="D29" s="43"/>
      <c r="E29" s="37" t="s">
        <v>68</v>
      </c>
      <c r="F29" s="43"/>
      <c r="G29" s="43"/>
      <c r="H29" s="43"/>
      <c r="I29" s="43"/>
      <c r="J29" s="44"/>
    </row>
    <row r="30" ht="30">
      <c r="A30" s="35" t="s">
        <v>42</v>
      </c>
      <c r="B30" s="42"/>
      <c r="C30" s="43"/>
      <c r="D30" s="43"/>
      <c r="E30" s="45" t="s">
        <v>69</v>
      </c>
      <c r="F30" s="43"/>
      <c r="G30" s="43"/>
      <c r="H30" s="43"/>
      <c r="I30" s="43"/>
      <c r="J30" s="44"/>
    </row>
    <row r="31">
      <c r="A31" s="35" t="s">
        <v>34</v>
      </c>
      <c r="B31" s="35">
        <v>8</v>
      </c>
      <c r="C31" s="36" t="s">
        <v>70</v>
      </c>
      <c r="D31" s="35" t="s">
        <v>36</v>
      </c>
      <c r="E31" s="37" t="s">
        <v>71</v>
      </c>
      <c r="F31" s="38" t="s">
        <v>67</v>
      </c>
      <c r="G31" s="39">
        <v>4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>
      <c r="A32" s="35" t="s">
        <v>40</v>
      </c>
      <c r="B32" s="42"/>
      <c r="C32" s="43"/>
      <c r="D32" s="43"/>
      <c r="E32" s="37" t="s">
        <v>72</v>
      </c>
      <c r="F32" s="43"/>
      <c r="G32" s="43"/>
      <c r="H32" s="43"/>
      <c r="I32" s="43"/>
      <c r="J32" s="44"/>
    </row>
    <row r="33" ht="30">
      <c r="A33" s="35" t="s">
        <v>42</v>
      </c>
      <c r="B33" s="42"/>
      <c r="C33" s="43"/>
      <c r="D33" s="43"/>
      <c r="E33" s="45" t="s">
        <v>73</v>
      </c>
      <c r="F33" s="43"/>
      <c r="G33" s="43"/>
      <c r="H33" s="43"/>
      <c r="I33" s="43"/>
      <c r="J33" s="44"/>
    </row>
    <row r="34">
      <c r="A34" s="35" t="s">
        <v>34</v>
      </c>
      <c r="B34" s="35">
        <v>9</v>
      </c>
      <c r="C34" s="36" t="s">
        <v>74</v>
      </c>
      <c r="D34" s="35" t="s">
        <v>36</v>
      </c>
      <c r="E34" s="37" t="s">
        <v>75</v>
      </c>
      <c r="F34" s="38" t="s">
        <v>67</v>
      </c>
      <c r="G34" s="39">
        <v>2</v>
      </c>
      <c r="H34" s="40">
        <v>0</v>
      </c>
      <c r="I34" s="40">
        <f>ROUND(G34*H34,P4)</f>
        <v>0</v>
      </c>
      <c r="J34" s="38" t="s">
        <v>39</v>
      </c>
      <c r="O34" s="41">
        <f>I34*0.21</f>
        <v>0</v>
      </c>
      <c r="P34">
        <v>3</v>
      </c>
    </row>
    <row r="35">
      <c r="A35" s="35" t="s">
        <v>40</v>
      </c>
      <c r="B35" s="42"/>
      <c r="C35" s="43"/>
      <c r="D35" s="43"/>
      <c r="E35" s="37" t="s">
        <v>76</v>
      </c>
      <c r="F35" s="43"/>
      <c r="G35" s="43"/>
      <c r="H35" s="43"/>
      <c r="I35" s="43"/>
      <c r="J35" s="44"/>
    </row>
    <row r="36" ht="30">
      <c r="A36" s="35" t="s">
        <v>42</v>
      </c>
      <c r="B36" s="46"/>
      <c r="C36" s="47"/>
      <c r="D36" s="47"/>
      <c r="E36" s="45" t="s">
        <v>77</v>
      </c>
      <c r="F36" s="47"/>
      <c r="G36" s="47"/>
      <c r="H36" s="47"/>
      <c r="I36" s="47"/>
      <c r="J36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Tereza Dávidová</dc:creator>
  <cp:lastModifiedBy>Tereza Dávidová</cp:lastModifiedBy>
  <dcterms:created xsi:type="dcterms:W3CDTF">2024-08-13T12:44:06Z</dcterms:created>
  <dcterms:modified xsi:type="dcterms:W3CDTF">2024-08-13T12:44:06Z</dcterms:modified>
</cp:coreProperties>
</file>