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4\Most ev.č. 169-007 (Most za obcí Rábí) - provozní oprava\"/>
    </mc:Choice>
  </mc:AlternateContent>
  <bookViews>
    <workbookView xWindow="-120" yWindow="-120" windowWidth="29040" windowHeight="15840"/>
  </bookViews>
  <sheets>
    <sheet name="soupis prac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32" i="1"/>
  <c r="G76" i="1"/>
  <c r="G31" i="1" l="1"/>
  <c r="G73" i="1"/>
  <c r="G75" i="1"/>
  <c r="G81" i="1"/>
  <c r="G78" i="1"/>
  <c r="G79" i="1"/>
  <c r="G70" i="1"/>
  <c r="G72" i="1"/>
  <c r="G69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3" i="1"/>
  <c r="G35" i="1"/>
  <c r="G36" i="1"/>
  <c r="G37" i="1"/>
  <c r="G38" i="1"/>
  <c r="G39" i="1"/>
  <c r="G40" i="1"/>
  <c r="G41" i="1"/>
  <c r="G42" i="1"/>
  <c r="G43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8" i="1"/>
  <c r="D44" i="1"/>
  <c r="G44" i="1" s="1"/>
  <c r="G83" i="1" l="1"/>
  <c r="G84" i="1" s="1"/>
  <c r="G85" i="1" s="1"/>
</calcChain>
</file>

<file path=xl/sharedStrings.xml><?xml version="1.0" encoding="utf-8"?>
<sst xmlns="http://schemas.openxmlformats.org/spreadsheetml/2006/main" count="219" uniqueCount="162">
  <si>
    <t xml:space="preserve">HSV - Práce a dodávky </t>
  </si>
  <si>
    <t xml:space="preserve">VRN - Vedlejší rozpočtové náklady </t>
  </si>
  <si>
    <t xml:space="preserve">Množství </t>
  </si>
  <si>
    <t>Cena/MJ</t>
  </si>
  <si>
    <t xml:space="preserve">Cena celkem </t>
  </si>
  <si>
    <t>DPH 21 %</t>
  </si>
  <si>
    <t>MJ</t>
  </si>
  <si>
    <t>m</t>
  </si>
  <si>
    <t>Cena celkem (Kč) bez DPH</t>
  </si>
  <si>
    <t>Celková cena (Kč) včetně DPH</t>
  </si>
  <si>
    <t>Úprava spár po spárování zdiva uhlazením</t>
  </si>
  <si>
    <t>m2</t>
  </si>
  <si>
    <t>m3</t>
  </si>
  <si>
    <t>Očištění výztuže rotačním kartáčem ručně</t>
  </si>
  <si>
    <t>Úprava spár po spárování zdiva uhlazením (poprsní zeď)</t>
  </si>
  <si>
    <t xml:space="preserve">Spárování zdiva po přezdění </t>
  </si>
  <si>
    <t>Úpravy opěr kamenné části</t>
  </si>
  <si>
    <t>Opravy poprsní zdi</t>
  </si>
  <si>
    <t xml:space="preserve">Úpravy u poprsní zdi </t>
  </si>
  <si>
    <t>Vysekání spar zdiva v místěch poruchy spárování klenby</t>
  </si>
  <si>
    <t>Omytí klenby tlakovou vodou</t>
  </si>
  <si>
    <t>Omytí opěr tlakovou vodou</t>
  </si>
  <si>
    <t>Želbet nosná konstrukce</t>
  </si>
  <si>
    <t>Očistění výztuže mechanicky S21/2</t>
  </si>
  <si>
    <t>A</t>
  </si>
  <si>
    <t>A1</t>
  </si>
  <si>
    <t>A2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</si>
  <si>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</si>
  <si>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</si>
  <si>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</si>
  <si>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</si>
  <si>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</si>
  <si>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</si>
  <si>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</si>
  <si>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</si>
  <si>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</si>
  <si>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</si>
  <si>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</si>
  <si>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</si>
  <si>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</si>
  <si>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</si>
  <si>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</si>
  <si>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C</t>
  </si>
  <si>
    <t>C1</t>
  </si>
  <si>
    <t>C2</t>
  </si>
  <si>
    <t>C3</t>
  </si>
  <si>
    <t>C4</t>
  </si>
  <si>
    <t>D</t>
  </si>
  <si>
    <t>Úpravy čela a křídel vpravo</t>
  </si>
  <si>
    <t>D1</t>
  </si>
  <si>
    <t>ks</t>
  </si>
  <si>
    <t xml:space="preserve">Úprava vodotečena </t>
  </si>
  <si>
    <t>D3</t>
  </si>
  <si>
    <t>D4</t>
  </si>
  <si>
    <t>D5</t>
  </si>
  <si>
    <t>E</t>
  </si>
  <si>
    <t>E1</t>
  </si>
  <si>
    <t>E2</t>
  </si>
  <si>
    <t>E3</t>
  </si>
  <si>
    <t>E4</t>
  </si>
  <si>
    <t>Odbourání okraje nabetonované krycí desky křídla Rabí  4,6*0,8 =3,68m2</t>
  </si>
  <si>
    <t>Bednění 0,25*2*4,6 +0,25*2*4,5</t>
  </si>
  <si>
    <t>E5</t>
  </si>
  <si>
    <t>E6</t>
  </si>
  <si>
    <t>D7</t>
  </si>
  <si>
    <t>D8</t>
  </si>
  <si>
    <t>D9</t>
  </si>
  <si>
    <t>D10</t>
  </si>
  <si>
    <t>D11</t>
  </si>
  <si>
    <t>D12</t>
  </si>
  <si>
    <t>F</t>
  </si>
  <si>
    <t>F1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</si>
  <si>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</si>
  <si>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</si>
  <si>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</si>
  <si>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</si>
  <si>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</si>
  <si>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</si>
  <si>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</si>
  <si>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</si>
  <si>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</si>
  <si>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</si>
  <si>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</si>
  <si>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</si>
  <si>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</si>
  <si>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G</t>
  </si>
  <si>
    <t>G1</t>
  </si>
  <si>
    <t>Uprava příjezdové cesty pro minibagr</t>
  </si>
  <si>
    <t>Zemní práce</t>
  </si>
  <si>
    <t>G2</t>
  </si>
  <si>
    <t>H</t>
  </si>
  <si>
    <t xml:space="preserve">Ostatní </t>
  </si>
  <si>
    <t>F16</t>
  </si>
  <si>
    <t>F17</t>
  </si>
  <si>
    <t>mb</t>
  </si>
  <si>
    <t xml:space="preserve"> místa kde po omytí tl. vodou došlo ke snížení krycí vrstvy výztuže odhad celkem  4m2, sanační vrstva tl. 3 mm, přechod san vrstvy ostrým okrajem</t>
  </si>
  <si>
    <t>B15</t>
  </si>
  <si>
    <t>B16</t>
  </si>
  <si>
    <t>F18</t>
  </si>
  <si>
    <t xml:space="preserve">Spárování poprsní zdi spáry </t>
  </si>
  <si>
    <t>Doplnění zdiva kameny  3* plocha 0,2*0,3m na hloubku 0,1 m</t>
  </si>
  <si>
    <t>Odstranění uvolněného torkretu  torkret 50% klenby, z toho dolů  30% Klenba (sv. 2,55, sv. výška k dlžbě 1,9m pl. Klenby 2,55*3,14/2 =4,0m *6,9 = 27,6m2 z toho 50% = 13,8 m2 a k odstranění 40% = 5,52m2</t>
  </si>
  <si>
    <t>Vysekání spar zdiva v místěch poruchy spárování  opěra Rabí  0,2*6,9</t>
  </si>
  <si>
    <t>Vysekání spar zdiva v místěch poruchy spárování  opěra Sušice 0,3*6,9</t>
  </si>
  <si>
    <t xml:space="preserve">Omytí tlakovou vodou želbet konstrukce (11,7+12,3)/2 =12 m*3 m světlost = </t>
  </si>
  <si>
    <t>Odsekání zkorodovaného betonu kolem zkorodované výztuže 0,6*3m na hl 20mm</t>
  </si>
  <si>
    <t>E7</t>
  </si>
  <si>
    <t>Spárování na hloubku přes 120 mm, rovnanina ukončující  obklad náspu (2,5+0,7)*0,5  Rabí ve směru vodoteče vlevo</t>
  </si>
  <si>
    <t>Očistění poprsní zdi shora 4,3*0,9=</t>
  </si>
  <si>
    <t xml:space="preserve">Bednění a odbednění krycí desky poprsní zdi (4,2+4,2+0,2+0,2+ 1,2+1,2)*( 0,2+0,35) </t>
  </si>
  <si>
    <t>Beton C 25/30FX4  (4,2+0,4)*0,35 *0,35 +4,2*0,85*0,35</t>
  </si>
  <si>
    <t>Výztuž krycí desky  sv. síť  6/100/100 š 1,1 *4,4 *2 +2*0,3*4,4</t>
  </si>
  <si>
    <t>Smrštovací spára 2x1,2+4*0,3</t>
  </si>
  <si>
    <t>Odtěžení nánosu před vtokem 0,6*4*1</t>
  </si>
  <si>
    <t>Odtěžení nánosu uvnitř z kvádrů  - nános u opěry Rabí 11,80m*1,6*0,5</t>
  </si>
  <si>
    <t>Odtěžení nánosu podél křídla Sušice  - nános mezi křídly do oblouku vodoteče  8,5*2*0,6</t>
  </si>
  <si>
    <t>Očištění římsy tl. vodou  (0,5+0,4+0,3)*4,8</t>
  </si>
  <si>
    <t>Odsekání betonu kolem zkorodované výztuže 0,4*4,8</t>
  </si>
  <si>
    <t>Reprofilace v místech výztuže a reprofilace spodní plochy včetně okapničky š 15 dl. *4,8m</t>
  </si>
  <si>
    <t>Omytí tlakovou vodou 3,8+3,8</t>
  </si>
  <si>
    <t>Trn na chemii  pr. 12 dl 300 mm (3ks /mb)</t>
  </si>
  <si>
    <t xml:space="preserve">Výztuž 0,75*9,3 = </t>
  </si>
  <si>
    <t xml:space="preserve">Beton C25/30 FX4 krycích desek křídel 9,3 m2*0,15 </t>
  </si>
  <si>
    <t>Vysekání spar - křídlo Rabí 1,8m2, křídlo Sušice 2,6m2</t>
  </si>
  <si>
    <t xml:space="preserve">Úprava zábradlí- úprava zábradlí + oprava nátěru </t>
  </si>
  <si>
    <t>bm</t>
  </si>
  <si>
    <t>Oprava zábradlí - oprava nátěru a úprava zábradlí</t>
  </si>
  <si>
    <t>Osazení zábradlí na římsu vpravo- vč. ( vč. mat. pro osazení) a doprava zábradlí na místo stavby</t>
  </si>
  <si>
    <t>Osazení zábradlí na poprsní zeď ( vč. mat. pro osazení) a doprava zábradlí na místo stavby</t>
  </si>
  <si>
    <t>mth</t>
  </si>
  <si>
    <t>Odstranění křovin - výřez a likvidace</t>
  </si>
  <si>
    <t>den</t>
  </si>
  <si>
    <t>kpl</t>
  </si>
  <si>
    <t>provoz elektrocentrály</t>
  </si>
  <si>
    <t>Ostatní náklady (zařízení staveniště, provozní vlivy, ostatní náklady  nutné pro zajištění stavby)</t>
  </si>
  <si>
    <t>Kotevní trny  9,3m *4, vč. diamant vrtů</t>
  </si>
  <si>
    <t xml:space="preserve">Montáž a demontáž pomocného lešení </t>
  </si>
  <si>
    <t>t</t>
  </si>
  <si>
    <t>C5</t>
  </si>
  <si>
    <t>Přesun hmot pro mosty zděné a betonové</t>
  </si>
  <si>
    <t xml:space="preserve">Doprava pracovníků a drobné mechanizace </t>
  </si>
  <si>
    <t>C6</t>
  </si>
  <si>
    <t>Skládkovné</t>
  </si>
  <si>
    <t>Zřízení a odstranění provizorního zatrubnění o pr. 20 cm v délce  15m na levé a poté na pravé straně</t>
  </si>
  <si>
    <t>SOUPIS PRACÍ - Most ev.č.169-007 (Most za obcí Rabí)</t>
  </si>
  <si>
    <t>Odstranění náletových křovin  vlevo  30 m2,  vpravo 46 m2 - výřez a likvidace</t>
  </si>
  <si>
    <t>Hloubkové spárování trhlin poprsní zdi 4,2 mb</t>
  </si>
  <si>
    <t xml:space="preserve">Oprava spárování kamenného obkladu  Rabí 2,7 m2, Sušice 3,0 m2 (pod nánosem shrnutého svahu a skládky) </t>
  </si>
  <si>
    <t xml:space="preserve">Vysekání spojovací hmoty ze spár zdiva poprsní zdi (mimo trhliny) Rabí - spodní okraj a v ploše 3,9*0,4 +2,5 m2 Sušice  podél okraje 3,9*0,4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</si>
  <si>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Omytí poprsní zdi  tlakovou vodou  jen v místech spárování a trhliny </t>
  </si>
  <si>
    <t>Odtěžení nánosu uvnitř kamenná část  - nános u opěry Sušice 0,5*0,5*4m , Rabí pr. š. 2m*0,5*2,5</t>
  </si>
  <si>
    <t>Odstranění nánosu na obkladu násypu vpravo u křídla Rabí 1,8 m3, u křídla Sušice 1,6 m3  a rozprostření na násep</t>
  </si>
  <si>
    <t xml:space="preserve">Vysekání spojovací hmoty z thliny zdiva poprsní zdi, celkem 4,2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</si>
  <si>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Odbourání okraje nabetonované krycí desky křídla Sušice  (2,6+1,9)*0,8 =3,6m2</t>
  </si>
  <si>
    <t>Nakládání, odvoz zeminy na skládku do 10 km a složení</t>
  </si>
  <si>
    <t>Spárování a přezdění líce opěry Rabí v= 0,5 * 6,9m  , opěra Sušice 6,9*0,4 (1/3 kamenů se vyjme a znovu osadí - hlobka přezdění  pr. 0,25 m</t>
  </si>
  <si>
    <t>Repfilace 20 mm po odsekání zkorodovaného betonu</t>
  </si>
  <si>
    <t xml:space="preserve">Ochranný nátěr výztuže na cementové bázi vrstva min. 1 mm </t>
  </si>
  <si>
    <t>Zvýšení kryci vrstvy naesením sanační malty v tl. 20mm v pl. 60*  x  , nechat mezeru mazi kamennou částí a sanční maltou v š. 20mm pro vodu, která prosakuje dilatací. Sanovanou plochu odříznout na hl. 10mm</t>
  </si>
  <si>
    <t>Ochranný nátěr výztuže na cementové bázi vrstva min. 1 mm</t>
  </si>
  <si>
    <t>Spárování do 4m spáry/m2 zdiva</t>
  </si>
  <si>
    <t>Uhlazení spár do 4m spáry/m2 zdiva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</si>
</sst>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43" fontId="0" fillId="0" borderId="0" xfId="1" applyFont="1"/>
    <xf numFmtId="43" fontId="1" fillId="0" borderId="3" xfId="1" applyFont="1" applyBorder="1"/>
    <xf numFmtId="43" fontId="1" fillId="0" borderId="6" xfId="1" applyFont="1" applyBorder="1"/>
    <xf numFmtId="43" fontId="0" fillId="0" borderId="6" xfId="1" applyFont="1" applyBorder="1"/>
    <xf numFmtId="49" fontId="0" fillId="0" borderId="5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2" fontId="0" fillId="0" borderId="0" xfId="1" applyNumberFormat="1" applyFont="1" applyBorder="1"/>
    <xf numFmtId="2" fontId="0" fillId="0" borderId="0" xfId="1" applyNumberFormat="1" applyFont="1" applyFill="1" applyBorder="1"/>
    <xf numFmtId="0" fontId="0" fillId="0" borderId="0" xfId="0" applyAlignment="1">
      <alignment vertical="top"/>
    </xf>
    <xf numFmtId="2" fontId="0" fillId="0" borderId="0" xfId="1" applyNumberFormat="1" applyFont="1" applyBorder="1" applyAlignment="1">
      <alignment vertical="top"/>
    </xf>
    <xf numFmtId="43" fontId="0" fillId="0" borderId="4" xfId="1" applyFont="1" applyBorder="1"/>
    <xf numFmtId="43" fontId="1" fillId="0" borderId="4" xfId="1" applyFont="1" applyBorder="1"/>
    <xf numFmtId="0" fontId="0" fillId="0" borderId="4" xfId="0" applyBorder="1" applyAlignment="1">
      <alignment horizontal="left" vertical="top" wrapText="1"/>
    </xf>
    <xf numFmtId="49" fontId="0" fillId="3" borderId="5" xfId="0" applyNumberFormat="1" applyFill="1" applyBorder="1" applyAlignment="1">
      <alignment horizontal="right" vertical="top"/>
    </xf>
    <xf numFmtId="49" fontId="0" fillId="4" borderId="5" xfId="0" applyNumberFormat="1" applyFill="1" applyBorder="1" applyAlignment="1">
      <alignment horizontal="right" vertical="top"/>
    </xf>
    <xf numFmtId="49" fontId="0" fillId="2" borderId="5" xfId="0" applyNumberFormat="1" applyFill="1" applyBorder="1" applyAlignment="1">
      <alignment horizontal="right" vertical="top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0" fillId="5" borderId="5" xfId="0" applyNumberFormat="1" applyFill="1" applyBorder="1" applyAlignment="1">
      <alignment horizontal="right" vertical="top"/>
    </xf>
    <xf numFmtId="49" fontId="1" fillId="0" borderId="5" xfId="0" applyNumberFormat="1" applyFont="1" applyBorder="1" applyAlignment="1">
      <alignment vertical="top"/>
    </xf>
    <xf numFmtId="0" fontId="0" fillId="6" borderId="5" xfId="0" applyFill="1" applyBorder="1" applyAlignment="1">
      <alignment horizontal="right"/>
    </xf>
    <xf numFmtId="49" fontId="0" fillId="7" borderId="5" xfId="0" applyNumberFormat="1" applyFill="1" applyBorder="1" applyAlignment="1">
      <alignment horizontal="right"/>
    </xf>
    <xf numFmtId="49" fontId="1" fillId="8" borderId="5" xfId="0" applyNumberFormat="1" applyFont="1" applyFill="1" applyBorder="1" applyAlignment="1">
      <alignment horizontal="right"/>
    </xf>
    <xf numFmtId="49" fontId="1" fillId="0" borderId="5" xfId="0" applyNumberFormat="1" applyFont="1" applyBorder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2" fontId="0" fillId="0" borderId="4" xfId="0" applyNumberFormat="1" applyBorder="1" applyAlignment="1">
      <alignment vertical="top"/>
    </xf>
    <xf numFmtId="2" fontId="0" fillId="0" borderId="4" xfId="0" applyNumberFormat="1" applyBorder="1"/>
    <xf numFmtId="43" fontId="3" fillId="0" borderId="6" xfId="1" applyFont="1" applyBorder="1"/>
    <xf numFmtId="49" fontId="1" fillId="0" borderId="4" xfId="0" applyNumberFormat="1" applyFont="1" applyBorder="1"/>
    <xf numFmtId="43" fontId="3" fillId="0" borderId="6" xfId="1" applyFont="1" applyFill="1" applyBorder="1"/>
    <xf numFmtId="0" fontId="5" fillId="0" borderId="4" xfId="0" applyFont="1" applyBorder="1"/>
    <xf numFmtId="1" fontId="0" fillId="0" borderId="0" xfId="0" applyNumberFormat="1" applyAlignment="1">
      <alignment vertical="top"/>
    </xf>
    <xf numFmtId="0" fontId="6" fillId="0" borderId="4" xfId="0" applyFont="1" applyBorder="1"/>
    <xf numFmtId="0" fontId="0" fillId="0" borderId="4" xfId="0" applyBorder="1" applyAlignment="1"/>
    <xf numFmtId="0" fontId="1" fillId="0" borderId="4" xfId="0" applyFont="1" applyBorder="1" applyAlignment="1"/>
    <xf numFmtId="164" fontId="0" fillId="0" borderId="4" xfId="0" applyNumberFormat="1" applyBorder="1" applyAlignment="1"/>
    <xf numFmtId="0" fontId="2" fillId="0" borderId="0" xfId="0" applyFont="1" applyAlignment="1">
      <alignment horizontal="center"/>
    </xf>
    <xf numFmtId="165" fontId="0" fillId="0" borderId="4" xfId="0" applyNumberFormat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  <color rgb="FF9999FF"/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5"/>
  <sheetViews>
    <sheetView tabSelected="1" zoomScaleNormal="100" workbookViewId="0">
      <selection activeCell="E52" sqref="E52"/>
    </sheetView>
  </sheetViews>
  <sheetFormatPr defaultRowHeight="15" x14ac:dyDescent="0.25"/>
  <cols>
    <col min="1" max="1" width="6" customWidth="1"/>
    <col min="3" max="3" width="100.42578125" customWidth="1"/>
    <col min="4" max="4" width="11.140625" customWidth="1"/>
    <col min="5" max="5" width="8.28515625" customWidth="1"/>
    <col min="6" max="6" width="10" customWidth="1"/>
    <col min="7" max="7" width="14" style="7" customWidth="1"/>
    <col min="10" max="10" width="15.28515625" customWidth="1"/>
  </cols>
  <sheetData>
    <row r="3" spans="2:10" ht="18.75" x14ac:dyDescent="0.3">
      <c r="B3" s="47" t="s">
        <v>144</v>
      </c>
      <c r="C3" s="47"/>
      <c r="D3" s="47"/>
      <c r="E3" s="47"/>
    </row>
    <row r="4" spans="2:10" ht="15.75" thickBot="1" x14ac:dyDescent="0.3"/>
    <row r="5" spans="2:10" x14ac:dyDescent="0.25">
      <c r="B5" s="2" t="s">
        <v>0</v>
      </c>
      <c r="C5" s="1"/>
      <c r="D5" s="1"/>
      <c r="E5" s="1"/>
      <c r="F5" s="1"/>
      <c r="G5" s="8"/>
    </row>
    <row r="6" spans="2:10" x14ac:dyDescent="0.25">
      <c r="B6" s="5"/>
      <c r="C6" s="3"/>
      <c r="D6" s="4" t="s">
        <v>2</v>
      </c>
      <c r="E6" s="4" t="s">
        <v>6</v>
      </c>
      <c r="F6" s="4" t="s">
        <v>3</v>
      </c>
      <c r="G6" s="9" t="s">
        <v>4</v>
      </c>
      <c r="I6" s="16"/>
    </row>
    <row r="7" spans="2:10" ht="18" customHeight="1" x14ac:dyDescent="0.25">
      <c r="B7" s="28" t="s">
        <v>24</v>
      </c>
      <c r="C7" s="4" t="s">
        <v>18</v>
      </c>
      <c r="D7" s="4"/>
      <c r="E7" s="4"/>
      <c r="F7" s="4"/>
      <c r="G7" s="9"/>
      <c r="I7" s="16"/>
    </row>
    <row r="8" spans="2:10" ht="18" customHeight="1" x14ac:dyDescent="0.25">
      <c r="B8" s="31" t="s">
        <v>25</v>
      </c>
      <c r="C8" s="3" t="s">
        <v>145</v>
      </c>
      <c r="D8" s="44">
        <v>76</v>
      </c>
      <c r="E8" s="6" t="s">
        <v>11</v>
      </c>
      <c r="F8" s="37"/>
      <c r="G8" s="38">
        <f>D8*F8</f>
        <v>0</v>
      </c>
      <c r="I8" s="16"/>
    </row>
    <row r="9" spans="2:10" ht="18" customHeight="1" x14ac:dyDescent="0.25">
      <c r="B9" s="31" t="s">
        <v>26</v>
      </c>
      <c r="C9" s="3" t="s">
        <v>151</v>
      </c>
      <c r="D9" s="44">
        <v>3.4</v>
      </c>
      <c r="E9" s="6" t="s">
        <v>12</v>
      </c>
      <c r="F9" s="37"/>
      <c r="G9" s="38">
        <f t="shared" ref="G9:G72" si="0">D9*F9</f>
        <v>0</v>
      </c>
      <c r="I9" s="16"/>
    </row>
    <row r="10" spans="2:10" ht="18" customHeight="1" x14ac:dyDescent="0.25">
      <c r="B10" s="28" t="s">
        <v>27</v>
      </c>
      <c r="C10" s="4" t="s">
        <v>17</v>
      </c>
      <c r="D10" s="45"/>
      <c r="E10" s="45"/>
      <c r="F10" s="4"/>
      <c r="G10" s="38"/>
      <c r="I10" s="16"/>
    </row>
    <row r="11" spans="2:10" ht="18" customHeight="1" x14ac:dyDescent="0.25">
      <c r="B11" s="32" t="s">
        <v>28</v>
      </c>
      <c r="C11" s="13" t="s">
        <v>152</v>
      </c>
      <c r="D11" s="44">
        <v>4.2</v>
      </c>
      <c r="E11" s="6" t="s">
        <v>7</v>
      </c>
      <c r="F11" s="36"/>
      <c r="G11" s="38">
        <f t="shared" si="0"/>
        <v>0</v>
      </c>
      <c r="J11" s="14"/>
    </row>
    <row r="12" spans="2:10" ht="18" customHeight="1" x14ac:dyDescent="0.25">
      <c r="B12" s="32" t="s">
        <v>29</v>
      </c>
      <c r="C12" s="13" t="s">
        <v>146</v>
      </c>
      <c r="D12" s="44">
        <v>4.2</v>
      </c>
      <c r="E12" s="6" t="s">
        <v>7</v>
      </c>
      <c r="F12" s="36"/>
      <c r="G12" s="38">
        <f t="shared" si="0"/>
        <v>0</v>
      </c>
      <c r="J12" s="14"/>
    </row>
    <row r="13" spans="2:10" ht="31.5" customHeight="1" x14ac:dyDescent="0.25">
      <c r="B13" s="32" t="s">
        <v>30</v>
      </c>
      <c r="C13" s="13" t="s">
        <v>107</v>
      </c>
      <c r="D13" s="44">
        <v>1.6</v>
      </c>
      <c r="E13" s="6" t="s">
        <v>11</v>
      </c>
      <c r="F13" s="36"/>
      <c r="G13" s="38">
        <f t="shared" si="0"/>
        <v>0</v>
      </c>
      <c r="J13" s="14"/>
    </row>
    <row r="14" spans="2:10" ht="33" customHeight="1" x14ac:dyDescent="0.25">
      <c r="B14" s="32" t="s">
        <v>31</v>
      </c>
      <c r="C14" s="13" t="s">
        <v>147</v>
      </c>
      <c r="D14" s="46">
        <v>5.7</v>
      </c>
      <c r="E14" s="6" t="s">
        <v>11</v>
      </c>
      <c r="F14" s="36"/>
      <c r="G14" s="38">
        <f t="shared" si="0"/>
        <v>0</v>
      </c>
      <c r="J14" s="14"/>
    </row>
    <row r="15" spans="2:10" ht="33" customHeight="1" x14ac:dyDescent="0.25">
      <c r="B15" s="32" t="s">
        <v>32</v>
      </c>
      <c r="C15" s="13" t="s">
        <v>148</v>
      </c>
      <c r="D15" s="46">
        <v>5.62</v>
      </c>
      <c r="E15" s="6" t="s">
        <v>11</v>
      </c>
      <c r="F15" s="36"/>
      <c r="G15" s="38">
        <f t="shared" si="0"/>
        <v>0</v>
      </c>
      <c r="I15" s="15"/>
      <c r="J15" s="14"/>
    </row>
    <row r="16" spans="2:10" ht="18" customHeight="1" x14ac:dyDescent="0.25">
      <c r="B16" s="32" t="s">
        <v>33</v>
      </c>
      <c r="C16" s="13" t="s">
        <v>149</v>
      </c>
      <c r="D16" s="46">
        <v>9</v>
      </c>
      <c r="E16" s="6" t="s">
        <v>11</v>
      </c>
      <c r="F16" s="36"/>
      <c r="G16" s="38">
        <f t="shared" si="0"/>
        <v>0</v>
      </c>
      <c r="I16" s="15"/>
      <c r="J16" s="14"/>
    </row>
    <row r="17" spans="2:10" ht="18" customHeight="1" x14ac:dyDescent="0.25">
      <c r="B17" s="32" t="s">
        <v>34</v>
      </c>
      <c r="C17" s="13" t="s">
        <v>99</v>
      </c>
      <c r="D17" s="46">
        <v>5.62</v>
      </c>
      <c r="E17" s="6" t="s">
        <v>11</v>
      </c>
      <c r="F17" s="36"/>
      <c r="G17" s="38">
        <f t="shared" si="0"/>
        <v>0</v>
      </c>
      <c r="I17" s="15"/>
      <c r="J17" s="14"/>
    </row>
    <row r="18" spans="2:10" ht="18" customHeight="1" x14ac:dyDescent="0.25">
      <c r="B18" s="32" t="s">
        <v>35</v>
      </c>
      <c r="C18" s="3" t="s">
        <v>14</v>
      </c>
      <c r="D18" s="46">
        <v>5.62</v>
      </c>
      <c r="E18" s="6" t="s">
        <v>11</v>
      </c>
      <c r="F18" s="36"/>
      <c r="G18" s="38">
        <f t="shared" si="0"/>
        <v>0</v>
      </c>
      <c r="I18" s="15"/>
      <c r="J18" s="14"/>
    </row>
    <row r="19" spans="2:10" ht="18" customHeight="1" x14ac:dyDescent="0.25">
      <c r="B19" s="32" t="s">
        <v>36</v>
      </c>
      <c r="C19" s="3" t="s">
        <v>108</v>
      </c>
      <c r="D19" s="44">
        <v>3.87</v>
      </c>
      <c r="E19" s="6" t="s">
        <v>11</v>
      </c>
      <c r="F19" s="36"/>
      <c r="G19" s="38">
        <f t="shared" si="0"/>
        <v>0</v>
      </c>
      <c r="I19" s="15"/>
      <c r="J19" s="14"/>
    </row>
    <row r="20" spans="2:10" ht="18" customHeight="1" x14ac:dyDescent="0.25">
      <c r="B20" s="32" t="s">
        <v>37</v>
      </c>
      <c r="C20" s="3" t="s">
        <v>109</v>
      </c>
      <c r="D20" s="44">
        <v>6.16</v>
      </c>
      <c r="E20" s="6" t="s">
        <v>11</v>
      </c>
      <c r="F20" s="36"/>
      <c r="G20" s="38">
        <f t="shared" si="0"/>
        <v>0</v>
      </c>
      <c r="I20" s="15"/>
      <c r="J20" s="14"/>
    </row>
    <row r="21" spans="2:10" ht="18" customHeight="1" x14ac:dyDescent="0.25">
      <c r="B21" s="32" t="s">
        <v>38</v>
      </c>
      <c r="C21" s="3" t="s">
        <v>110</v>
      </c>
      <c r="D21" s="44">
        <v>1.8129999999999999</v>
      </c>
      <c r="E21" s="6" t="s">
        <v>12</v>
      </c>
      <c r="F21" s="36"/>
      <c r="G21" s="38">
        <f t="shared" si="0"/>
        <v>0</v>
      </c>
      <c r="I21" s="15"/>
      <c r="J21" s="14"/>
    </row>
    <row r="22" spans="2:10" ht="18" customHeight="1" x14ac:dyDescent="0.25">
      <c r="B22" s="32" t="s">
        <v>39</v>
      </c>
      <c r="C22" s="3" t="s">
        <v>120</v>
      </c>
      <c r="D22" s="46">
        <v>12</v>
      </c>
      <c r="E22" s="6" t="s">
        <v>50</v>
      </c>
      <c r="F22" s="36"/>
      <c r="G22" s="38">
        <f t="shared" si="0"/>
        <v>0</v>
      </c>
      <c r="I22" s="15"/>
      <c r="J22" s="14"/>
    </row>
    <row r="23" spans="2:10" ht="18" customHeight="1" x14ac:dyDescent="0.25">
      <c r="B23" s="32" t="s">
        <v>40</v>
      </c>
      <c r="C23" s="3" t="s">
        <v>111</v>
      </c>
      <c r="D23" s="44">
        <v>12.32</v>
      </c>
      <c r="E23" s="6" t="s">
        <v>11</v>
      </c>
      <c r="F23" s="36"/>
      <c r="G23" s="38">
        <f t="shared" si="0"/>
        <v>0</v>
      </c>
      <c r="I23" s="15"/>
      <c r="J23" s="14"/>
    </row>
    <row r="24" spans="2:10" ht="18" customHeight="1" x14ac:dyDescent="0.25">
      <c r="B24" s="32" t="s">
        <v>41</v>
      </c>
      <c r="C24" s="3" t="s">
        <v>112</v>
      </c>
      <c r="D24" s="44">
        <v>3.6</v>
      </c>
      <c r="E24" s="6" t="s">
        <v>125</v>
      </c>
      <c r="F24" s="36"/>
      <c r="G24" s="38">
        <f t="shared" si="0"/>
        <v>0</v>
      </c>
      <c r="I24" s="15"/>
      <c r="J24" s="14"/>
    </row>
    <row r="25" spans="2:10" ht="18" customHeight="1" x14ac:dyDescent="0.25">
      <c r="B25" s="32" t="s">
        <v>96</v>
      </c>
      <c r="C25" s="3" t="s">
        <v>126</v>
      </c>
      <c r="D25" s="48">
        <v>4.4000000000000004</v>
      </c>
      <c r="E25" s="6" t="s">
        <v>125</v>
      </c>
      <c r="F25" s="12"/>
      <c r="G25" s="38">
        <f t="shared" si="0"/>
        <v>0</v>
      </c>
      <c r="I25" s="15"/>
      <c r="J25" s="14"/>
    </row>
    <row r="26" spans="2:10" ht="18" customHeight="1" x14ac:dyDescent="0.25">
      <c r="B26" s="32" t="s">
        <v>97</v>
      </c>
      <c r="C26" s="3" t="s">
        <v>128</v>
      </c>
      <c r="D26" s="44">
        <v>4.4000000000000004</v>
      </c>
      <c r="E26" s="6" t="s">
        <v>7</v>
      </c>
      <c r="F26" s="12"/>
      <c r="G26" s="38">
        <f t="shared" si="0"/>
        <v>0</v>
      </c>
      <c r="I26" s="15"/>
      <c r="J26" s="14"/>
    </row>
    <row r="27" spans="2:10" ht="18" customHeight="1" x14ac:dyDescent="0.25">
      <c r="B27" s="27" t="s">
        <v>42</v>
      </c>
      <c r="C27" s="4" t="s">
        <v>51</v>
      </c>
      <c r="D27" s="44"/>
      <c r="E27" s="6"/>
      <c r="F27" s="12"/>
      <c r="G27" s="38"/>
      <c r="I27" s="15"/>
      <c r="J27" s="14"/>
    </row>
    <row r="28" spans="2:10" ht="18" customHeight="1" x14ac:dyDescent="0.25">
      <c r="B28" s="33" t="s">
        <v>43</v>
      </c>
      <c r="C28" s="3" t="s">
        <v>113</v>
      </c>
      <c r="D28" s="44">
        <v>2.4</v>
      </c>
      <c r="E28" s="6" t="s">
        <v>12</v>
      </c>
      <c r="F28" s="36"/>
      <c r="G28" s="38">
        <f t="shared" si="0"/>
        <v>0</v>
      </c>
      <c r="I28" s="15"/>
      <c r="J28" s="14"/>
    </row>
    <row r="29" spans="2:10" ht="33" customHeight="1" x14ac:dyDescent="0.25">
      <c r="B29" s="33" t="s">
        <v>44</v>
      </c>
      <c r="C29" s="13" t="s">
        <v>150</v>
      </c>
      <c r="D29" s="46">
        <v>3.5</v>
      </c>
      <c r="E29" s="6" t="s">
        <v>12</v>
      </c>
      <c r="F29" s="36"/>
      <c r="G29" s="38">
        <f t="shared" si="0"/>
        <v>0</v>
      </c>
      <c r="I29" s="15"/>
      <c r="J29" s="14"/>
    </row>
    <row r="30" spans="2:10" ht="18" customHeight="1" x14ac:dyDescent="0.25">
      <c r="B30" s="33" t="s">
        <v>45</v>
      </c>
      <c r="C30" s="3" t="s">
        <v>114</v>
      </c>
      <c r="D30" s="44">
        <v>9.44</v>
      </c>
      <c r="E30" s="6" t="s">
        <v>12</v>
      </c>
      <c r="F30" s="36"/>
      <c r="G30" s="38">
        <f t="shared" si="0"/>
        <v>0</v>
      </c>
      <c r="I30" s="15"/>
      <c r="J30" s="14"/>
    </row>
    <row r="31" spans="2:10" ht="18" customHeight="1" x14ac:dyDescent="0.25">
      <c r="B31" s="33" t="s">
        <v>46</v>
      </c>
      <c r="C31" s="3" t="s">
        <v>115</v>
      </c>
      <c r="D31" s="44">
        <v>10.199999999999999</v>
      </c>
      <c r="E31" s="6" t="s">
        <v>12</v>
      </c>
      <c r="F31" s="36"/>
      <c r="G31" s="38">
        <f t="shared" ref="G31:G32" si="1">D31*F31</f>
        <v>0</v>
      </c>
      <c r="I31" s="15"/>
      <c r="J31" s="14"/>
    </row>
    <row r="32" spans="2:10" ht="18" customHeight="1" x14ac:dyDescent="0.25">
      <c r="B32" s="33" t="s">
        <v>138</v>
      </c>
      <c r="C32" s="3" t="s">
        <v>154</v>
      </c>
      <c r="D32" s="44">
        <v>41</v>
      </c>
      <c r="E32" s="6" t="s">
        <v>137</v>
      </c>
      <c r="F32" s="36"/>
      <c r="G32" s="40">
        <f t="shared" si="1"/>
        <v>0</v>
      </c>
      <c r="I32" s="15"/>
      <c r="J32" s="14"/>
    </row>
    <row r="33" spans="2:10" ht="18" customHeight="1" x14ac:dyDescent="0.25">
      <c r="B33" s="33" t="s">
        <v>141</v>
      </c>
      <c r="C33" s="3" t="s">
        <v>142</v>
      </c>
      <c r="D33" s="44">
        <v>41</v>
      </c>
      <c r="E33" s="6" t="s">
        <v>137</v>
      </c>
      <c r="F33" s="36"/>
      <c r="G33" s="40">
        <f t="shared" si="0"/>
        <v>0</v>
      </c>
      <c r="I33" s="15"/>
      <c r="J33" s="14"/>
    </row>
    <row r="34" spans="2:10" ht="18" customHeight="1" x14ac:dyDescent="0.25">
      <c r="B34" s="34" t="s">
        <v>47</v>
      </c>
      <c r="C34" s="4" t="s">
        <v>16</v>
      </c>
      <c r="D34" s="44"/>
      <c r="E34" s="6"/>
      <c r="F34" s="3"/>
      <c r="G34" s="38"/>
      <c r="I34" s="15"/>
      <c r="J34" s="14"/>
    </row>
    <row r="35" spans="2:10" ht="31.5" customHeight="1" x14ac:dyDescent="0.25">
      <c r="B35" s="24" t="s">
        <v>49</v>
      </c>
      <c r="C35" s="13" t="s">
        <v>155</v>
      </c>
      <c r="D35" s="44">
        <v>6.21</v>
      </c>
      <c r="E35" s="6" t="s">
        <v>11</v>
      </c>
      <c r="F35" s="37"/>
      <c r="G35" s="38">
        <f t="shared" si="0"/>
        <v>0</v>
      </c>
      <c r="I35" s="15"/>
      <c r="J35" s="14"/>
    </row>
    <row r="36" spans="2:10" ht="18" customHeight="1" x14ac:dyDescent="0.25">
      <c r="B36" s="24" t="s">
        <v>52</v>
      </c>
      <c r="C36" s="3" t="s">
        <v>15</v>
      </c>
      <c r="D36" s="44">
        <v>6.21</v>
      </c>
      <c r="E36" s="6" t="s">
        <v>11</v>
      </c>
      <c r="F36" s="37"/>
      <c r="G36" s="38">
        <f t="shared" si="0"/>
        <v>0</v>
      </c>
      <c r="I36" s="15"/>
      <c r="J36" s="14"/>
    </row>
    <row r="37" spans="2:10" ht="18" customHeight="1" x14ac:dyDescent="0.25">
      <c r="B37" s="24" t="s">
        <v>53</v>
      </c>
      <c r="C37" s="3" t="s">
        <v>10</v>
      </c>
      <c r="D37" s="44">
        <v>6.21</v>
      </c>
      <c r="E37" s="6" t="s">
        <v>11</v>
      </c>
      <c r="F37" s="37"/>
      <c r="G37" s="38">
        <f t="shared" si="0"/>
        <v>0</v>
      </c>
      <c r="I37" s="15"/>
      <c r="J37" s="14"/>
    </row>
    <row r="38" spans="2:10" ht="18" customHeight="1" x14ac:dyDescent="0.25">
      <c r="B38" s="24" t="s">
        <v>54</v>
      </c>
      <c r="C38" s="3" t="s">
        <v>100</v>
      </c>
      <c r="D38" s="44">
        <v>0.18</v>
      </c>
      <c r="E38" s="6" t="s">
        <v>11</v>
      </c>
      <c r="F38" s="37"/>
      <c r="G38" s="38">
        <f t="shared" si="0"/>
        <v>0</v>
      </c>
      <c r="I38" s="15"/>
      <c r="J38" s="14"/>
    </row>
    <row r="39" spans="2:10" ht="43.5" customHeight="1" x14ac:dyDescent="0.25">
      <c r="B39" s="24" t="s">
        <v>64</v>
      </c>
      <c r="C39" s="13" t="s">
        <v>101</v>
      </c>
      <c r="D39" s="44">
        <v>5.52</v>
      </c>
      <c r="E39" s="6" t="s">
        <v>11</v>
      </c>
      <c r="F39" s="37"/>
      <c r="G39" s="38">
        <f t="shared" si="0"/>
        <v>0</v>
      </c>
      <c r="I39" s="15"/>
      <c r="J39" s="14"/>
    </row>
    <row r="40" spans="2:10" ht="18" customHeight="1" x14ac:dyDescent="0.25">
      <c r="B40" s="24" t="s">
        <v>65</v>
      </c>
      <c r="C40" s="3" t="s">
        <v>19</v>
      </c>
      <c r="D40" s="44">
        <v>6</v>
      </c>
      <c r="E40" s="6" t="s">
        <v>11</v>
      </c>
      <c r="F40" s="37"/>
      <c r="G40" s="38">
        <f t="shared" si="0"/>
        <v>0</v>
      </c>
      <c r="I40" s="15"/>
      <c r="J40" s="14"/>
    </row>
    <row r="41" spans="2:10" ht="18" customHeight="1" x14ac:dyDescent="0.25">
      <c r="B41" s="24" t="s">
        <v>66</v>
      </c>
      <c r="C41" s="3" t="s">
        <v>20</v>
      </c>
      <c r="D41" s="44">
        <v>27.6</v>
      </c>
      <c r="E41" s="6" t="s">
        <v>11</v>
      </c>
      <c r="F41" s="37"/>
      <c r="G41" s="38">
        <f t="shared" si="0"/>
        <v>0</v>
      </c>
      <c r="I41" s="15"/>
      <c r="J41" s="14"/>
    </row>
    <row r="42" spans="2:10" ht="18" customHeight="1" x14ac:dyDescent="0.25">
      <c r="B42" s="24" t="s">
        <v>67</v>
      </c>
      <c r="C42" s="3" t="s">
        <v>102</v>
      </c>
      <c r="D42" s="44">
        <v>1.38</v>
      </c>
      <c r="E42" s="6" t="s">
        <v>11</v>
      </c>
      <c r="F42" s="37"/>
      <c r="G42" s="38">
        <f t="shared" si="0"/>
        <v>0</v>
      </c>
      <c r="I42" s="15"/>
      <c r="J42" s="14"/>
    </row>
    <row r="43" spans="2:10" ht="18" customHeight="1" x14ac:dyDescent="0.25">
      <c r="B43" s="24" t="s">
        <v>68</v>
      </c>
      <c r="C43" s="3" t="s">
        <v>103</v>
      </c>
      <c r="D43" s="44">
        <v>2.0699999999999998</v>
      </c>
      <c r="E43" s="6" t="s">
        <v>11</v>
      </c>
      <c r="F43" s="37"/>
      <c r="G43" s="38">
        <f t="shared" si="0"/>
        <v>0</v>
      </c>
      <c r="I43" s="15"/>
      <c r="J43" s="14"/>
    </row>
    <row r="44" spans="2:10" ht="18" customHeight="1" x14ac:dyDescent="0.25">
      <c r="B44" s="24" t="s">
        <v>69</v>
      </c>
      <c r="C44" s="3" t="s">
        <v>21</v>
      </c>
      <c r="D44" s="44">
        <f>SUM(D42:D43)</f>
        <v>3.4499999999999997</v>
      </c>
      <c r="E44" s="6" t="s">
        <v>11</v>
      </c>
      <c r="F44" s="37"/>
      <c r="G44" s="38">
        <f t="shared" si="0"/>
        <v>0</v>
      </c>
      <c r="I44" s="15"/>
      <c r="J44" s="14"/>
    </row>
    <row r="45" spans="2:10" ht="18" customHeight="1" x14ac:dyDescent="0.25">
      <c r="B45" s="35" t="s">
        <v>55</v>
      </c>
      <c r="C45" s="4" t="s">
        <v>22</v>
      </c>
      <c r="D45" s="44"/>
      <c r="E45" s="6"/>
      <c r="F45" s="3"/>
      <c r="G45" s="38"/>
      <c r="I45" s="15"/>
      <c r="J45" s="14"/>
    </row>
    <row r="46" spans="2:10" ht="18" customHeight="1" x14ac:dyDescent="0.25">
      <c r="B46" s="25" t="s">
        <v>56</v>
      </c>
      <c r="C46" s="3" t="s">
        <v>104</v>
      </c>
      <c r="D46" s="44">
        <v>36</v>
      </c>
      <c r="E46" s="6" t="s">
        <v>11</v>
      </c>
      <c r="F46" s="3"/>
      <c r="G46" s="38">
        <f t="shared" si="0"/>
        <v>0</v>
      </c>
      <c r="I46" s="15"/>
      <c r="J46" s="14"/>
    </row>
    <row r="47" spans="2:10" ht="18" customHeight="1" x14ac:dyDescent="0.25">
      <c r="B47" s="25" t="s">
        <v>57</v>
      </c>
      <c r="C47" s="3" t="s">
        <v>105</v>
      </c>
      <c r="D47" s="44">
        <v>1.8</v>
      </c>
      <c r="E47" s="6" t="s">
        <v>11</v>
      </c>
      <c r="F47" s="3"/>
      <c r="G47" s="38">
        <f t="shared" si="0"/>
        <v>0</v>
      </c>
      <c r="I47" s="15"/>
      <c r="J47" s="14"/>
    </row>
    <row r="48" spans="2:10" ht="18" customHeight="1" x14ac:dyDescent="0.25">
      <c r="B48" s="25" t="s">
        <v>58</v>
      </c>
      <c r="C48" s="3" t="s">
        <v>23</v>
      </c>
      <c r="D48" s="44">
        <v>1.8</v>
      </c>
      <c r="E48" s="6" t="s">
        <v>11</v>
      </c>
      <c r="F48" s="3"/>
      <c r="G48" s="38">
        <f t="shared" si="0"/>
        <v>0</v>
      </c>
      <c r="I48" s="15"/>
      <c r="J48" s="14"/>
    </row>
    <row r="49" spans="2:10" ht="18" customHeight="1" x14ac:dyDescent="0.25">
      <c r="B49" s="25" t="s">
        <v>59</v>
      </c>
      <c r="C49" s="3" t="s">
        <v>157</v>
      </c>
      <c r="D49" s="44">
        <v>1.8</v>
      </c>
      <c r="E49" s="6" t="s">
        <v>11</v>
      </c>
      <c r="F49" s="3"/>
      <c r="G49" s="38">
        <f t="shared" si="0"/>
        <v>0</v>
      </c>
      <c r="I49" s="15"/>
      <c r="J49" s="14"/>
    </row>
    <row r="50" spans="2:10" ht="18" customHeight="1" x14ac:dyDescent="0.25">
      <c r="B50" s="25" t="s">
        <v>62</v>
      </c>
      <c r="C50" s="3" t="s">
        <v>156</v>
      </c>
      <c r="D50" s="44">
        <v>1.8</v>
      </c>
      <c r="E50" s="6" t="s">
        <v>11</v>
      </c>
      <c r="F50" s="3"/>
      <c r="G50" s="38">
        <f t="shared" si="0"/>
        <v>0</v>
      </c>
      <c r="I50" s="15"/>
      <c r="J50" s="14"/>
    </row>
    <row r="51" spans="2:10" ht="54" customHeight="1" x14ac:dyDescent="0.25">
      <c r="B51" s="25" t="s">
        <v>63</v>
      </c>
      <c r="C51" s="23" t="s">
        <v>158</v>
      </c>
      <c r="D51" s="44">
        <v>1.8</v>
      </c>
      <c r="E51" s="6" t="s">
        <v>11</v>
      </c>
      <c r="F51" s="3"/>
      <c r="G51" s="38">
        <f t="shared" si="0"/>
        <v>0</v>
      </c>
      <c r="I51" s="15"/>
      <c r="J51" s="14"/>
    </row>
    <row r="52" spans="2:10" ht="33.75" customHeight="1" x14ac:dyDescent="0.25">
      <c r="B52" s="25" t="s">
        <v>106</v>
      </c>
      <c r="C52" s="13" t="s">
        <v>95</v>
      </c>
      <c r="D52" s="44">
        <v>4</v>
      </c>
      <c r="E52" s="6" t="s">
        <v>11</v>
      </c>
      <c r="F52" s="3"/>
      <c r="G52" s="38">
        <f t="shared" si="0"/>
        <v>0</v>
      </c>
      <c r="I52" s="15"/>
      <c r="J52" s="14"/>
    </row>
    <row r="53" spans="2:10" ht="18" customHeight="1" x14ac:dyDescent="0.25">
      <c r="B53" s="34" t="s">
        <v>70</v>
      </c>
      <c r="C53" s="4" t="s">
        <v>48</v>
      </c>
      <c r="D53" s="44"/>
      <c r="E53" s="6"/>
      <c r="F53" s="3"/>
      <c r="G53" s="38"/>
      <c r="I53" s="15"/>
      <c r="J53" s="14"/>
    </row>
    <row r="54" spans="2:10" ht="18" customHeight="1" x14ac:dyDescent="0.25">
      <c r="B54" s="26" t="s">
        <v>71</v>
      </c>
      <c r="C54" s="3" t="s">
        <v>116</v>
      </c>
      <c r="D54" s="44">
        <v>5.76</v>
      </c>
      <c r="E54" s="6" t="s">
        <v>11</v>
      </c>
      <c r="F54" s="3"/>
      <c r="G54" s="38">
        <f t="shared" si="0"/>
        <v>0</v>
      </c>
      <c r="I54" s="15"/>
      <c r="J54" s="14"/>
    </row>
    <row r="55" spans="2:10" ht="18" customHeight="1" x14ac:dyDescent="0.25">
      <c r="B55" s="26" t="s">
        <v>72</v>
      </c>
      <c r="C55" s="3" t="s">
        <v>117</v>
      </c>
      <c r="D55" s="44">
        <v>1.92</v>
      </c>
      <c r="E55" s="6" t="s">
        <v>11</v>
      </c>
      <c r="F55" s="3"/>
      <c r="G55" s="38">
        <f t="shared" si="0"/>
        <v>0</v>
      </c>
      <c r="I55" s="15"/>
      <c r="J55" s="14"/>
    </row>
    <row r="56" spans="2:10" ht="18" customHeight="1" x14ac:dyDescent="0.25">
      <c r="B56" s="26" t="s">
        <v>73</v>
      </c>
      <c r="C56" s="3" t="s">
        <v>13</v>
      </c>
      <c r="D56" s="44">
        <v>1.92</v>
      </c>
      <c r="E56" s="6" t="s">
        <v>11</v>
      </c>
      <c r="F56" s="3"/>
      <c r="G56" s="38">
        <f t="shared" si="0"/>
        <v>0</v>
      </c>
      <c r="I56" s="15"/>
      <c r="J56" s="14"/>
    </row>
    <row r="57" spans="2:10" ht="18" customHeight="1" x14ac:dyDescent="0.25">
      <c r="B57" s="26" t="s">
        <v>74</v>
      </c>
      <c r="C57" s="3" t="s">
        <v>159</v>
      </c>
      <c r="D57" s="44">
        <v>1.92</v>
      </c>
      <c r="E57" s="6" t="s">
        <v>11</v>
      </c>
      <c r="F57" s="3"/>
      <c r="G57" s="38">
        <f t="shared" si="0"/>
        <v>0</v>
      </c>
      <c r="I57" s="15"/>
      <c r="J57" s="14"/>
    </row>
    <row r="58" spans="2:10" ht="18" customHeight="1" x14ac:dyDescent="0.25">
      <c r="B58" s="26" t="s">
        <v>75</v>
      </c>
      <c r="C58" s="3" t="s">
        <v>118</v>
      </c>
      <c r="D58" s="44">
        <v>4.8</v>
      </c>
      <c r="E58" s="6" t="s">
        <v>94</v>
      </c>
      <c r="F58" s="3"/>
      <c r="G58" s="38">
        <f t="shared" si="0"/>
        <v>0</v>
      </c>
      <c r="I58" s="15"/>
      <c r="J58" s="14"/>
    </row>
    <row r="59" spans="2:10" ht="18" customHeight="1" x14ac:dyDescent="0.25">
      <c r="B59" s="26" t="s">
        <v>76</v>
      </c>
      <c r="C59" s="3" t="s">
        <v>60</v>
      </c>
      <c r="D59" s="44">
        <v>3.68</v>
      </c>
      <c r="E59" s="6" t="s">
        <v>11</v>
      </c>
      <c r="F59" s="3"/>
      <c r="G59" s="38">
        <f t="shared" si="0"/>
        <v>0</v>
      </c>
      <c r="I59" s="15"/>
      <c r="J59" s="17"/>
    </row>
    <row r="60" spans="2:10" ht="18" customHeight="1" x14ac:dyDescent="0.25">
      <c r="B60" s="26" t="s">
        <v>77</v>
      </c>
      <c r="C60" s="3" t="s">
        <v>153</v>
      </c>
      <c r="D60" s="44">
        <v>3.6</v>
      </c>
      <c r="E60" s="6" t="s">
        <v>11</v>
      </c>
      <c r="F60" s="3"/>
      <c r="G60" s="38">
        <f t="shared" si="0"/>
        <v>0</v>
      </c>
      <c r="I60" s="15"/>
      <c r="J60" s="17"/>
    </row>
    <row r="61" spans="2:10" ht="18" customHeight="1" x14ac:dyDescent="0.25">
      <c r="B61" s="26" t="s">
        <v>78</v>
      </c>
      <c r="C61" s="3" t="s">
        <v>119</v>
      </c>
      <c r="D61" s="44">
        <v>7.6</v>
      </c>
      <c r="E61" s="6" t="s">
        <v>11</v>
      </c>
      <c r="F61" s="3"/>
      <c r="G61" s="38">
        <f t="shared" si="0"/>
        <v>0</v>
      </c>
      <c r="I61" s="15"/>
      <c r="J61" s="17"/>
    </row>
    <row r="62" spans="2:10" s="19" customFormat="1" ht="18" customHeight="1" x14ac:dyDescent="0.25">
      <c r="B62" s="26" t="s">
        <v>79</v>
      </c>
      <c r="C62" s="13" t="s">
        <v>61</v>
      </c>
      <c r="D62" s="44">
        <v>4.55</v>
      </c>
      <c r="E62" s="6" t="s">
        <v>11</v>
      </c>
      <c r="F62" s="12"/>
      <c r="G62" s="38">
        <f t="shared" si="0"/>
        <v>0</v>
      </c>
      <c r="I62" s="42"/>
      <c r="J62" s="20"/>
    </row>
    <row r="63" spans="2:10" ht="18" customHeight="1" x14ac:dyDescent="0.25">
      <c r="B63" s="26" t="s">
        <v>80</v>
      </c>
      <c r="C63" s="3" t="s">
        <v>135</v>
      </c>
      <c r="D63" s="44">
        <v>37.200000000000003</v>
      </c>
      <c r="E63" s="6" t="s">
        <v>11</v>
      </c>
      <c r="F63" s="41"/>
      <c r="G63" s="38">
        <f t="shared" si="0"/>
        <v>0</v>
      </c>
      <c r="I63" s="15"/>
      <c r="J63" s="17"/>
    </row>
    <row r="64" spans="2:10" ht="18" customHeight="1" x14ac:dyDescent="0.25">
      <c r="B64" s="26" t="s">
        <v>81</v>
      </c>
      <c r="C64" s="3" t="s">
        <v>121</v>
      </c>
      <c r="D64" s="44">
        <v>6.98</v>
      </c>
      <c r="E64" s="6" t="s">
        <v>11</v>
      </c>
      <c r="F64" s="3"/>
      <c r="G64" s="38">
        <f t="shared" si="0"/>
        <v>0</v>
      </c>
      <c r="I64" s="15"/>
      <c r="J64" s="17"/>
    </row>
    <row r="65" spans="2:10" ht="18" customHeight="1" x14ac:dyDescent="0.25">
      <c r="B65" s="26" t="s">
        <v>82</v>
      </c>
      <c r="C65" s="3" t="s">
        <v>122</v>
      </c>
      <c r="D65" s="44">
        <v>1.395</v>
      </c>
      <c r="E65" s="6" t="s">
        <v>12</v>
      </c>
      <c r="F65" s="3"/>
      <c r="G65" s="38">
        <f t="shared" si="0"/>
        <v>0</v>
      </c>
      <c r="I65" s="15"/>
      <c r="J65" s="17"/>
    </row>
    <row r="66" spans="2:10" ht="18" customHeight="1" x14ac:dyDescent="0.25">
      <c r="B66" s="26" t="s">
        <v>83</v>
      </c>
      <c r="C66" s="3" t="s">
        <v>123</v>
      </c>
      <c r="D66" s="44">
        <v>4.4000000000000004</v>
      </c>
      <c r="E66" s="6" t="s">
        <v>50</v>
      </c>
      <c r="F66" s="3"/>
      <c r="G66" s="38">
        <f t="shared" si="0"/>
        <v>0</v>
      </c>
      <c r="I66" s="15"/>
      <c r="J66" s="17"/>
    </row>
    <row r="67" spans="2:10" ht="18" customHeight="1" x14ac:dyDescent="0.25">
      <c r="B67" s="26" t="s">
        <v>84</v>
      </c>
      <c r="C67" s="3" t="s">
        <v>160</v>
      </c>
      <c r="D67" s="44">
        <v>4.4000000000000004</v>
      </c>
      <c r="E67" s="6" t="s">
        <v>11</v>
      </c>
      <c r="F67" s="3"/>
      <c r="G67" s="38">
        <f t="shared" si="0"/>
        <v>0</v>
      </c>
      <c r="I67" s="15"/>
      <c r="J67" s="17"/>
    </row>
    <row r="68" spans="2:10" ht="18" customHeight="1" x14ac:dyDescent="0.25">
      <c r="B68" s="26" t="s">
        <v>92</v>
      </c>
      <c r="C68" s="3" t="s">
        <v>161</v>
      </c>
      <c r="D68" s="44">
        <v>4.4000000000000004</v>
      </c>
      <c r="E68" s="6" t="s">
        <v>12</v>
      </c>
      <c r="F68" s="3"/>
      <c r="G68" s="38">
        <f t="shared" si="0"/>
        <v>0</v>
      </c>
      <c r="I68" s="15"/>
      <c r="J68" s="17"/>
    </row>
    <row r="69" spans="2:10" ht="18" customHeight="1" x14ac:dyDescent="0.25">
      <c r="B69" s="26" t="s">
        <v>93</v>
      </c>
      <c r="C69" s="3" t="s">
        <v>124</v>
      </c>
      <c r="D69" s="44">
        <v>5</v>
      </c>
      <c r="E69" s="6" t="s">
        <v>125</v>
      </c>
      <c r="F69" s="3"/>
      <c r="G69" s="10">
        <f t="shared" si="0"/>
        <v>0</v>
      </c>
      <c r="I69" s="15"/>
      <c r="J69" s="17"/>
    </row>
    <row r="70" spans="2:10" ht="18" customHeight="1" x14ac:dyDescent="0.25">
      <c r="B70" s="26" t="s">
        <v>98</v>
      </c>
      <c r="C70" s="3" t="s">
        <v>127</v>
      </c>
      <c r="D70" s="44">
        <v>5</v>
      </c>
      <c r="E70" s="6" t="s">
        <v>125</v>
      </c>
      <c r="F70" s="3"/>
      <c r="G70" s="10">
        <f t="shared" si="0"/>
        <v>0</v>
      </c>
      <c r="I70" s="15"/>
      <c r="J70" s="17"/>
    </row>
    <row r="71" spans="2:10" ht="18" customHeight="1" x14ac:dyDescent="0.25">
      <c r="B71" s="30" t="s">
        <v>85</v>
      </c>
      <c r="C71" s="4" t="s">
        <v>87</v>
      </c>
      <c r="D71" s="44"/>
      <c r="E71" s="6" t="s">
        <v>11</v>
      </c>
      <c r="F71" s="3"/>
      <c r="G71" s="10"/>
      <c r="I71" s="15"/>
      <c r="J71" s="17"/>
    </row>
    <row r="72" spans="2:10" ht="18" customHeight="1" x14ac:dyDescent="0.25">
      <c r="B72" s="29" t="s">
        <v>86</v>
      </c>
      <c r="C72" s="3" t="s">
        <v>130</v>
      </c>
      <c r="D72" s="44">
        <v>45</v>
      </c>
      <c r="E72" s="6" t="s">
        <v>11</v>
      </c>
      <c r="F72" s="3"/>
      <c r="G72" s="10">
        <f t="shared" si="0"/>
        <v>0</v>
      </c>
      <c r="I72" s="15"/>
      <c r="J72" s="17"/>
    </row>
    <row r="73" spans="2:10" ht="18" customHeight="1" x14ac:dyDescent="0.25">
      <c r="B73" s="29" t="s">
        <v>89</v>
      </c>
      <c r="C73" s="3" t="s">
        <v>88</v>
      </c>
      <c r="D73" s="44">
        <v>16</v>
      </c>
      <c r="E73" s="6" t="s">
        <v>129</v>
      </c>
      <c r="F73" s="3"/>
      <c r="G73" s="10">
        <f t="shared" ref="G73" si="2">D73*F73</f>
        <v>0</v>
      </c>
      <c r="I73" s="15"/>
      <c r="J73" s="17"/>
    </row>
    <row r="74" spans="2:10" ht="18" customHeight="1" x14ac:dyDescent="0.25">
      <c r="B74" s="30" t="s">
        <v>90</v>
      </c>
      <c r="C74" s="4" t="s">
        <v>91</v>
      </c>
      <c r="D74" s="44"/>
      <c r="E74" s="6"/>
      <c r="F74" s="3"/>
      <c r="G74" s="10"/>
      <c r="I74" s="15"/>
      <c r="J74" s="17"/>
    </row>
    <row r="75" spans="2:10" ht="18" customHeight="1" x14ac:dyDescent="0.25">
      <c r="B75" s="30"/>
      <c r="C75" s="3" t="s">
        <v>136</v>
      </c>
      <c r="D75" s="44">
        <v>50</v>
      </c>
      <c r="E75" s="6" t="s">
        <v>11</v>
      </c>
      <c r="F75" s="3"/>
      <c r="G75" s="10">
        <f t="shared" ref="G75:G77" si="3">D75*F75</f>
        <v>0</v>
      </c>
      <c r="I75" s="15"/>
      <c r="J75" s="17"/>
    </row>
    <row r="76" spans="2:10" ht="18" customHeight="1" x14ac:dyDescent="0.25">
      <c r="B76" s="30"/>
      <c r="C76" s="3" t="s">
        <v>139</v>
      </c>
      <c r="D76" s="44">
        <v>86</v>
      </c>
      <c r="E76" s="6" t="s">
        <v>137</v>
      </c>
      <c r="F76" s="3"/>
      <c r="G76" s="10">
        <f t="shared" si="3"/>
        <v>0</v>
      </c>
      <c r="I76" s="15"/>
      <c r="J76" s="17"/>
    </row>
    <row r="77" spans="2:10" ht="18" customHeight="1" x14ac:dyDescent="0.25">
      <c r="B77" s="30"/>
      <c r="C77" s="3" t="s">
        <v>143</v>
      </c>
      <c r="D77" s="44">
        <v>2</v>
      </c>
      <c r="E77" s="6" t="s">
        <v>132</v>
      </c>
      <c r="F77" s="3"/>
      <c r="G77" s="10">
        <f t="shared" si="3"/>
        <v>0</v>
      </c>
      <c r="I77" s="15"/>
      <c r="J77" s="17"/>
    </row>
    <row r="78" spans="2:10" ht="18" customHeight="1" x14ac:dyDescent="0.25">
      <c r="B78" s="30"/>
      <c r="C78" s="3" t="s">
        <v>133</v>
      </c>
      <c r="D78" s="44">
        <v>20</v>
      </c>
      <c r="E78" s="6" t="s">
        <v>129</v>
      </c>
      <c r="F78" s="3"/>
      <c r="G78" s="10">
        <f t="shared" ref="G78:G79" si="4">D78*F78</f>
        <v>0</v>
      </c>
      <c r="I78" s="15"/>
      <c r="J78" s="17"/>
    </row>
    <row r="79" spans="2:10" ht="18" customHeight="1" x14ac:dyDescent="0.25">
      <c r="B79" s="11"/>
      <c r="C79" s="3" t="s">
        <v>140</v>
      </c>
      <c r="D79" s="44">
        <v>20</v>
      </c>
      <c r="E79" s="6" t="s">
        <v>131</v>
      </c>
      <c r="F79" s="3"/>
      <c r="G79" s="10">
        <f t="shared" si="4"/>
        <v>0</v>
      </c>
      <c r="I79" s="15"/>
      <c r="J79" s="18"/>
    </row>
    <row r="80" spans="2:10" ht="18" customHeight="1" x14ac:dyDescent="0.25">
      <c r="B80" s="39" t="s">
        <v>1</v>
      </c>
      <c r="C80" s="4"/>
      <c r="D80" s="44"/>
      <c r="E80" s="6"/>
      <c r="F80" s="3"/>
      <c r="G80" s="21"/>
    </row>
    <row r="81" spans="2:7" ht="18" customHeight="1" x14ac:dyDescent="0.25">
      <c r="B81" s="39"/>
      <c r="C81" s="3" t="s">
        <v>134</v>
      </c>
      <c r="D81" s="44">
        <v>1</v>
      </c>
      <c r="E81" s="6" t="s">
        <v>132</v>
      </c>
      <c r="F81" s="3"/>
      <c r="G81" s="21">
        <f t="shared" ref="G81" si="5">D81*F81</f>
        <v>0</v>
      </c>
    </row>
    <row r="82" spans="2:7" ht="18" customHeight="1" x14ac:dyDescent="0.25">
      <c r="B82" s="39"/>
      <c r="C82" s="4"/>
      <c r="D82" s="44"/>
      <c r="E82" s="6"/>
      <c r="F82" s="3"/>
      <c r="G82" s="21"/>
    </row>
    <row r="83" spans="2:7" ht="18" customHeight="1" x14ac:dyDescent="0.25">
      <c r="B83" s="3"/>
      <c r="C83" s="43" t="s">
        <v>8</v>
      </c>
      <c r="D83" s="44"/>
      <c r="E83" s="6"/>
      <c r="F83" s="3"/>
      <c r="G83" s="22">
        <f>SUM(G8:G81)</f>
        <v>0</v>
      </c>
    </row>
    <row r="84" spans="2:7" ht="18" customHeight="1" x14ac:dyDescent="0.25">
      <c r="B84" s="3"/>
      <c r="C84" s="3" t="s">
        <v>5</v>
      </c>
      <c r="D84" s="44"/>
      <c r="E84" s="6"/>
      <c r="F84" s="3"/>
      <c r="G84" s="21">
        <f>G83*21%</f>
        <v>0</v>
      </c>
    </row>
    <row r="85" spans="2:7" ht="18" customHeight="1" x14ac:dyDescent="0.25">
      <c r="B85" s="3"/>
      <c r="C85" s="43" t="s">
        <v>9</v>
      </c>
      <c r="D85" s="44"/>
      <c r="E85" s="44"/>
      <c r="F85" s="3"/>
      <c r="G85" s="22">
        <f>SUM(G83:G84)</f>
        <v>0</v>
      </c>
    </row>
  </sheetData>
  <mergeCells count="1">
    <mergeCell ref="B3:E3"/>
  </mergeCells>
  <phoneticPr fontId="4" type="noConversion"/>
  <pageMargins left="0.15748031496062992" right="0.27559055118110237" top="0.78740157480314965" bottom="0.78740157480314965" header="0.31496062992125984" footer="0.31496062992125984"/>
  <pageSetup paperSize="9" scale="90" orientation="landscape" r:id="rId1"/>
  <rowBreaks count="2" manualBreakCount="2">
    <brk id="26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Klimentová Monika</dc:creator>
  <cp:lastModifiedBy>Horejš Tomáš</cp:lastModifiedBy>
  <cp:lastPrinted>2024-08-26T08:24:05Z</cp:lastPrinted>
  <dcterms:created xsi:type="dcterms:W3CDTF">2022-06-10T06:51:57Z</dcterms:created>
  <dcterms:modified xsi:type="dcterms:W3CDTF">2024-08-28T06:56:38Z</dcterms:modified>
</cp:coreProperties>
</file>