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lucakova\Veřejné zakázky\Zdravotnický materiál pro PČR\"/>
    </mc:Choice>
  </mc:AlternateContent>
  <bookViews>
    <workbookView xWindow="0" yWindow="0" windowWidth="28800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46" i="1" s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<sst xmlns="http://schemas.openxmlformats.org/spreadsheetml/2006/main" count="138" uniqueCount="100">
  <si>
    <t>Specifikace zdravotnického materiálu</t>
  </si>
  <si>
    <t>Číslo položky</t>
  </si>
  <si>
    <t>Název</t>
  </si>
  <si>
    <t>Požadované vlastnosti a funkce</t>
  </si>
  <si>
    <t>Vybavení zdravotnického batohu</t>
  </si>
  <si>
    <t>Množství (ks)</t>
  </si>
  <si>
    <t>Odkaz na referenční produkt</t>
  </si>
  <si>
    <t>Vybavení zdravotnického pouzdra</t>
  </si>
  <si>
    <t>Batoh 2v1</t>
  </si>
  <si>
    <t>Velký zdravotnický batoh 40 l s odnímatelným menším zdravotnickým batohem, prřidělaným pomocí zipu</t>
  </si>
  <si>
    <t>https://www.bexamed.cz/p/batoh-tasmanian-tiger-first-responder-move-on-mk-ii#1750</t>
  </si>
  <si>
    <t>TQ C.A.T. gen 7</t>
  </si>
  <si>
    <t>https://www.bexamed.cz/p/c-a-t-combat-application-tourniquet-skrtidlo</t>
  </si>
  <si>
    <t>Taktické škrtidlo C-A-T (Combat Application Tourniquet) 7. generace. Délka 95 cm, hmotnost 82 g, černá barva,  kód NATO 6515-01-521-7976, originální balení s českým návodem</t>
  </si>
  <si>
    <t>SWAT-T Tourniquet</t>
  </si>
  <si>
    <t>SWAT-T tourniquet, esmarchovo škrtidlo bez latexu o rozměrech 10 cm x 142 cm v nenataženém stavu, s obrazci pro použití po celém obvodu, černá / oranžová, schválen NATO</t>
  </si>
  <si>
    <t>https://www.bexamed.cz/p/swat-t-tourniquet</t>
  </si>
  <si>
    <t>Izraelský obvaz 15-18</t>
  </si>
  <si>
    <t>Izraelský  tlakový obvaz FCP 02, krycí plocha 15 cm x 18 cm, s vratnou kolíbkou na krycí ploše a fixačními háčky na konci obvazu, schválen NATO</t>
  </si>
  <si>
    <t>https://www.bexamed.cz/p/izraelsky-tlakovy-obvaz-firstcare-15x18-fcp02</t>
  </si>
  <si>
    <t>Blast bandage 50 - 50</t>
  </si>
  <si>
    <t>https://www.alfarescue.cz/obvazy-a-skrtidla/bandaz--blast-bandage-takticky-obvaz/</t>
  </si>
  <si>
    <t>Obvaz na rozsáhlé popáleniny o krycí ploše 50 x 50 cm a délce 350 cm s velcro panely pro fixaci obvazu</t>
  </si>
  <si>
    <t>SAM Chest Seal Combo 2v1</t>
  </si>
  <si>
    <t>Hrudní krytí bez ventilu a s ventilem v jednom balení</t>
  </si>
  <si>
    <t>Izotermická fólie</t>
  </si>
  <si>
    <t>Voděodolná, reflexní, izotermická fólie o rozměrech 220 cm x 140 cm</t>
  </si>
  <si>
    <t>https://www.bexamed.cz/p/izotermicka-folie-fixaplast-220-cm-x-140-cm</t>
  </si>
  <si>
    <t>zdravotnické nůžky</t>
  </si>
  <si>
    <t>Trauma nůžky o velikosti 18,5 cm (7,25“), ergonometrická rukojeť, protiskluzové pogumování, bezpečnostní špička nůžek pro ochranu před poraněním pacienta, vyztužené zoubkové hrany pro přestihnutí odolných materiálů, vysoce kvalitní nerezová čepel</t>
  </si>
  <si>
    <t>https://www.bexamed.cz/p/piranha-trauma-takticke-prevazove-nuzky-army</t>
  </si>
  <si>
    <t>SAMSPLIT</t>
  </si>
  <si>
    <t>Sada 4. dlah v nylonovém pouzdře. extrémně odolné a omyvatelné, rychle tvarovatelné, materiál hliník potažený molitanem, opakovatelnost použití</t>
  </si>
  <si>
    <t>https://www.alfarescue.cz/dlahy/aeroresc-easy-splint-sada-dlah-v-nylonovem-pouzdre/</t>
  </si>
  <si>
    <t>pánevní pás</t>
  </si>
  <si>
    <t>Fixační imobilizační pánevní pás pro fixaci zlomenin pánve s autostop přezkou o velikosti 81-127 cm</t>
  </si>
  <si>
    <t>https://www.bexamed.cz/p/fixacni-imobilizacni-panevni-pas-pelvic-sling</t>
  </si>
  <si>
    <t>krční límec</t>
  </si>
  <si>
    <t>https://www.bexamed.cz/p/fixacni-limec-ambu-perfit-ace</t>
  </si>
  <si>
    <t>krčn límec stavitelný, mateiál polyetylén s bezpečnostním zapínáním</t>
  </si>
  <si>
    <t>AMBUVAK</t>
  </si>
  <si>
    <t>Resuscitační set vysoce skladný, obsahující resuscitační vak z PVC a dýchací masku.</t>
  </si>
  <si>
    <t>https://www.bexamed.cz/p/micro-bvm-02-set-kapesni-resuscitacni-vak</t>
  </si>
  <si>
    <t>lepenka</t>
  </si>
  <si>
    <t>https://www.bexamed.cz/p/transpore-3m-1-25-cm-x-9-1-m-naplast-transparentni-civkova</t>
  </si>
  <si>
    <t>Cívková transparentní náplast o šířce 1,25 cm a délce 9,15 m, porézní, silikonová, hypoalergenní, bezlatexová</t>
  </si>
  <si>
    <t>ducktape</t>
  </si>
  <si>
    <t>https://www.bexamed.cz/p/mini-duct-tape-lepici-paska</t>
  </si>
  <si>
    <t>Zpevněná lepící páska na bázi přírodníh kaučuku o délce 250 cm a šířce 5 cm</t>
  </si>
  <si>
    <t>kompresní gáza</t>
  </si>
  <si>
    <t>Absorbční gáza z bavlny, vakuově stlačená, streilní, šestivrstvá o délce min. 3,7 m a šířce min. 9 cm</t>
  </si>
  <si>
    <t>https://www.bexamed.cz/p/primed-compressed-gauze-h-h-kompresni-obvaz</t>
  </si>
  <si>
    <t>hemostatická gáza</t>
  </si>
  <si>
    <t>https://www.bexamed.cz/p/chitogauze-xr-pro-hemostaticka-gaza-nsn</t>
  </si>
  <si>
    <t>vysoce absorbční, antimikrobiální gáza s chitosanem, vakuově balený, rozměr 7,5 cm x 3,7 m</t>
  </si>
  <si>
    <t>popáleninová rouška</t>
  </si>
  <si>
    <t>Popáleninová rouška, netkaná, sterilní textilie potažená hliníkem, kombinovaná se savou netkanou textilií. Rozměr roušky je 60 cm x 80 cm</t>
  </si>
  <si>
    <t>https://www.bexamed.cz/p/leinatex-60x80-cm-popaleninova-rouska</t>
  </si>
  <si>
    <t>WaterJel rouška 5 x 15</t>
  </si>
  <si>
    <t>WaterJel rouška 20 x 45</t>
  </si>
  <si>
    <t>https://www.bexamed.cz/p/water-jel-5x15-cm</t>
  </si>
  <si>
    <t>https://www.bexamed.cz/p/water-jel-20x45-cm</t>
  </si>
  <si>
    <t>Rouška na popáleniny z netkané textilie s gelem bez lidokainu, sterilně balená, rozměr 5 x 15 cm</t>
  </si>
  <si>
    <t>Rouška na popáleniny z netkané textilie s gelem bez lidokainu, sterilně balená, rozměr 20 x 45 cm</t>
  </si>
  <si>
    <t>Blizzardbag</t>
  </si>
  <si>
    <t>https://www.bexamed.cz/p/blizzard-surviva-blanket-termoizolacni-vak</t>
  </si>
  <si>
    <t>Termoizolační vak, vodotěsný, odolný proti větru, z materiálu Reflexcell, rozměr 203 x 78 cm v rozloženém stavu, 21 x 11 x 4 cm ve složeném stavu</t>
  </si>
  <si>
    <t>Obvaz č. 2</t>
  </si>
  <si>
    <t>Sterilní bílý obvaz č. 2 pro fixaci a krytí ran. Rozměry 60 x 80 mm.</t>
  </si>
  <si>
    <t>https://www.bexamed.cz/p/obvaz-hotovy-c-2</t>
  </si>
  <si>
    <t>Obvaz č. 3</t>
  </si>
  <si>
    <t>Sterilní bílý obvaz č. 2 pro fixaci a krytí ran. Rozměry 80 x 100 mm.</t>
  </si>
  <si>
    <t>https://www.bexamed.cz/p/obvaz-hotovy-c-3</t>
  </si>
  <si>
    <t>Trojcípí šátek</t>
  </si>
  <si>
    <t>Trojcípí šátek z netkaného textilu o rozměrech 136 x 96 x 96 cm</t>
  </si>
  <si>
    <t>https://www.bexamed.cz/p/trojcipy-satek-nesterilni</t>
  </si>
  <si>
    <t>Přípravek na výplach očí</t>
  </si>
  <si>
    <t>Desinfekce na rány</t>
  </si>
  <si>
    <t>Transportní plachta</t>
  </si>
  <si>
    <t>sada pásek na třídění START</t>
  </si>
  <si>
    <t>https://www.bexamed.cz/p/aseptodermr-2-chg-dezinfekce-250-ml</t>
  </si>
  <si>
    <t>https://www.bexamed.cz/p/ecolav-vyplach-oci-250-ml</t>
  </si>
  <si>
    <t>https://www.bexamed.cz/p/quiklitter-lite-transportni-plachta</t>
  </si>
  <si>
    <t>https://www.abreflex.cz/reflexni-pasky/reflexni-samonavijeci-pasky-zelena/</t>
  </si>
  <si>
    <t>lihový popisovač</t>
  </si>
  <si>
    <t>https://www.sevt.cz/produkt/centropen-popisovac-cd-dvd-bd-4606-pen-cerny-41411800/?gad_source=1&amp;gclid=CjwKCAjw26KxBhBDEiwAu6KXtwkuehFRXJCsB8kjusg-sxfJ4c5wGahCtd5ekRyBbJtA7yyPnuKQrBoCc4gQAvD_BwE</t>
  </si>
  <si>
    <t xml:space="preserve">Centropen popisovač, černý, šířka stopy 1 mm  </t>
  </si>
  <si>
    <t>Fyziologický roztok (NaCl) o objemu 250 ml pro výplach očí, s ergonometricky tvarovanou oční miskou</t>
  </si>
  <si>
    <t>Bezbarvý desinfekční prostředek v rozprašovači o objemu 205 ml, baktericidní</t>
  </si>
  <si>
    <t>Pevná transportní plachta s nosností 340 kg, vakuově balená, 10 úchopných madel, materiál nylon, rozměr 71 x 188 cm v rozloženém stavu, 18 x 15 x 4,5 cm ve složeném stavu</t>
  </si>
  <si>
    <t>Sada samonavíjecích reflexních pásek o šířce 3 cm a délce 32 cm, omyvatelné, opakovaně použitelné. Sada obsahuje 10 ks zelených, 10 ks žlutých, 10 ks červených a 10 ks černých pásek</t>
  </si>
  <si>
    <t>IFAK</t>
  </si>
  <si>
    <t>Zdravotnické pouzdro, ploché,  možnost uchycení pomocí MOLLE, horizontální, materiál CORDURA 700, rozměr 11 x 20 x 3,5 cm</t>
  </si>
  <si>
    <t>https://www.toptactical.cz/tasmanian-tiger-ifak-pouch-dual-p116573/?cid=216</t>
  </si>
  <si>
    <t>Nabízený výrobek</t>
  </si>
  <si>
    <t>Cena za ks</t>
  </si>
  <si>
    <t>Cena celkem</t>
  </si>
  <si>
    <t>CELKEM</t>
  </si>
  <si>
    <t>Všechny ceny jsou uvedeny v Kč bez DPH</t>
  </si>
  <si>
    <t>https://www.bexamed.cz/p/sam-chest-seal-combo-hrudni-kryti-2-ks-kombinace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</si>
</sst>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1" applyAlignment="1">
      <alignment horizontal="justify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5" fillId="0" borderId="0" xfId="0" applyFont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xamed.cz/p/piranha-trauma-takticke-prevazove-nuzky-army" TargetMode="External"/><Relationship Id="rId13" Type="http://schemas.openxmlformats.org/officeDocument/2006/relationships/hyperlink" Target="https://www.bexamed.cz/p/transpore-3m-1-25-cm-x-9-1-m-naplast-transparentni-civkova" TargetMode="External"/><Relationship Id="rId18" Type="http://schemas.openxmlformats.org/officeDocument/2006/relationships/hyperlink" Target="https://www.bexamed.cz/p/water-jel-5x15-cm" TargetMode="External"/><Relationship Id="rId26" Type="http://schemas.openxmlformats.org/officeDocument/2006/relationships/hyperlink" Target="https://www.bexamed.cz/p/quiklitter-lite-transportni-plachta" TargetMode="External"/><Relationship Id="rId39" Type="http://schemas.openxmlformats.org/officeDocument/2006/relationships/hyperlink" Target="https://www.bexamed.cz/p/primed-compressed-gauze-h-h-kompresni-obvaz" TargetMode="External"/><Relationship Id="rId3" Type="http://schemas.openxmlformats.org/officeDocument/2006/relationships/hyperlink" Target="https://www.bexamed.cz/p/swat-t-tourniquet" TargetMode="External"/><Relationship Id="rId21" Type="http://schemas.openxmlformats.org/officeDocument/2006/relationships/hyperlink" Target="https://www.bexamed.cz/p/obvaz-hotovy-c-2" TargetMode="External"/><Relationship Id="rId34" Type="http://schemas.openxmlformats.org/officeDocument/2006/relationships/hyperlink" Target="https://www.bexamed.cz/p/sam-chest-seal-combo-hrudni-kryti-2-ks-kombinace" TargetMode="External"/><Relationship Id="rId7" Type="http://schemas.openxmlformats.org/officeDocument/2006/relationships/hyperlink" Target="https://www.bexamed.cz/p/izotermicka-folie-fixaplast-220-cm-x-140-cm" TargetMode="External"/><Relationship Id="rId12" Type="http://schemas.openxmlformats.org/officeDocument/2006/relationships/hyperlink" Target="https://www.bexamed.cz/p/micro-bvm-02-set-kapesni-resuscitacni-vak" TargetMode="External"/><Relationship Id="rId17" Type="http://schemas.openxmlformats.org/officeDocument/2006/relationships/hyperlink" Target="https://www.bexamed.cz/p/leinatex-60x80-cm-popaleninova-rouska" TargetMode="External"/><Relationship Id="rId25" Type="http://schemas.openxmlformats.org/officeDocument/2006/relationships/hyperlink" Target="https://www.bexamed.cz/p/ecolav-vyplach-oci-250-ml" TargetMode="External"/><Relationship Id="rId33" Type="http://schemas.openxmlformats.org/officeDocument/2006/relationships/hyperlink" Target="https://www.bexamed.cz/p/izraelsky-tlakovy-obvaz-firstcare-15x18-fcp02" TargetMode="External"/><Relationship Id="rId38" Type="http://schemas.openxmlformats.org/officeDocument/2006/relationships/hyperlink" Target="https://www.bexamed.cz/p/mini-duct-tape-lepici-paska" TargetMode="External"/><Relationship Id="rId2" Type="http://schemas.openxmlformats.org/officeDocument/2006/relationships/hyperlink" Target="https://www.bexamed.cz/p/c-a-t-combat-application-tourniquet-skrtidlo" TargetMode="External"/><Relationship Id="rId16" Type="http://schemas.openxmlformats.org/officeDocument/2006/relationships/hyperlink" Target="https://www.bexamed.cz/p/chitogauze-xr-pro-hemostaticka-gaza-nsn" TargetMode="External"/><Relationship Id="rId20" Type="http://schemas.openxmlformats.org/officeDocument/2006/relationships/hyperlink" Target="https://www.bexamed.cz/p/blizzard-surviva-blanket-termoizolacni-vak" TargetMode="External"/><Relationship Id="rId29" Type="http://schemas.openxmlformats.org/officeDocument/2006/relationships/hyperlink" Target="https://www.toptactical.cz/tasmanian-tiger-ifak-pouch-dual-p116573/?cid=216" TargetMode="External"/><Relationship Id="rId1" Type="http://schemas.openxmlformats.org/officeDocument/2006/relationships/hyperlink" Target="https://www.bexamed.cz/p/batoh-tasmanian-tiger-first-responder-move-on-mk-ii" TargetMode="External"/><Relationship Id="rId6" Type="http://schemas.openxmlformats.org/officeDocument/2006/relationships/hyperlink" Target="https://www.bexamed.cz/p/sam-chest-seal-combo-hrudni-kryti-2-ks-kombinace" TargetMode="External"/><Relationship Id="rId11" Type="http://schemas.openxmlformats.org/officeDocument/2006/relationships/hyperlink" Target="https://www.bexamed.cz/p/fixacni-limec-ambu-perfit-ace" TargetMode="External"/><Relationship Id="rId24" Type="http://schemas.openxmlformats.org/officeDocument/2006/relationships/hyperlink" Target="https://www.bexamed.cz/p/aseptodermr-2-chg-dezinfekce-250-ml" TargetMode="External"/><Relationship Id="rId32" Type="http://schemas.openxmlformats.org/officeDocument/2006/relationships/hyperlink" Target="https://www.bexamed.cz/p/swat-t-tourniquet" TargetMode="External"/><Relationship Id="rId37" Type="http://schemas.openxmlformats.org/officeDocument/2006/relationships/hyperlink" Target="https://www.bexamed.cz/p/transpore-3m-1-25-cm-x-9-1-m-naplast-transparentni-civkova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s://www.alfarescue.cz/obvazy-a-skrtidla/bandaz--blast-bandage-takticky-obvaz/" TargetMode="External"/><Relationship Id="rId15" Type="http://schemas.openxmlformats.org/officeDocument/2006/relationships/hyperlink" Target="https://www.bexamed.cz/p/primed-compressed-gauze-h-h-kompresni-obvaz" TargetMode="External"/><Relationship Id="rId23" Type="http://schemas.openxmlformats.org/officeDocument/2006/relationships/hyperlink" Target="https://www.bexamed.cz/p/trojcipy-satek-nesterilni" TargetMode="External"/><Relationship Id="rId28" Type="http://schemas.openxmlformats.org/officeDocument/2006/relationships/hyperlink" Target="https://www.sevt.cz/produkt/centropen-popisovac-cd-dvd-bd-4606-pen-cerny-41411800/?gad_source=1&amp;gclid=CjwKCAjw26KxBhBDEiwAu6KXtwkuehFRXJCsB8kjusg-sxfJ4c5wGahCtd5ekRyBbJtA7yyPnuKQrBoCc4gQAvD_BwE" TargetMode="External"/><Relationship Id="rId36" Type="http://schemas.openxmlformats.org/officeDocument/2006/relationships/hyperlink" Target="https://www.bexamed.cz/p/piranha-trauma-takticke-prevazove-nuzky-army" TargetMode="External"/><Relationship Id="rId10" Type="http://schemas.openxmlformats.org/officeDocument/2006/relationships/hyperlink" Target="https://www.bexamed.cz/p/fixacni-imobilizacni-panevni-pas-pelvic-sling" TargetMode="External"/><Relationship Id="rId19" Type="http://schemas.openxmlformats.org/officeDocument/2006/relationships/hyperlink" Target="https://www.bexamed.cz/p/water-jel-20x45-cm" TargetMode="External"/><Relationship Id="rId31" Type="http://schemas.openxmlformats.org/officeDocument/2006/relationships/hyperlink" Target="https://www.bexamed.cz/p/c-a-t-combat-application-tourniquet-skrtidlo" TargetMode="External"/><Relationship Id="rId4" Type="http://schemas.openxmlformats.org/officeDocument/2006/relationships/hyperlink" Target="https://www.bexamed.cz/p/izraelsky-tlakovy-obvaz-firstcare-15x18-fcp02" TargetMode="External"/><Relationship Id="rId9" Type="http://schemas.openxmlformats.org/officeDocument/2006/relationships/hyperlink" Target="https://www.alfarescue.cz/dlahy/aeroresc-easy-splint-sada-dlah-v-nylonovem-pouzdre/" TargetMode="External"/><Relationship Id="rId14" Type="http://schemas.openxmlformats.org/officeDocument/2006/relationships/hyperlink" Target="https://www.bexamed.cz/p/mini-duct-tape-lepici-paska" TargetMode="External"/><Relationship Id="rId22" Type="http://schemas.openxmlformats.org/officeDocument/2006/relationships/hyperlink" Target="https://www.bexamed.cz/p/obvaz-hotovy-c-3" TargetMode="External"/><Relationship Id="rId27" Type="http://schemas.openxmlformats.org/officeDocument/2006/relationships/hyperlink" Target="https://www.abreflex.cz/reflexni-pasky/reflexni-samonavijeci-pasky-zelena/" TargetMode="External"/><Relationship Id="rId30" Type="http://schemas.openxmlformats.org/officeDocument/2006/relationships/hyperlink" Target="https://www.sevt.cz/produkt/centropen-popisovac-cd-dvd-bd-4606-pen-cerny-41411800/?gad_source=1&amp;gclid=CjwKCAjw26KxBhBDEiwAu6KXtwkuehFRXJCsB8kjusg-sxfJ4c5wGahCtd5ekRyBbJtA7yyPnuKQrBoCc4gQAvD_BwE" TargetMode="External"/><Relationship Id="rId35" Type="http://schemas.openxmlformats.org/officeDocument/2006/relationships/hyperlink" Target="https://www.bexamed.cz/p/izotermicka-folie-fixaplast-220-cm-x-140-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41" workbookViewId="0">
      <selection activeCell="H46" sqref="H46"/>
    </sheetView>
  </sheetViews>
  <sheetFormatPr defaultRowHeight="14.25" x14ac:dyDescent="0.2"/>
  <cols>
    <col min="1" max="1" width="10.625" customWidth="1"/>
    <col min="2" max="2" width="12.25" customWidth="1"/>
    <col min="3" max="3" width="30.625" customWidth="1"/>
    <col min="4" max="4" width="10.625" customWidth="1"/>
    <col min="5" max="5" width="30.625" customWidth="1"/>
    <col min="6" max="6" width="20.625" customWidth="1"/>
    <col min="7" max="8" width="10.625" customWidth="1"/>
  </cols>
  <sheetData>
    <row r="1" spans="1:9" ht="26.25" x14ac:dyDescent="0.4">
      <c r="A1" s="1" t="s">
        <v>0</v>
      </c>
    </row>
    <row r="2" spans="1:9" s="3" customFormat="1" ht="15" x14ac:dyDescent="0.25">
      <c r="A2" s="2" t="s">
        <v>4</v>
      </c>
    </row>
    <row r="3" spans="1:9" x14ac:dyDescent="0.2">
      <c r="A3" s="12" t="s">
        <v>1</v>
      </c>
      <c r="B3" s="12" t="s">
        <v>2</v>
      </c>
      <c r="C3" s="12" t="s">
        <v>3</v>
      </c>
      <c r="D3" s="12" t="s">
        <v>5</v>
      </c>
      <c r="E3" s="12" t="s">
        <v>6</v>
      </c>
      <c r="F3" s="12" t="s">
        <v>94</v>
      </c>
      <c r="G3" s="12" t="s">
        <v>95</v>
      </c>
      <c r="H3" s="12" t="s">
        <v>96</v>
      </c>
      <c r="I3" s="12"/>
    </row>
    <row r="4" spans="1:9" ht="57" x14ac:dyDescent="0.2">
      <c r="A4" s="8">
        <v>1</v>
      </c>
      <c r="B4" s="8" t="s">
        <v>8</v>
      </c>
      <c r="C4" s="7" t="s">
        <v>9</v>
      </c>
      <c r="D4" s="8">
        <v>24</v>
      </c>
      <c r="E4" s="6" t="s">
        <v>10</v>
      </c>
      <c r="F4" s="15"/>
      <c r="G4" s="16">
        <v>0</v>
      </c>
      <c r="H4">
        <f>24*G4</f>
        <v>0</v>
      </c>
    </row>
    <row r="5" spans="1:9" ht="75" x14ac:dyDescent="0.2">
      <c r="A5" s="8">
        <v>2</v>
      </c>
      <c r="B5" s="9" t="s">
        <v>11</v>
      </c>
      <c r="C5" s="5" t="s">
        <v>13</v>
      </c>
      <c r="D5" s="8">
        <v>90</v>
      </c>
      <c r="E5" s="6" t="s">
        <v>12</v>
      </c>
      <c r="F5" s="15"/>
      <c r="G5" s="16">
        <v>0</v>
      </c>
      <c r="H5">
        <f>90*G5</f>
        <v>0</v>
      </c>
    </row>
    <row r="6" spans="1:9" ht="90" x14ac:dyDescent="0.2">
      <c r="A6" s="8">
        <v>3</v>
      </c>
      <c r="B6" s="9" t="s">
        <v>14</v>
      </c>
      <c r="C6" s="5" t="s">
        <v>15</v>
      </c>
      <c r="D6" s="8">
        <v>90</v>
      </c>
      <c r="E6" s="6" t="s">
        <v>16</v>
      </c>
      <c r="F6" s="15"/>
      <c r="G6" s="16">
        <v>0</v>
      </c>
      <c r="H6">
        <f>90*G6</f>
        <v>0</v>
      </c>
    </row>
    <row r="7" spans="1:9" ht="75" x14ac:dyDescent="0.2">
      <c r="A7" s="8">
        <v>4</v>
      </c>
      <c r="B7" s="9" t="s">
        <v>17</v>
      </c>
      <c r="C7" s="5" t="s">
        <v>18</v>
      </c>
      <c r="D7" s="8">
        <v>96</v>
      </c>
      <c r="E7" s="6" t="s">
        <v>19</v>
      </c>
      <c r="F7" s="15"/>
      <c r="G7" s="16">
        <v>0</v>
      </c>
      <c r="H7">
        <f>96*G7</f>
        <v>0</v>
      </c>
    </row>
    <row r="8" spans="1:9" ht="45" x14ac:dyDescent="0.2">
      <c r="A8" s="8">
        <v>5</v>
      </c>
      <c r="B8" s="9" t="s">
        <v>20</v>
      </c>
      <c r="C8" s="5" t="s">
        <v>22</v>
      </c>
      <c r="D8" s="8">
        <v>42</v>
      </c>
      <c r="E8" s="6" t="s">
        <v>21</v>
      </c>
      <c r="F8" s="15"/>
      <c r="G8" s="16">
        <v>0</v>
      </c>
      <c r="H8">
        <f>42*G8</f>
        <v>0</v>
      </c>
    </row>
    <row r="9" spans="1:9" ht="42.75" x14ac:dyDescent="0.2">
      <c r="A9" s="8">
        <v>6</v>
      </c>
      <c r="B9" s="9" t="s">
        <v>23</v>
      </c>
      <c r="C9" s="5" t="s">
        <v>24</v>
      </c>
      <c r="D9" s="8">
        <v>96</v>
      </c>
      <c r="E9" s="10" t="s">
        <v>99</v>
      </c>
      <c r="F9" s="15"/>
      <c r="G9" s="16">
        <v>0</v>
      </c>
      <c r="H9">
        <f>96*G9</f>
        <v>0</v>
      </c>
    </row>
    <row r="10" spans="1:9" ht="42.75" x14ac:dyDescent="0.2">
      <c r="A10" s="8">
        <v>7</v>
      </c>
      <c r="B10" s="9" t="s">
        <v>25</v>
      </c>
      <c r="C10" s="5" t="s">
        <v>26</v>
      </c>
      <c r="D10" s="8">
        <v>180</v>
      </c>
      <c r="E10" s="6" t="s">
        <v>27</v>
      </c>
      <c r="F10" s="15"/>
      <c r="G10" s="16">
        <v>0</v>
      </c>
      <c r="H10">
        <f>180*G10</f>
        <v>0</v>
      </c>
    </row>
    <row r="11" spans="1:9" ht="120" x14ac:dyDescent="0.2">
      <c r="A11" s="8">
        <v>8</v>
      </c>
      <c r="B11" s="9" t="s">
        <v>28</v>
      </c>
      <c r="C11" s="5" t="s">
        <v>29</v>
      </c>
      <c r="D11" s="8">
        <v>18</v>
      </c>
      <c r="E11" s="6" t="s">
        <v>30</v>
      </c>
      <c r="F11" s="15"/>
      <c r="G11" s="16">
        <v>0</v>
      </c>
      <c r="H11">
        <f>18*G11</f>
        <v>0</v>
      </c>
    </row>
    <row r="12" spans="1:9" ht="75" x14ac:dyDescent="0.2">
      <c r="A12" s="8">
        <v>9</v>
      </c>
      <c r="B12" s="9" t="s">
        <v>31</v>
      </c>
      <c r="C12" s="5" t="s">
        <v>32</v>
      </c>
      <c r="D12" s="8">
        <v>24</v>
      </c>
      <c r="E12" s="6" t="s">
        <v>33</v>
      </c>
      <c r="F12" s="15"/>
      <c r="G12" s="16">
        <v>0</v>
      </c>
      <c r="H12">
        <f>24*G12</f>
        <v>0</v>
      </c>
    </row>
    <row r="13" spans="1:9" ht="45" x14ac:dyDescent="0.2">
      <c r="A13" s="8">
        <v>10</v>
      </c>
      <c r="B13" s="9" t="s">
        <v>34</v>
      </c>
      <c r="C13" s="5" t="s">
        <v>35</v>
      </c>
      <c r="D13" s="8">
        <v>24</v>
      </c>
      <c r="E13" s="6" t="s">
        <v>36</v>
      </c>
      <c r="F13" s="15"/>
      <c r="G13" s="16">
        <v>0</v>
      </c>
      <c r="H13">
        <f>24*G13</f>
        <v>0</v>
      </c>
    </row>
    <row r="14" spans="1:9" ht="45" x14ac:dyDescent="0.2">
      <c r="A14" s="8">
        <v>11</v>
      </c>
      <c r="B14" s="9" t="s">
        <v>37</v>
      </c>
      <c r="C14" s="5" t="s">
        <v>39</v>
      </c>
      <c r="D14" s="8">
        <v>18</v>
      </c>
      <c r="E14" s="6" t="s">
        <v>38</v>
      </c>
      <c r="F14" s="15"/>
      <c r="G14" s="16">
        <v>0</v>
      </c>
      <c r="H14">
        <f>18*G14</f>
        <v>0</v>
      </c>
    </row>
    <row r="15" spans="1:9" ht="45" x14ac:dyDescent="0.2">
      <c r="A15" s="8">
        <v>12</v>
      </c>
      <c r="B15" s="9" t="s">
        <v>40</v>
      </c>
      <c r="C15" s="5" t="s">
        <v>41</v>
      </c>
      <c r="D15" s="8">
        <v>24</v>
      </c>
      <c r="E15" s="10" t="s">
        <v>42</v>
      </c>
      <c r="F15" s="15"/>
      <c r="G15" s="16">
        <v>0</v>
      </c>
      <c r="H15">
        <f>24*G15</f>
        <v>0</v>
      </c>
    </row>
    <row r="16" spans="1:9" ht="60" x14ac:dyDescent="0.2">
      <c r="A16" s="8">
        <v>13</v>
      </c>
      <c r="B16" s="9" t="s">
        <v>43</v>
      </c>
      <c r="C16" s="11" t="s">
        <v>45</v>
      </c>
      <c r="D16" s="8">
        <v>18</v>
      </c>
      <c r="E16" s="10" t="s">
        <v>44</v>
      </c>
      <c r="F16" s="15"/>
      <c r="G16" s="16">
        <v>0</v>
      </c>
      <c r="H16">
        <f>18*G16</f>
        <v>0</v>
      </c>
    </row>
    <row r="17" spans="1:8" ht="45" x14ac:dyDescent="0.2">
      <c r="A17" s="8">
        <v>14</v>
      </c>
      <c r="B17" s="9" t="s">
        <v>46</v>
      </c>
      <c r="C17" s="5" t="s">
        <v>48</v>
      </c>
      <c r="D17" s="8">
        <v>18</v>
      </c>
      <c r="E17" s="10" t="s">
        <v>47</v>
      </c>
      <c r="F17" s="15"/>
      <c r="G17" s="16">
        <v>0</v>
      </c>
      <c r="H17">
        <f>18*G17</f>
        <v>0</v>
      </c>
    </row>
    <row r="18" spans="1:8" ht="45" x14ac:dyDescent="0.2">
      <c r="A18" s="8">
        <v>15</v>
      </c>
      <c r="B18" s="9" t="s">
        <v>49</v>
      </c>
      <c r="C18" s="5" t="s">
        <v>50</v>
      </c>
      <c r="D18" s="8">
        <v>90</v>
      </c>
      <c r="E18" s="6" t="s">
        <v>51</v>
      </c>
      <c r="F18" s="15"/>
      <c r="G18" s="16">
        <v>0</v>
      </c>
      <c r="H18">
        <f>90*G18</f>
        <v>0</v>
      </c>
    </row>
    <row r="19" spans="1:8" ht="45" x14ac:dyDescent="0.2">
      <c r="A19" s="8">
        <v>16</v>
      </c>
      <c r="B19" s="9" t="s">
        <v>52</v>
      </c>
      <c r="C19" s="5" t="s">
        <v>54</v>
      </c>
      <c r="D19" s="8">
        <v>18</v>
      </c>
      <c r="E19" s="6" t="s">
        <v>53</v>
      </c>
      <c r="F19" s="15"/>
      <c r="G19" s="16">
        <v>0</v>
      </c>
      <c r="H19">
        <f>18*G19</f>
        <v>0</v>
      </c>
    </row>
    <row r="20" spans="1:8" ht="75" x14ac:dyDescent="0.2">
      <c r="A20" s="8">
        <v>17</v>
      </c>
      <c r="B20" s="9" t="s">
        <v>55</v>
      </c>
      <c r="C20" s="5" t="s">
        <v>56</v>
      </c>
      <c r="D20" s="8">
        <v>72</v>
      </c>
      <c r="E20" s="6" t="s">
        <v>57</v>
      </c>
      <c r="F20" s="15"/>
      <c r="G20" s="16">
        <v>0</v>
      </c>
      <c r="H20">
        <f>72*G20</f>
        <v>0</v>
      </c>
    </row>
    <row r="21" spans="1:8" ht="45" x14ac:dyDescent="0.2">
      <c r="A21" s="8">
        <v>18</v>
      </c>
      <c r="B21" s="9" t="s">
        <v>58</v>
      </c>
      <c r="C21" s="5" t="s">
        <v>62</v>
      </c>
      <c r="D21" s="8">
        <v>18</v>
      </c>
      <c r="E21" s="6" t="s">
        <v>60</v>
      </c>
      <c r="F21" s="15"/>
      <c r="G21" s="16">
        <v>0</v>
      </c>
      <c r="H21">
        <f>18*G21</f>
        <v>0</v>
      </c>
    </row>
    <row r="22" spans="1:8" ht="45" x14ac:dyDescent="0.2">
      <c r="A22" s="8">
        <v>19</v>
      </c>
      <c r="B22" s="9" t="s">
        <v>59</v>
      </c>
      <c r="C22" s="5" t="s">
        <v>63</v>
      </c>
      <c r="D22" s="8">
        <v>18</v>
      </c>
      <c r="E22" s="6" t="s">
        <v>61</v>
      </c>
      <c r="F22" s="15"/>
      <c r="G22" s="16">
        <v>0</v>
      </c>
      <c r="H22">
        <f>18*G22</f>
        <v>0</v>
      </c>
    </row>
    <row r="23" spans="1:8" ht="75" x14ac:dyDescent="0.2">
      <c r="A23" s="8">
        <v>20</v>
      </c>
      <c r="B23" s="9" t="s">
        <v>64</v>
      </c>
      <c r="C23" s="5" t="s">
        <v>66</v>
      </c>
      <c r="D23" s="8">
        <v>24</v>
      </c>
      <c r="E23" s="6" t="s">
        <v>65</v>
      </c>
      <c r="F23" s="15"/>
      <c r="G23" s="16">
        <v>0</v>
      </c>
      <c r="H23">
        <f>24*G23</f>
        <v>0</v>
      </c>
    </row>
    <row r="24" spans="1:8" ht="30" x14ac:dyDescent="0.2">
      <c r="A24" s="8">
        <v>21</v>
      </c>
      <c r="B24" s="9" t="s">
        <v>67</v>
      </c>
      <c r="C24" s="5" t="s">
        <v>68</v>
      </c>
      <c r="D24" s="8">
        <v>144</v>
      </c>
      <c r="E24" s="6" t="s">
        <v>69</v>
      </c>
      <c r="F24" s="15"/>
      <c r="G24" s="16">
        <v>0</v>
      </c>
      <c r="H24">
        <f>144*G24</f>
        <v>0</v>
      </c>
    </row>
    <row r="25" spans="1:8" ht="30" x14ac:dyDescent="0.2">
      <c r="A25" s="8">
        <v>22</v>
      </c>
      <c r="B25" s="9" t="s">
        <v>70</v>
      </c>
      <c r="C25" s="5" t="s">
        <v>71</v>
      </c>
      <c r="D25" s="8">
        <v>144</v>
      </c>
      <c r="E25" s="6" t="s">
        <v>72</v>
      </c>
      <c r="F25" s="15"/>
      <c r="G25" s="16">
        <v>0</v>
      </c>
      <c r="H25">
        <f>144*G25</f>
        <v>0</v>
      </c>
    </row>
    <row r="26" spans="1:8" ht="30" x14ac:dyDescent="0.2">
      <c r="A26" s="8">
        <v>23</v>
      </c>
      <c r="B26" s="9" t="s">
        <v>73</v>
      </c>
      <c r="C26" s="5" t="s">
        <v>74</v>
      </c>
      <c r="D26" s="8">
        <v>36</v>
      </c>
      <c r="E26" s="6" t="s">
        <v>75</v>
      </c>
      <c r="F26" s="15"/>
      <c r="G26" s="16">
        <v>0</v>
      </c>
      <c r="H26">
        <f>36*G26</f>
        <v>0</v>
      </c>
    </row>
    <row r="27" spans="1:8" ht="60" x14ac:dyDescent="0.2">
      <c r="A27" s="8">
        <v>24</v>
      </c>
      <c r="B27" s="9" t="s">
        <v>76</v>
      </c>
      <c r="C27" s="5" t="s">
        <v>87</v>
      </c>
      <c r="D27" s="8">
        <v>18</v>
      </c>
      <c r="E27" s="6" t="s">
        <v>81</v>
      </c>
      <c r="F27" s="15"/>
      <c r="G27" s="16">
        <v>0</v>
      </c>
      <c r="H27">
        <f>18*G27</f>
        <v>0</v>
      </c>
    </row>
    <row r="28" spans="1:8" ht="45" x14ac:dyDescent="0.2">
      <c r="A28" s="8">
        <v>25</v>
      </c>
      <c r="B28" s="9" t="s">
        <v>77</v>
      </c>
      <c r="C28" s="5" t="s">
        <v>88</v>
      </c>
      <c r="D28" s="8">
        <v>18</v>
      </c>
      <c r="E28" s="6" t="s">
        <v>80</v>
      </c>
      <c r="F28" s="15"/>
      <c r="G28" s="16">
        <v>0</v>
      </c>
      <c r="H28">
        <f>18*G28</f>
        <v>0</v>
      </c>
    </row>
    <row r="29" spans="1:8" ht="75" x14ac:dyDescent="0.2">
      <c r="A29" s="8">
        <v>26</v>
      </c>
      <c r="B29" s="9" t="s">
        <v>78</v>
      </c>
      <c r="C29" s="5" t="s">
        <v>89</v>
      </c>
      <c r="D29" s="8">
        <v>42</v>
      </c>
      <c r="E29" s="10" t="s">
        <v>82</v>
      </c>
      <c r="F29" s="15"/>
      <c r="G29" s="16">
        <v>0</v>
      </c>
      <c r="H29">
        <f>42*G29</f>
        <v>0</v>
      </c>
    </row>
    <row r="30" spans="1:8" ht="90" x14ac:dyDescent="0.2">
      <c r="A30" s="8">
        <v>27</v>
      </c>
      <c r="B30" s="9" t="s">
        <v>79</v>
      </c>
      <c r="C30" s="5" t="s">
        <v>90</v>
      </c>
      <c r="D30" s="8">
        <v>18</v>
      </c>
      <c r="E30" s="10" t="s">
        <v>83</v>
      </c>
      <c r="F30" s="15"/>
      <c r="G30" s="16">
        <v>0</v>
      </c>
      <c r="H30">
        <f>18*G30</f>
        <v>0</v>
      </c>
    </row>
    <row r="31" spans="1:8" ht="114" x14ac:dyDescent="0.2">
      <c r="A31" s="8">
        <v>29</v>
      </c>
      <c r="B31" s="9" t="s">
        <v>84</v>
      </c>
      <c r="C31" s="11" t="s">
        <v>86</v>
      </c>
      <c r="D31" s="8">
        <v>18</v>
      </c>
      <c r="E31" s="10" t="s">
        <v>85</v>
      </c>
      <c r="F31" s="15"/>
      <c r="G31" s="16">
        <v>0</v>
      </c>
      <c r="H31">
        <f>18*G31</f>
        <v>0</v>
      </c>
    </row>
    <row r="32" spans="1:8" s="3" customFormat="1" ht="15" x14ac:dyDescent="0.25">
      <c r="A32" s="2" t="s">
        <v>7</v>
      </c>
      <c r="F32" s="17"/>
      <c r="G32" s="17"/>
    </row>
    <row r="33" spans="1:8" x14ac:dyDescent="0.2">
      <c r="A33" s="12" t="s">
        <v>1</v>
      </c>
      <c r="B33" s="12" t="s">
        <v>2</v>
      </c>
      <c r="C33" s="12" t="s">
        <v>3</v>
      </c>
      <c r="D33" s="12" t="s">
        <v>5</v>
      </c>
      <c r="E33" s="12" t="s">
        <v>6</v>
      </c>
      <c r="F33" s="18" t="s">
        <v>94</v>
      </c>
      <c r="G33" s="18" t="s">
        <v>95</v>
      </c>
      <c r="H33" s="12" t="s">
        <v>96</v>
      </c>
    </row>
    <row r="34" spans="1:8" ht="57" x14ac:dyDescent="0.2">
      <c r="A34" s="8">
        <v>30</v>
      </c>
      <c r="B34" s="9" t="s">
        <v>91</v>
      </c>
      <c r="C34" s="4" t="s">
        <v>92</v>
      </c>
      <c r="D34" s="8">
        <v>60</v>
      </c>
      <c r="E34" s="10" t="s">
        <v>93</v>
      </c>
      <c r="F34" s="15"/>
      <c r="G34" s="16">
        <v>0</v>
      </c>
      <c r="H34">
        <f t="shared" ref="H34:H44" si="0">60*G34</f>
        <v>0</v>
      </c>
    </row>
    <row r="35" spans="1:8" ht="75" x14ac:dyDescent="0.2">
      <c r="A35" s="8">
        <v>2</v>
      </c>
      <c r="B35" s="9" t="s">
        <v>11</v>
      </c>
      <c r="C35" s="5" t="s">
        <v>13</v>
      </c>
      <c r="D35" s="8">
        <v>60</v>
      </c>
      <c r="E35" s="6" t="s">
        <v>12</v>
      </c>
      <c r="F35" s="15"/>
      <c r="G35" s="16">
        <v>0</v>
      </c>
      <c r="H35">
        <f t="shared" si="0"/>
        <v>0</v>
      </c>
    </row>
    <row r="36" spans="1:8" ht="90" x14ac:dyDescent="0.2">
      <c r="A36" s="8">
        <v>3</v>
      </c>
      <c r="B36" s="9" t="s">
        <v>14</v>
      </c>
      <c r="C36" s="5" t="s">
        <v>15</v>
      </c>
      <c r="D36" s="8">
        <v>60</v>
      </c>
      <c r="E36" s="6" t="s">
        <v>16</v>
      </c>
      <c r="F36" s="15"/>
      <c r="G36" s="16">
        <v>0</v>
      </c>
      <c r="H36">
        <f t="shared" si="0"/>
        <v>0</v>
      </c>
    </row>
    <row r="37" spans="1:8" ht="75" x14ac:dyDescent="0.2">
      <c r="A37" s="8">
        <v>4</v>
      </c>
      <c r="B37" s="9" t="s">
        <v>17</v>
      </c>
      <c r="C37" s="5" t="s">
        <v>18</v>
      </c>
      <c r="D37" s="8">
        <v>60</v>
      </c>
      <c r="E37" s="6" t="s">
        <v>19</v>
      </c>
      <c r="F37" s="15"/>
      <c r="G37" s="16">
        <v>0</v>
      </c>
      <c r="H37">
        <f t="shared" si="0"/>
        <v>0</v>
      </c>
    </row>
    <row r="38" spans="1:8" ht="42.75" x14ac:dyDescent="0.2">
      <c r="A38" s="8">
        <v>6</v>
      </c>
      <c r="B38" s="9" t="s">
        <v>23</v>
      </c>
      <c r="C38" s="5" t="s">
        <v>24</v>
      </c>
      <c r="D38" s="8">
        <v>60</v>
      </c>
      <c r="E38" s="10" t="s">
        <v>99</v>
      </c>
      <c r="F38" s="15"/>
      <c r="G38" s="16">
        <v>0</v>
      </c>
      <c r="H38">
        <f t="shared" si="0"/>
        <v>0</v>
      </c>
    </row>
    <row r="39" spans="1:8" ht="42.75" x14ac:dyDescent="0.2">
      <c r="A39" s="8">
        <v>7</v>
      </c>
      <c r="B39" s="9" t="s">
        <v>25</v>
      </c>
      <c r="C39" s="5" t="s">
        <v>26</v>
      </c>
      <c r="D39" s="8">
        <v>60</v>
      </c>
      <c r="E39" s="6" t="s">
        <v>27</v>
      </c>
      <c r="F39" s="15"/>
      <c r="G39" s="16">
        <v>0</v>
      </c>
      <c r="H39">
        <f t="shared" si="0"/>
        <v>0</v>
      </c>
    </row>
    <row r="40" spans="1:8" ht="120" x14ac:dyDescent="0.2">
      <c r="A40" s="8">
        <v>8</v>
      </c>
      <c r="B40" s="9" t="s">
        <v>28</v>
      </c>
      <c r="C40" s="5" t="s">
        <v>29</v>
      </c>
      <c r="D40" s="8">
        <v>60</v>
      </c>
      <c r="E40" s="6" t="s">
        <v>30</v>
      </c>
      <c r="F40" s="15"/>
      <c r="G40" s="16">
        <v>0</v>
      </c>
      <c r="H40">
        <f t="shared" si="0"/>
        <v>0</v>
      </c>
    </row>
    <row r="41" spans="1:8" ht="60" x14ac:dyDescent="0.2">
      <c r="A41" s="8">
        <v>13</v>
      </c>
      <c r="B41" s="9" t="s">
        <v>43</v>
      </c>
      <c r="C41" s="11" t="s">
        <v>45</v>
      </c>
      <c r="D41" s="8">
        <v>60</v>
      </c>
      <c r="E41" s="10" t="s">
        <v>44</v>
      </c>
      <c r="F41" s="15"/>
      <c r="G41" s="16">
        <v>0</v>
      </c>
      <c r="H41">
        <f t="shared" si="0"/>
        <v>0</v>
      </c>
    </row>
    <row r="42" spans="1:8" ht="45" x14ac:dyDescent="0.2">
      <c r="A42" s="8">
        <v>14</v>
      </c>
      <c r="B42" s="9" t="s">
        <v>46</v>
      </c>
      <c r="C42" s="5" t="s">
        <v>48</v>
      </c>
      <c r="D42" s="8">
        <v>60</v>
      </c>
      <c r="E42" s="10" t="s">
        <v>47</v>
      </c>
      <c r="F42" s="15"/>
      <c r="G42" s="16">
        <v>0</v>
      </c>
      <c r="H42">
        <f t="shared" si="0"/>
        <v>0</v>
      </c>
    </row>
    <row r="43" spans="1:8" ht="45" x14ac:dyDescent="0.2">
      <c r="A43" s="8">
        <v>15</v>
      </c>
      <c r="B43" s="9" t="s">
        <v>49</v>
      </c>
      <c r="C43" s="5" t="s">
        <v>50</v>
      </c>
      <c r="D43" s="8">
        <v>60</v>
      </c>
      <c r="E43" s="6" t="s">
        <v>51</v>
      </c>
      <c r="F43" s="15"/>
      <c r="G43" s="16">
        <v>0</v>
      </c>
      <c r="H43">
        <f t="shared" si="0"/>
        <v>0</v>
      </c>
    </row>
    <row r="44" spans="1:8" ht="114" x14ac:dyDescent="0.2">
      <c r="A44" s="8">
        <v>29</v>
      </c>
      <c r="B44" s="9" t="s">
        <v>84</v>
      </c>
      <c r="C44" s="11" t="s">
        <v>86</v>
      </c>
      <c r="D44" s="8">
        <v>60</v>
      </c>
      <c r="E44" s="10" t="s">
        <v>85</v>
      </c>
      <c r="F44" s="15"/>
      <c r="G44" s="16">
        <v>0</v>
      </c>
      <c r="H44">
        <f t="shared" si="0"/>
        <v>0</v>
      </c>
    </row>
    <row r="45" spans="1:8" ht="15" thickBot="1" x14ac:dyDescent="0.25"/>
    <row r="46" spans="1:8" ht="15.75" thickBot="1" x14ac:dyDescent="0.3">
      <c r="A46" s="13" t="s">
        <v>97</v>
      </c>
      <c r="H46" s="14">
        <f>H4+H5+H6+H7+H8+H9+H10+H11+H12+H13+H14+H15+H16+H17+H18+H19+H20+H21+H22+H23+H24+H25+H26+H27+H28+H29+H30+H31+H34+H35+H36+H37+H38+H39+H40+H41+H42+H43+H44</f>
        <v>0</v>
      </c>
    </row>
    <row r="48" spans="1:8" ht="15" x14ac:dyDescent="0.25">
      <c r="A48" s="13" t="s">
        <v>98</v>
      </c>
    </row>
  </sheetData>
  <sheetProtection algorithmName="SHA-512" hashValue="d7NXTmSk+lQ1GEwOkUvvnUqnXyTzYRcmL/Lqz3XKdk5fqxIB0W8pu4PqiNFEz58JUI6srg97H4+LAolBEcX1vQ==" saltValue="NjWMjLGOD81Dj5uY2GCBrQ==" spinCount="100000" sheet="1" objects="1" scenarios="1"/>
  <hyperlinks>
    <hyperlink ref="E4" r:id="rId1" location="1750" display="https://www.bexamed.cz/p/batoh-tasmanian-tiger-first-responder-move-on-mk-ii - 1750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8" r:id="rId24"/>
    <hyperlink ref="E27" r:id="rId25"/>
    <hyperlink ref="E29" r:id="rId26"/>
    <hyperlink ref="E30" r:id="rId27"/>
    <hyperlink ref="E31" r:id="rId28"/>
    <hyperlink ref="E34" r:id="rId29"/>
    <hyperlink ref="E44" r:id="rId30"/>
    <hyperlink ref="E35" r:id="rId31"/>
    <hyperlink ref="E36" r:id="rId32"/>
    <hyperlink ref="E37" r:id="rId33"/>
    <hyperlink ref="E38" r:id="rId34"/>
    <hyperlink ref="E39" r:id="rId35"/>
    <hyperlink ref="E40" r:id="rId36"/>
    <hyperlink ref="E41" r:id="rId37"/>
    <hyperlink ref="E42" r:id="rId38"/>
    <hyperlink ref="E43" r:id="rId39"/>
  </hyperlinks>
  <pageMargins left="0.7" right="0.7" top="0.78740157499999996" bottom="0.78740157499999996" header="0.3" footer="0.3"/>
  <pageSetup paperSize="9"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Lucáková Helena</dc:creator>
  <cp:lastModifiedBy>Lucáková Helena</cp:lastModifiedBy>
  <dcterms:created xsi:type="dcterms:W3CDTF">2024-06-19T13:10:46Z</dcterms:created>
  <dcterms:modified xsi:type="dcterms:W3CDTF">2024-07-16T13:33:39Z</dcterms:modified>
</cp:coreProperties>
</file>