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6" activeTab="0"/>
  </bookViews>
  <sheets>
    <sheet name="Krycí list" sheetId="1" r:id="rId1"/>
    <sheet name="List2" sheetId="2" r:id="rId2"/>
    <sheet name="List3" sheetId="3" r:id="rId3"/>
  </sheets>
  <definedNames>
    <definedName name="_xlnm.Print_Area" localSheetId="0">'Krycí list'!$A$1:$L$58</definedName>
  </definedNames>
  <calcPr calcId="152511"/>
</workbook>
</file>

<file path=xl/sharedStrings.xml><?xml version="1.0" encoding="utf-8"?>
<sst xmlns="http://schemas.openxmlformats.org/spreadsheetml/2006/main" count="96" uniqueCount="72">
  <si>
    <t>Sídlo:</t>
  </si>
  <si>
    <t>Statutární zástupce:</t>
  </si>
  <si>
    <t>Kontaktní osoba:</t>
  </si>
  <si>
    <t>Klatovská nemocnice, a.s.</t>
  </si>
  <si>
    <t>Plzeňská 929, 339 01 Klatovy</t>
  </si>
  <si>
    <t>A) Standardní pacientská stravovací jednotka (PSJ)</t>
  </si>
  <si>
    <t>Předpokládaný objem PSJ za 4 roky</t>
  </si>
  <si>
    <t>Položka PSJ</t>
  </si>
  <si>
    <t>Snídaně vč. přesnídávky, svačiny a mimořádného přídavku</t>
  </si>
  <si>
    <t>Standardní večeře vč. druhé večeře</t>
  </si>
  <si>
    <t>Oběd vč. polévky</t>
  </si>
  <si>
    <t>ID</t>
  </si>
  <si>
    <t>B) Standardní zaměstnanecká stravovací jednotka (ZSJ)</t>
  </si>
  <si>
    <t>Položka ZSJ</t>
  </si>
  <si>
    <t>Předpokládaný objem ZSJ za 4 roky</t>
  </si>
  <si>
    <t>C) Stravovní nad rámec standardních stravovacích jednotek (SnRSJ)</t>
  </si>
  <si>
    <t>ZSJ celkem (= 4)</t>
  </si>
  <si>
    <t>DPH samostatně</t>
  </si>
  <si>
    <t>Celková nabídková cena vč. DPH</t>
  </si>
  <si>
    <t>Položka (SnRSJ)</t>
  </si>
  <si>
    <t>Cena za SnRSJ bez DPH</t>
  </si>
  <si>
    <t>Cena za SnRSJ vč. DPH</t>
  </si>
  <si>
    <t>Předpokládaný objem SnRSJ za 4 roky</t>
  </si>
  <si>
    <t>Cena za ZSJ bez DPH</t>
  </si>
  <si>
    <t>Cena za ZSJ vč. DPH</t>
  </si>
  <si>
    <t>SnRSJ Celkem (= 5)</t>
  </si>
  <si>
    <t>PSJ celkem (= 1+2+3)</t>
  </si>
  <si>
    <t>Polévka</t>
  </si>
  <si>
    <t>Hlavní jídlo</t>
  </si>
  <si>
    <t>Položková cena celkem bez DPH</t>
  </si>
  <si>
    <t>Položková cena celkem vč. DPH</t>
  </si>
  <si>
    <t>Náklady na potraviny</t>
  </si>
  <si>
    <t>Režijní náklady</t>
  </si>
  <si>
    <t>Celková položková cena</t>
  </si>
  <si>
    <t xml:space="preserve">Cena bez DPH celkem za předpokládaný objem </t>
  </si>
  <si>
    <t xml:space="preserve">Cena vč. DPH celkem za předpokládaný objem </t>
  </si>
  <si>
    <t>Položková cena bez DPH rozepsaná dle nákladů</t>
  </si>
  <si>
    <t>Bageta nebo balíček</t>
  </si>
  <si>
    <t>KRYCÍ LIST</t>
  </si>
  <si>
    <t>NÁZEV VEŘEJNÉ ZAKÁZKY</t>
  </si>
  <si>
    <t xml:space="preserve">Zadavatel </t>
  </si>
  <si>
    <t>IČO:</t>
  </si>
  <si>
    <t>Druh VZ:</t>
  </si>
  <si>
    <t>služby</t>
  </si>
  <si>
    <t>Režim VZ</t>
  </si>
  <si>
    <t>Druh řízení</t>
  </si>
  <si>
    <t>nadlimitní</t>
  </si>
  <si>
    <t xml:space="preserve"> DODAVATEL</t>
  </si>
  <si>
    <t>ZAJIŠTĚNÍ STRAVOVACÍCH SLUŽEB PRO PACIENTY, ZAMĚSTNANCE A OSTATNÍ STRÁVNÍKY KLATOVSKÉ NEMOCNICE, A.S. 2023</t>
  </si>
  <si>
    <t>E-mail :</t>
  </si>
  <si>
    <t>Název dodavatele</t>
  </si>
  <si>
    <t>MUDr. Jiří Zeithaml, člen představenstva
Ing. Ondřej Provalil MBA, člen představenstva</t>
  </si>
  <si>
    <t>Telefon:</t>
  </si>
  <si>
    <t>DOPLNIT</t>
  </si>
  <si>
    <t>NABÍDKOVÁ CENA (V Kč bez DPH)</t>
  </si>
  <si>
    <t>Celková nabídková cena bez DPH</t>
  </si>
  <si>
    <t>PROHLÁŠENÍ</t>
  </si>
  <si>
    <t xml:space="preserve">Prohlašuji, že: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</si>
  <si>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</si>
  <si>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</si>
  <si>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</si>
  <si>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</si>
  <si>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</si>
  <si>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</si>
  <si>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</si>
  <si>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podpis oprávněné zastupovat dodavatele</t>
  </si>
  <si>
    <r>
      <t xml:space="preserve">CELKOVÁ NABÍDKOVÁ CENA ZA 4 ROKY DLE PŘEDPOKLÁDANÉHO MNOŽSTVÍ (A + B + C) - </t>
    </r>
    <r>
      <rPr>
        <b/>
        <sz val="12"/>
        <color rgb="FFFF0000"/>
        <rFont val="Calibri"/>
        <family val="2"/>
        <scheme val="minor"/>
      </rPr>
      <t>Hodnotící kritérium č. 1 - váha 90%</t>
    </r>
  </si>
  <si>
    <t>v hodinách:</t>
  </si>
  <si>
    <r>
      <t xml:space="preserve">RYCHLOST ZAJIŠTĚNÍ NÁHRADNÍHO STRAVOVÁNÍ V PŘÍPADĚŠ NEMOŽNOSTI ZAJISTIT STRAVOVÁNÍ V PROSTORÁCH ZADAVATELE - </t>
    </r>
    <r>
      <rPr>
        <b/>
        <sz val="12"/>
        <color rgb="FFFF0000"/>
        <rFont val="Calibri"/>
        <family val="2"/>
        <scheme val="minor"/>
      </rPr>
      <t>Hodnotící kritérium č. 2 - váha 10%</t>
    </r>
  </si>
  <si>
    <t>Zjednodušený režim</t>
  </si>
  <si>
    <t>Oběd vč. polévky,salátu,kompotu</t>
  </si>
  <si>
    <t>- přijímám zadávací, technické, administrativní obchodní a platební podmínky včetně návrhu smlouvy ve výše uvedené veřejné zakázce, včetně Návrhů smluv uveřejněných na profilu zadavatele: O49https://ezak.cnpk.cz/contract_display_10136.html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</si>
</sst>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80707"/>
      <name val="Calibri"/>
      <family val="2"/>
      <scheme val="minor"/>
    </font>
    <font>
      <sz val="10"/>
      <color theme="0" tint="-0.4999699890613556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80707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Protection="1">
      <protection/>
    </xf>
    <xf numFmtId="0" fontId="2" fillId="0" borderId="0" xfId="0" applyFont="1" applyProtection="1">
      <protection/>
    </xf>
    <xf numFmtId="0" fontId="2" fillId="0" borderId="0" xfId="0" applyFont="1" applyFill="1" applyProtection="1">
      <protection/>
    </xf>
    <xf numFmtId="0" fontId="3" fillId="0" borderId="0" xfId="0" applyFont="1" applyProtection="1"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3" fontId="6" fillId="0" borderId="1" xfId="0" applyNumberFormat="1" applyFont="1" applyBorder="1" applyAlignment="1" applyProtection="1">
      <alignment horizontal="center" vertical="center" wrapText="1"/>
      <protection/>
    </xf>
    <xf numFmtId="164" fontId="13" fillId="0" borderId="1" xfId="0" applyNumberFormat="1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horizontal="left" vertical="center" wrapText="1"/>
      <protection/>
    </xf>
    <xf numFmtId="164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0" xfId="0" applyFont="1" applyFill="1" applyBorder="1" applyAlignment="1" applyProtection="1">
      <alignment horizontal="center" vertical="center" wrapText="1"/>
      <protection/>
    </xf>
    <xf numFmtId="164" fontId="16" fillId="0" borderId="1" xfId="0" applyNumberFormat="1" applyFont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8" fillId="3" borderId="0" xfId="0" applyFont="1" applyFill="1" applyBorder="1" applyAlignment="1" applyProtection="1">
      <alignment horizontal="left" vertical="center" wrapText="1"/>
      <protection/>
    </xf>
    <xf numFmtId="164" fontId="11" fillId="3" borderId="0" xfId="0" applyNumberFormat="1" applyFont="1" applyFill="1" applyBorder="1" applyAlignment="1" applyProtection="1">
      <alignment horizontal="center" vertical="center" wrapText="1"/>
      <protection/>
    </xf>
    <xf numFmtId="9" fontId="11" fillId="3" borderId="0" xfId="0" applyNumberFormat="1" applyFont="1" applyFill="1" applyBorder="1" applyAlignment="1" applyProtection="1">
      <alignment horizontal="center" vertical="center" wrapText="1"/>
      <protection/>
    </xf>
    <xf numFmtId="3" fontId="8" fillId="3" borderId="0" xfId="0" applyNumberFormat="1" applyFont="1" applyFill="1" applyBorder="1" applyAlignment="1" applyProtection="1">
      <alignment horizontal="center" vertical="center" wrapText="1"/>
      <protection/>
    </xf>
    <xf numFmtId="3" fontId="13" fillId="3" borderId="0" xfId="0" applyNumberFormat="1" applyFont="1" applyFill="1" applyBorder="1" applyAlignment="1" applyProtection="1">
      <alignment horizontal="center" vertical="center" wrapText="1"/>
      <protection/>
    </xf>
    <xf numFmtId="0" fontId="22" fillId="2" borderId="1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left" vertical="center"/>
      <protection/>
    </xf>
    <xf numFmtId="0" fontId="23" fillId="4" borderId="1" xfId="0" applyFont="1" applyFill="1" applyBorder="1" applyAlignment="1" applyProtection="1">
      <alignment horizontal="left" vertical="center"/>
      <protection locked="0"/>
    </xf>
    <xf numFmtId="3" fontId="24" fillId="0" borderId="1" xfId="0" applyNumberFormat="1" applyFont="1" applyBorder="1" applyAlignment="1" applyProtection="1">
      <alignment horizontal="center" vertical="center" wrapText="1"/>
      <protection/>
    </xf>
    <xf numFmtId="164" fontId="24" fillId="0" borderId="1" xfId="0" applyNumberFormat="1" applyFont="1" applyBorder="1" applyAlignment="1" applyProtection="1">
      <alignment horizontal="center" vertical="center" wrapText="1"/>
      <protection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" xfId="0" applyNumberFormat="1" applyFont="1" applyFill="1" applyBorder="1" applyAlignment="1" applyProtection="1">
      <alignment horizontal="center" vertical="center" wrapText="1"/>
      <protection/>
    </xf>
    <xf numFmtId="3" fontId="2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2" fillId="0" borderId="4" xfId="0" applyFont="1" applyFill="1" applyBorder="1" applyAlignment="1" applyProtection="1">
      <alignment horizontal="left" vertical="center" wrapText="1"/>
      <protection/>
    </xf>
    <xf numFmtId="0" fontId="0" fillId="3" borderId="4" xfId="0" applyFont="1" applyFill="1" applyBorder="1" applyAlignment="1" applyProtection="1">
      <alignment horizontal="left" vertical="center"/>
      <protection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/>
      <protection/>
    </xf>
    <xf numFmtId="164" fontId="12" fillId="3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Font="1" applyBorder="1" applyAlignment="1" applyProtection="1">
      <alignment horizontal="center" vertical="center"/>
      <protection/>
    </xf>
    <xf numFmtId="164" fontId="2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164" fontId="11" fillId="3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8" fillId="3" borderId="7" xfId="0" applyFont="1" applyFill="1" applyBorder="1" applyAlignment="1" applyProtection="1">
      <alignment horizontal="left" vertical="center" wrapText="1"/>
      <protection/>
    </xf>
    <xf numFmtId="164" fontId="11" fillId="3" borderId="7" xfId="0" applyNumberFormat="1" applyFont="1" applyFill="1" applyBorder="1" applyAlignment="1" applyProtection="1">
      <alignment horizontal="center" vertical="center" wrapText="1"/>
      <protection/>
    </xf>
    <xf numFmtId="9" fontId="11" fillId="3" borderId="7" xfId="0" applyNumberFormat="1" applyFont="1" applyFill="1" applyBorder="1" applyAlignment="1" applyProtection="1">
      <alignment horizontal="center" vertical="center" wrapText="1"/>
      <protection/>
    </xf>
    <xf numFmtId="3" fontId="8" fillId="3" borderId="7" xfId="0" applyNumberFormat="1" applyFont="1" applyFill="1" applyBorder="1" applyAlignment="1" applyProtection="1">
      <alignment horizontal="center" vertical="center" wrapText="1"/>
      <protection/>
    </xf>
    <xf numFmtId="3" fontId="13" fillId="3" borderId="7" xfId="0" applyNumberFormat="1" applyFont="1" applyFill="1" applyBorder="1" applyAlignment="1" applyProtection="1">
      <alignment horizontal="center" vertical="center" wrapText="1"/>
      <protection/>
    </xf>
    <xf numFmtId="164" fontId="11" fillId="3" borderId="8" xfId="0" applyNumberFormat="1" applyFont="1" applyFill="1" applyBorder="1" applyAlignment="1" applyProtection="1">
      <alignment horizontal="center" vertical="center" wrapText="1"/>
      <protection/>
    </xf>
    <xf numFmtId="0" fontId="11" fillId="2" borderId="5" xfId="0" applyFont="1" applyFill="1" applyBorder="1" applyAlignment="1" applyProtection="1">
      <alignment horizontal="left" vertical="center" wrapText="1"/>
      <protection/>
    </xf>
    <xf numFmtId="0" fontId="11" fillId="2" borderId="1" xfId="0" applyFont="1" applyFill="1" applyBorder="1" applyAlignment="1" applyProtection="1">
      <alignment horizontal="left" vertical="center" wrapText="1"/>
      <protection/>
    </xf>
    <xf numFmtId="0" fontId="11" fillId="2" borderId="4" xfId="0" applyFont="1" applyFill="1" applyBorder="1" applyAlignment="1" applyProtection="1">
      <alignment horizontal="left" vertical="center" wrapText="1"/>
      <protection/>
    </xf>
    <xf numFmtId="164" fontId="11" fillId="0" borderId="1" xfId="0" applyNumberFormat="1" applyFont="1" applyFill="1" applyBorder="1" applyAlignment="1" applyProtection="1">
      <alignment horizontal="center" vertical="center" wrapText="1"/>
      <protection/>
    </xf>
    <xf numFmtId="164" fontId="24" fillId="0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9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64" fontId="11" fillId="0" borderId="9" xfId="0" applyNumberFormat="1" applyFont="1" applyFill="1" applyBorder="1" applyAlignment="1" applyProtection="1">
      <alignment horizontal="center" vertical="center" wrapText="1"/>
      <protection/>
    </xf>
    <xf numFmtId="164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9" fillId="0" borderId="1" xfId="0" applyFont="1" applyBorder="1" applyAlignment="1" applyProtection="1">
      <alignment horizontal="left" vertical="center" wrapText="1"/>
      <protection/>
    </xf>
    <xf numFmtId="0" fontId="24" fillId="0" borderId="1" xfId="0" applyFont="1" applyBorder="1" applyAlignment="1" applyProtection="1">
      <alignment horizontal="left" vertical="center" wrapText="1"/>
      <protection/>
    </xf>
    <xf numFmtId="3" fontId="6" fillId="0" borderId="1" xfId="0" applyNumberFormat="1" applyFont="1" applyBorder="1" applyAlignment="1" applyProtection="1">
      <alignment horizontal="center" vertical="center" wrapText="1"/>
      <protection/>
    </xf>
    <xf numFmtId="164" fontId="13" fillId="0" borderId="1" xfId="0" applyNumberFormat="1" applyFont="1" applyBorder="1" applyAlignment="1" applyProtection="1">
      <alignment horizontal="center" vertical="center" wrapText="1"/>
      <protection/>
    </xf>
    <xf numFmtId="164" fontId="12" fillId="3" borderId="4" xfId="0" applyNumberFormat="1" applyFont="1" applyFill="1" applyBorder="1" applyAlignment="1" applyProtection="1">
      <alignment horizontal="center" vertical="center" wrapText="1"/>
      <protection/>
    </xf>
    <xf numFmtId="0" fontId="8" fillId="2" borderId="9" xfId="0" applyFont="1" applyFill="1" applyBorder="1" applyAlignment="1" applyProtection="1">
      <alignment horizontal="center" vertical="center" wrapText="1"/>
      <protection/>
    </xf>
    <xf numFmtId="0" fontId="8" fillId="2" borderId="10" xfId="0" applyFont="1" applyFill="1" applyBorder="1" applyAlignment="1" applyProtection="1">
      <alignment horizontal="center" vertical="center" wrapText="1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8" fillId="2" borderId="11" xfId="0" applyFont="1" applyFill="1" applyBorder="1" applyAlignment="1" applyProtection="1">
      <alignment horizontal="center" vertical="center" wrapText="1"/>
      <protection/>
    </xf>
    <xf numFmtId="0" fontId="8" fillId="2" borderId="12" xfId="0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0" fontId="26" fillId="4" borderId="13" xfId="0" applyFont="1" applyFill="1" applyBorder="1" applyAlignment="1" applyProtection="1">
      <alignment horizontal="left" vertical="center" wrapText="1"/>
      <protection/>
    </xf>
    <xf numFmtId="0" fontId="26" fillId="4" borderId="14" xfId="0" applyFont="1" applyFill="1" applyBorder="1" applyAlignment="1" applyProtection="1">
      <alignment horizontal="left" vertical="center" wrapText="1"/>
      <protection/>
    </xf>
    <xf numFmtId="0" fontId="26" fillId="4" borderId="15" xfId="0" applyFont="1" applyFill="1" applyBorder="1" applyAlignment="1" applyProtection="1">
      <alignment horizontal="left" vertical="center" wrapText="1"/>
      <protection/>
    </xf>
    <xf numFmtId="164" fontId="19" fillId="3" borderId="16" xfId="0" applyNumberFormat="1" applyFont="1" applyFill="1" applyBorder="1" applyAlignment="1" applyProtection="1">
      <alignment horizontal="center" vertical="center" wrapText="1"/>
      <protection/>
    </xf>
    <xf numFmtId="164" fontId="19" fillId="3" borderId="17" xfId="0" applyNumberFormat="1" applyFont="1" applyFill="1" applyBorder="1" applyAlignment="1" applyProtection="1">
      <alignment horizontal="center" vertical="center" wrapText="1"/>
      <protection/>
    </xf>
    <xf numFmtId="164" fontId="19" fillId="3" borderId="18" xfId="0" applyNumberFormat="1" applyFont="1" applyFill="1" applyBorder="1" applyAlignment="1" applyProtection="1">
      <alignment horizontal="center" vertical="center" wrapText="1"/>
      <protection/>
    </xf>
    <xf numFmtId="164" fontId="19" fillId="3" borderId="19" xfId="0" applyNumberFormat="1" applyFont="1" applyFill="1" applyBorder="1" applyAlignment="1" applyProtection="1">
      <alignment horizontal="center" vertical="center" wrapText="1"/>
      <protection/>
    </xf>
    <xf numFmtId="164" fontId="19" fillId="3" borderId="20" xfId="0" applyNumberFormat="1" applyFont="1" applyFill="1" applyBorder="1" applyAlignment="1" applyProtection="1">
      <alignment horizontal="center" vertical="center" wrapText="1"/>
      <protection/>
    </xf>
    <xf numFmtId="164" fontId="19" fillId="3" borderId="21" xfId="0" applyNumberFormat="1" applyFont="1" applyFill="1" applyBorder="1" applyAlignment="1" applyProtection="1">
      <alignment horizontal="center" vertical="center" wrapText="1"/>
      <protection/>
    </xf>
    <xf numFmtId="0" fontId="7" fillId="2" borderId="22" xfId="0" applyFont="1" applyFill="1" applyBorder="1" applyAlignment="1" applyProtection="1">
      <alignment horizontal="center" vertical="center"/>
      <protection/>
    </xf>
    <xf numFmtId="0" fontId="7" fillId="2" borderId="23" xfId="0" applyFont="1" applyFill="1" applyBorder="1" applyAlignment="1" applyProtection="1">
      <alignment horizontal="center"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7" fillId="2" borderId="26" xfId="0" applyFont="1" applyFill="1" applyBorder="1" applyAlignment="1" applyProtection="1">
      <alignment horizontal="center" vertical="center" wrapText="1"/>
      <protection/>
    </xf>
    <xf numFmtId="0" fontId="7" fillId="2" borderId="27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24" fillId="0" borderId="16" xfId="0" applyFont="1" applyBorder="1" applyAlignment="1" applyProtection="1">
      <alignment horizontal="left" vertical="center" wrapText="1"/>
      <protection/>
    </xf>
    <xf numFmtId="0" fontId="24" fillId="0" borderId="28" xfId="0" applyFont="1" applyBorder="1" applyAlignment="1" applyProtection="1">
      <alignment horizontal="left" vertical="center" wrapText="1"/>
      <protection/>
    </xf>
    <xf numFmtId="0" fontId="27" fillId="4" borderId="13" xfId="0" applyFont="1" applyFill="1" applyBorder="1" applyAlignment="1">
      <alignment vertical="center" wrapText="1"/>
    </xf>
    <xf numFmtId="0" fontId="27" fillId="4" borderId="14" xfId="0" applyFont="1" applyFill="1" applyBorder="1" applyAlignment="1">
      <alignment vertical="center" wrapText="1"/>
    </xf>
    <xf numFmtId="0" fontId="27" fillId="4" borderId="15" xfId="0" applyFont="1" applyFill="1" applyBorder="1" applyAlignment="1">
      <alignment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5" fillId="2" borderId="31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5" fillId="2" borderId="23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/>
      <protection/>
    </xf>
    <xf numFmtId="0" fontId="5" fillId="2" borderId="12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17" fillId="2" borderId="5" xfId="0" applyFont="1" applyFill="1" applyBorder="1" applyAlignment="1" applyProtection="1">
      <alignment horizontal="left" wrapText="1"/>
      <protection/>
    </xf>
    <xf numFmtId="0" fontId="17" fillId="2" borderId="1" xfId="0" applyFont="1" applyFill="1" applyBorder="1" applyAlignment="1" applyProtection="1">
      <alignment horizontal="left" wrapText="1"/>
      <protection/>
    </xf>
    <xf numFmtId="0" fontId="22" fillId="2" borderId="5" xfId="0" applyFont="1" applyFill="1" applyBorder="1" applyAlignment="1" applyProtection="1">
      <alignment horizontal="left" vertical="center" wrapText="1"/>
      <protection/>
    </xf>
    <xf numFmtId="0" fontId="22" fillId="2" borderId="1" xfId="0" applyFont="1" applyFill="1" applyBorder="1" applyAlignment="1" applyProtection="1">
      <alignment horizontal="left" vertical="center" wrapText="1"/>
      <protection/>
    </xf>
    <xf numFmtId="0" fontId="7" fillId="2" borderId="5" xfId="0" applyFont="1" applyFill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7" fillId="2" borderId="4" xfId="0" applyFont="1" applyFill="1" applyBorder="1" applyAlignment="1" applyProtection="1">
      <alignment horizontal="center"/>
      <protection/>
    </xf>
    <xf numFmtId="0" fontId="17" fillId="5" borderId="5" xfId="0" applyFont="1" applyFill="1" applyBorder="1" applyAlignment="1" applyProtection="1">
      <alignment horizontal="left" vertical="center" wrapText="1"/>
      <protection/>
    </xf>
    <xf numFmtId="0" fontId="17" fillId="5" borderId="1" xfId="0" applyFont="1" applyFill="1" applyBorder="1" applyAlignment="1" applyProtection="1">
      <alignment horizontal="left" vertical="center" wrapText="1"/>
      <protection/>
    </xf>
    <xf numFmtId="0" fontId="22" fillId="5" borderId="5" xfId="0" applyFont="1" applyFill="1" applyBorder="1" applyAlignment="1" applyProtection="1">
      <alignment horizontal="left" vertical="center" wrapText="1"/>
      <protection/>
    </xf>
    <xf numFmtId="0" fontId="22" fillId="5" borderId="1" xfId="0" applyFont="1" applyFill="1" applyBorder="1" applyAlignment="1" applyProtection="1">
      <alignment horizontal="left" vertical="center" wrapText="1"/>
      <protection/>
    </xf>
    <xf numFmtId="164" fontId="11" fillId="2" borderId="1" xfId="0" applyNumberFormat="1" applyFont="1" applyFill="1" applyBorder="1" applyAlignment="1" applyProtection="1">
      <alignment horizontal="center" vertical="center" wrapText="1"/>
      <protection/>
    </xf>
    <xf numFmtId="0" fontId="20" fillId="4" borderId="32" xfId="0" applyFont="1" applyFill="1" applyBorder="1" applyAlignment="1" applyProtection="1">
      <alignment horizontal="center" vertical="center"/>
      <protection/>
    </xf>
    <xf numFmtId="0" fontId="20" fillId="4" borderId="33" xfId="0" applyFont="1" applyFill="1" applyBorder="1" applyAlignment="1" applyProtection="1">
      <alignment horizontal="center" vertical="center"/>
      <protection/>
    </xf>
    <xf numFmtId="0" fontId="20" fillId="4" borderId="34" xfId="0" applyFont="1" applyFill="1" applyBorder="1" applyAlignment="1" applyProtection="1">
      <alignment horizontal="center" vertical="center"/>
      <protection/>
    </xf>
    <xf numFmtId="0" fontId="21" fillId="5" borderId="35" xfId="0" applyFont="1" applyFill="1" applyBorder="1" applyAlignment="1" applyProtection="1">
      <alignment horizontal="center" vertical="center" wrapText="1"/>
      <protection/>
    </xf>
    <xf numFmtId="0" fontId="21" fillId="5" borderId="17" xfId="0" applyFont="1" applyFill="1" applyBorder="1" applyAlignment="1" applyProtection="1">
      <alignment horizontal="center" vertical="center" wrapText="1"/>
      <protection/>
    </xf>
    <xf numFmtId="0" fontId="21" fillId="5" borderId="18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left" vertical="center" wrapText="1"/>
      <protection/>
    </xf>
    <xf numFmtId="0" fontId="0" fillId="2" borderId="35" xfId="0" applyFont="1" applyFill="1" applyBorder="1" applyAlignment="1" applyProtection="1">
      <alignment horizontal="left" vertical="center"/>
      <protection/>
    </xf>
    <xf numFmtId="0" fontId="0" fillId="2" borderId="17" xfId="0" applyFont="1" applyFill="1" applyBorder="1" applyAlignment="1" applyProtection="1">
      <alignment horizontal="left" vertical="center"/>
      <protection/>
    </xf>
    <xf numFmtId="0" fontId="0" fillId="2" borderId="28" xfId="0" applyFont="1" applyFill="1" applyBorder="1" applyAlignment="1" applyProtection="1">
      <alignment horizontal="left" vertical="center"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/>
    </xf>
    <xf numFmtId="0" fontId="5" fillId="2" borderId="17" xfId="0" applyFont="1" applyFill="1" applyBorder="1" applyAlignment="1" applyProtection="1">
      <alignment horizontal="left" vertical="center"/>
      <protection/>
    </xf>
    <xf numFmtId="0" fontId="5" fillId="2" borderId="28" xfId="0" applyFont="1" applyFill="1" applyBorder="1" applyAlignment="1" applyProtection="1">
      <alignment horizontal="left" vertical="center"/>
      <protection/>
    </xf>
    <xf numFmtId="0" fontId="17" fillId="0" borderId="1" xfId="0" applyFont="1" applyFill="1" applyBorder="1" applyAlignment="1" applyProtection="1">
      <alignment horizontal="left" wrapText="1"/>
      <protection/>
    </xf>
    <xf numFmtId="0" fontId="17" fillId="0" borderId="4" xfId="0" applyFont="1" applyFill="1" applyBorder="1" applyAlignment="1" applyProtection="1">
      <alignment horizontal="left" wrapText="1"/>
      <protection/>
    </xf>
    <xf numFmtId="0" fontId="22" fillId="0" borderId="4" xfId="0" applyFont="1" applyFill="1" applyBorder="1" applyAlignment="1" applyProtection="1">
      <alignment horizontal="left" vertical="center" wrapText="1"/>
      <protection/>
    </xf>
    <xf numFmtId="0" fontId="4" fillId="0" borderId="4" xfId="0" applyFont="1" applyFill="1" applyBorder="1" applyAlignment="1" applyProtection="1">
      <alignment horizontal="left" vertical="center"/>
      <protection locked="0"/>
    </xf>
    <xf numFmtId="164" fontId="11" fillId="2" borderId="16" xfId="0" applyNumberFormat="1" applyFont="1" applyFill="1" applyBorder="1" applyAlignment="1" applyProtection="1">
      <alignment horizontal="center" vertical="center" wrapText="1"/>
      <protection/>
    </xf>
    <xf numFmtId="164" fontId="11" fillId="2" borderId="28" xfId="0" applyNumberFormat="1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28" xfId="0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24" fillId="0" borderId="16" xfId="0" applyNumberFormat="1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23" fillId="4" borderId="16" xfId="0" applyFont="1" applyFill="1" applyBorder="1" applyAlignment="1" applyProtection="1">
      <alignment horizontal="left" vertical="center"/>
      <protection locked="0"/>
    </xf>
    <xf numFmtId="0" fontId="4" fillId="4" borderId="28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 applyProtection="1">
      <alignment horizontal="left" vertical="center" wrapText="1"/>
      <protection/>
    </xf>
    <xf numFmtId="0" fontId="5" fillId="4" borderId="37" xfId="0" applyFont="1" applyFill="1" applyBorder="1" applyAlignment="1" applyProtection="1">
      <alignment horizontal="left" vertical="center" wrapText="1"/>
      <protection/>
    </xf>
    <xf numFmtId="0" fontId="5" fillId="4" borderId="38" xfId="0" applyFont="1" applyFill="1" applyBorder="1" applyAlignment="1" applyProtection="1">
      <alignment horizontal="left" vertical="center" wrapText="1"/>
      <protection/>
    </xf>
    <xf numFmtId="0" fontId="5" fillId="4" borderId="39" xfId="0" applyFont="1" applyFill="1" applyBorder="1" applyAlignment="1" applyProtection="1">
      <alignment horizontal="left" vertical="center" wrapText="1"/>
      <protection/>
    </xf>
    <xf numFmtId="0" fontId="5" fillId="4" borderId="40" xfId="0" applyFont="1" applyFill="1" applyBorder="1" applyAlignment="1" applyProtection="1">
      <alignment horizontal="left" vertical="center" wrapText="1"/>
      <protection/>
    </xf>
    <xf numFmtId="0" fontId="5" fillId="4" borderId="41" xfId="0" applyFont="1" applyFill="1" applyBorder="1" applyAlignment="1" applyProtection="1">
      <alignment horizontal="left" vertical="center" wrapText="1"/>
      <protection/>
    </xf>
    <xf numFmtId="0" fontId="17" fillId="2" borderId="42" xfId="0" applyFont="1" applyFill="1" applyBorder="1" applyAlignment="1" applyProtection="1">
      <alignment horizontal="left" vertical="center" wrapText="1"/>
      <protection/>
    </xf>
    <xf numFmtId="0" fontId="17" fillId="2" borderId="20" xfId="0" applyFont="1" applyFill="1" applyBorder="1" applyAlignment="1" applyProtection="1">
      <alignment horizontal="left" vertical="center" wrapText="1"/>
      <protection/>
    </xf>
    <xf numFmtId="0" fontId="17" fillId="2" borderId="43" xfId="0" applyFont="1" applyFill="1" applyBorder="1" applyAlignment="1" applyProtection="1">
      <alignment horizontal="left" vertical="center" wrapText="1"/>
      <protection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SheetLayoutView="130" workbookViewId="0" topLeftCell="A7">
      <selection activeCell="B28" sqref="B28:C28"/>
    </sheetView>
  </sheetViews>
  <sheetFormatPr defaultColWidth="9.140625" defaultRowHeight="15"/>
  <cols>
    <col min="1" max="1" width="4.57421875" style="1" customWidth="1"/>
    <col min="2" max="2" width="12.421875" style="1" customWidth="1"/>
    <col min="3" max="3" width="11.140625" style="1" customWidth="1"/>
    <col min="4" max="5" width="9.7109375" style="1" customWidth="1"/>
    <col min="6" max="9" width="8.57421875" style="1" customWidth="1"/>
    <col min="10" max="10" width="13.00390625" style="1" customWidth="1"/>
    <col min="11" max="11" width="17.7109375" style="1" customWidth="1"/>
    <col min="12" max="12" width="20.421875" style="1" customWidth="1"/>
    <col min="13" max="16384" width="9.140625" style="1" customWidth="1"/>
  </cols>
  <sheetData>
    <row r="1" spans="1:12" ht="34.95" customHeight="1" thickBot="1">
      <c r="A1" s="119" t="s">
        <v>38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</row>
    <row r="2" spans="1:12" s="2" customFormat="1" ht="30" customHeigh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1:12" s="2" customFormat="1" ht="46.2" customHeight="1">
      <c r="A3" s="122" t="s">
        <v>48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4"/>
    </row>
    <row r="4" spans="1:12" s="2" customFormat="1" ht="15" customHeight="1">
      <c r="A4" s="107" t="s">
        <v>40</v>
      </c>
      <c r="B4" s="108"/>
      <c r="C4" s="108"/>
      <c r="D4" s="135" t="s">
        <v>3</v>
      </c>
      <c r="E4" s="135"/>
      <c r="F4" s="135"/>
      <c r="G4" s="135"/>
      <c r="H4" s="135"/>
      <c r="I4" s="135"/>
      <c r="J4" s="135"/>
      <c r="K4" s="135"/>
      <c r="L4" s="136"/>
    </row>
    <row r="5" spans="1:12" s="19" customFormat="1" ht="25.95" customHeight="1">
      <c r="A5" s="109" t="s">
        <v>0</v>
      </c>
      <c r="B5" s="110"/>
      <c r="C5" s="110"/>
      <c r="D5" s="125" t="s">
        <v>4</v>
      </c>
      <c r="E5" s="125"/>
      <c r="F5" s="125"/>
      <c r="G5" s="125"/>
      <c r="H5" s="125"/>
      <c r="I5" s="125"/>
      <c r="J5" s="125"/>
      <c r="K5" s="18" t="s">
        <v>41</v>
      </c>
      <c r="L5" s="31">
        <v>26360527</v>
      </c>
    </row>
    <row r="6" spans="1:12" s="19" customFormat="1" ht="30" customHeight="1">
      <c r="A6" s="109" t="s">
        <v>1</v>
      </c>
      <c r="B6" s="110"/>
      <c r="C6" s="110"/>
      <c r="D6" s="125" t="s">
        <v>51</v>
      </c>
      <c r="E6" s="125"/>
      <c r="F6" s="125"/>
      <c r="G6" s="125"/>
      <c r="H6" s="125"/>
      <c r="I6" s="125"/>
      <c r="J6" s="125"/>
      <c r="K6" s="125"/>
      <c r="L6" s="137"/>
    </row>
    <row r="7" spans="1:12" s="19" customFormat="1" ht="21.6" customHeight="1">
      <c r="A7" s="126" t="s">
        <v>42</v>
      </c>
      <c r="B7" s="127"/>
      <c r="C7" s="128"/>
      <c r="D7" s="129" t="s">
        <v>43</v>
      </c>
      <c r="E7" s="129"/>
      <c r="F7" s="130" t="s">
        <v>44</v>
      </c>
      <c r="G7" s="130"/>
      <c r="H7" s="129" t="s">
        <v>46</v>
      </c>
      <c r="I7" s="129"/>
      <c r="J7" s="129"/>
      <c r="K7" s="20" t="s">
        <v>45</v>
      </c>
      <c r="L7" s="32" t="s">
        <v>69</v>
      </c>
    </row>
    <row r="8" spans="1:12" s="2" customFormat="1" ht="15" customHeight="1">
      <c r="A8" s="111" t="s">
        <v>47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3"/>
    </row>
    <row r="9" spans="1:12" s="2" customFormat="1" ht="26.4" customHeight="1">
      <c r="A9" s="114" t="s">
        <v>50</v>
      </c>
      <c r="B9" s="115"/>
      <c r="C9" s="115"/>
      <c r="D9" s="131" t="s">
        <v>53</v>
      </c>
      <c r="E9" s="131"/>
      <c r="F9" s="131"/>
      <c r="G9" s="131"/>
      <c r="H9" s="131"/>
      <c r="I9" s="131"/>
      <c r="J9" s="131"/>
      <c r="K9" s="131"/>
      <c r="L9" s="138"/>
    </row>
    <row r="10" spans="1:12" s="19" customFormat="1" ht="19.95" customHeight="1">
      <c r="A10" s="116" t="s">
        <v>0</v>
      </c>
      <c r="B10" s="117"/>
      <c r="C10" s="117"/>
      <c r="D10" s="131" t="s">
        <v>53</v>
      </c>
      <c r="E10" s="131"/>
      <c r="F10" s="131"/>
      <c r="G10" s="131"/>
      <c r="H10" s="131"/>
      <c r="I10" s="131"/>
      <c r="J10" s="131"/>
      <c r="K10" s="21" t="s">
        <v>41</v>
      </c>
      <c r="L10" s="33" t="s">
        <v>53</v>
      </c>
    </row>
    <row r="11" spans="1:12" s="19" customFormat="1" ht="19.95" customHeight="1">
      <c r="A11" s="116" t="s">
        <v>1</v>
      </c>
      <c r="B11" s="117"/>
      <c r="C11" s="117"/>
      <c r="D11" s="131" t="s">
        <v>53</v>
      </c>
      <c r="E11" s="131"/>
      <c r="F11" s="131"/>
      <c r="G11" s="131"/>
      <c r="H11" s="131"/>
      <c r="I11" s="131"/>
      <c r="J11" s="131"/>
      <c r="K11" s="131"/>
      <c r="L11" s="138"/>
    </row>
    <row r="12" spans="1:12" s="19" customFormat="1" ht="19.95" customHeight="1">
      <c r="A12" s="116" t="s">
        <v>2</v>
      </c>
      <c r="B12" s="117"/>
      <c r="C12" s="117"/>
      <c r="D12" s="131" t="s">
        <v>53</v>
      </c>
      <c r="E12" s="131"/>
      <c r="F12" s="131"/>
      <c r="G12" s="131"/>
      <c r="H12" s="131"/>
      <c r="I12" s="131"/>
      <c r="J12" s="131"/>
      <c r="K12" s="131"/>
      <c r="L12" s="138"/>
    </row>
    <row r="13" spans="1:12" s="19" customFormat="1" ht="19.95" customHeight="1">
      <c r="A13" s="116" t="s">
        <v>49</v>
      </c>
      <c r="B13" s="117"/>
      <c r="C13" s="117"/>
      <c r="D13" s="151" t="s">
        <v>53</v>
      </c>
      <c r="E13" s="152"/>
      <c r="F13" s="152"/>
      <c r="G13" s="152"/>
      <c r="H13" s="153"/>
      <c r="I13" s="154" t="s">
        <v>52</v>
      </c>
      <c r="J13" s="155"/>
      <c r="K13" s="156" t="s">
        <v>53</v>
      </c>
      <c r="L13" s="157"/>
    </row>
    <row r="14" spans="1:12" s="2" customFormat="1" ht="24" customHeight="1">
      <c r="A14" s="158" t="s">
        <v>54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60"/>
    </row>
    <row r="15" spans="1:12" s="3" customFormat="1" ht="13.5" customHeight="1">
      <c r="A15" s="161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3"/>
    </row>
    <row r="16" spans="1:12" s="2" customFormat="1" ht="18" customHeight="1">
      <c r="A16" s="49" t="s">
        <v>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1"/>
    </row>
    <row r="17" spans="1:12" s="2" customFormat="1" ht="40.5" customHeight="1">
      <c r="A17" s="106" t="s">
        <v>11</v>
      </c>
      <c r="B17" s="170" t="s">
        <v>7</v>
      </c>
      <c r="C17" s="170"/>
      <c r="D17" s="67" t="s">
        <v>36</v>
      </c>
      <c r="E17" s="67"/>
      <c r="F17" s="67" t="s">
        <v>33</v>
      </c>
      <c r="G17" s="67"/>
      <c r="H17" s="67"/>
      <c r="I17" s="67"/>
      <c r="J17" s="102" t="s">
        <v>6</v>
      </c>
      <c r="K17" s="65" t="s">
        <v>34</v>
      </c>
      <c r="L17" s="68" t="s">
        <v>35</v>
      </c>
    </row>
    <row r="18" spans="1:12" s="2" customFormat="1" ht="40.5" customHeight="1">
      <c r="A18" s="106"/>
      <c r="B18" s="170"/>
      <c r="C18" s="170"/>
      <c r="D18" s="5" t="s">
        <v>31</v>
      </c>
      <c r="E18" s="5" t="s">
        <v>32</v>
      </c>
      <c r="F18" s="118" t="s">
        <v>29</v>
      </c>
      <c r="G18" s="118"/>
      <c r="H18" s="67" t="s">
        <v>30</v>
      </c>
      <c r="I18" s="67"/>
      <c r="J18" s="102"/>
      <c r="K18" s="66"/>
      <c r="L18" s="69"/>
    </row>
    <row r="19" spans="1:12" s="2" customFormat="1" ht="43.5" customHeight="1">
      <c r="A19" s="34">
        <v>1</v>
      </c>
      <c r="B19" s="60" t="s">
        <v>8</v>
      </c>
      <c r="C19" s="60"/>
      <c r="D19" s="24">
        <v>0</v>
      </c>
      <c r="E19" s="24">
        <v>0</v>
      </c>
      <c r="F19" s="52">
        <f>D19+E19</f>
        <v>0</v>
      </c>
      <c r="G19" s="52"/>
      <c r="H19" s="52">
        <f>F19*1.1</f>
        <v>0</v>
      </c>
      <c r="I19" s="52"/>
      <c r="J19" s="6">
        <v>268592</v>
      </c>
      <c r="K19" s="7">
        <f>F19*J19</f>
        <v>0</v>
      </c>
      <c r="L19" s="35">
        <f>H19*J19</f>
        <v>0</v>
      </c>
    </row>
    <row r="20" spans="1:12" s="2" customFormat="1" ht="15.75" customHeight="1">
      <c r="A20" s="58">
        <v>2</v>
      </c>
      <c r="B20" s="59" t="s">
        <v>10</v>
      </c>
      <c r="C20" s="8" t="s">
        <v>27</v>
      </c>
      <c r="D20" s="24">
        <v>0</v>
      </c>
      <c r="E20" s="24">
        <v>0</v>
      </c>
      <c r="F20" s="54">
        <f>G20+G21</f>
        <v>0</v>
      </c>
      <c r="G20" s="9">
        <f>D20+E20</f>
        <v>0</v>
      </c>
      <c r="H20" s="56">
        <f>I20+I21</f>
        <v>0</v>
      </c>
      <c r="I20" s="9">
        <f>G20*1.1</f>
        <v>0</v>
      </c>
      <c r="J20" s="62">
        <v>289668</v>
      </c>
      <c r="K20" s="63">
        <f>F20*J20</f>
        <v>0</v>
      </c>
      <c r="L20" s="64">
        <f>H20*J20</f>
        <v>0</v>
      </c>
    </row>
    <row r="21" spans="1:12" s="2" customFormat="1" ht="31.8" customHeight="1">
      <c r="A21" s="58"/>
      <c r="B21" s="59"/>
      <c r="C21" s="8" t="s">
        <v>28</v>
      </c>
      <c r="D21" s="24">
        <v>0</v>
      </c>
      <c r="E21" s="24">
        <v>0</v>
      </c>
      <c r="F21" s="55"/>
      <c r="G21" s="9">
        <f>D21+E21</f>
        <v>0</v>
      </c>
      <c r="H21" s="57"/>
      <c r="I21" s="9">
        <f>G21*1.1</f>
        <v>0</v>
      </c>
      <c r="J21" s="62"/>
      <c r="K21" s="63"/>
      <c r="L21" s="64"/>
    </row>
    <row r="22" spans="1:12" s="2" customFormat="1" ht="30" customHeight="1">
      <c r="A22" s="34">
        <v>3</v>
      </c>
      <c r="B22" s="60" t="s">
        <v>9</v>
      </c>
      <c r="C22" s="60"/>
      <c r="D22" s="24">
        <v>0</v>
      </c>
      <c r="E22" s="24">
        <v>0</v>
      </c>
      <c r="F22" s="52">
        <f>D22+E22</f>
        <v>0</v>
      </c>
      <c r="G22" s="52"/>
      <c r="H22" s="52">
        <f>F22*1.1</f>
        <v>0</v>
      </c>
      <c r="I22" s="52"/>
      <c r="J22" s="6">
        <v>280964</v>
      </c>
      <c r="K22" s="7">
        <f>F22*J22</f>
        <v>0</v>
      </c>
      <c r="L22" s="35">
        <f>H22*J22</f>
        <v>0</v>
      </c>
    </row>
    <row r="23" spans="1:12" s="4" customFormat="1" ht="21" customHeight="1">
      <c r="A23" s="36"/>
      <c r="B23" s="61" t="s">
        <v>26</v>
      </c>
      <c r="C23" s="61"/>
      <c r="D23" s="25">
        <f aca="true" t="shared" si="0" ref="D23:E23">SUM(D19:D22)</f>
        <v>0</v>
      </c>
      <c r="E23" s="25">
        <f t="shared" si="0"/>
        <v>0</v>
      </c>
      <c r="F23" s="53">
        <f>F19+F20+F22</f>
        <v>0</v>
      </c>
      <c r="G23" s="53"/>
      <c r="H23" s="53">
        <f>H19+H20+H22</f>
        <v>0</v>
      </c>
      <c r="I23" s="53"/>
      <c r="J23" s="22">
        <f>(J19+J20+J22)/3</f>
        <v>279741.3333333333</v>
      </c>
      <c r="K23" s="23">
        <f>F23*J23</f>
        <v>0</v>
      </c>
      <c r="L23" s="37">
        <f>H23*J23</f>
        <v>0</v>
      </c>
    </row>
    <row r="24" spans="1:12" s="3" customFormat="1" ht="13.5" customHeight="1">
      <c r="A24" s="38"/>
      <c r="B24" s="12"/>
      <c r="C24" s="10"/>
      <c r="D24" s="10"/>
      <c r="E24" s="10"/>
      <c r="F24" s="10"/>
      <c r="G24" s="10"/>
      <c r="H24" s="10"/>
      <c r="I24" s="10"/>
      <c r="J24" s="10"/>
      <c r="K24" s="10"/>
      <c r="L24" s="39"/>
    </row>
    <row r="25" spans="1:12" s="2" customFormat="1" ht="18" customHeight="1">
      <c r="A25" s="49" t="s">
        <v>12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</row>
    <row r="26" spans="1:12" s="2" customFormat="1" ht="40.5" customHeight="1">
      <c r="A26" s="85" t="s">
        <v>11</v>
      </c>
      <c r="B26" s="87" t="s">
        <v>13</v>
      </c>
      <c r="C26" s="88"/>
      <c r="D26" s="67" t="s">
        <v>36</v>
      </c>
      <c r="E26" s="67"/>
      <c r="F26" s="67" t="s">
        <v>33</v>
      </c>
      <c r="G26" s="67"/>
      <c r="H26" s="67"/>
      <c r="I26" s="67"/>
      <c r="J26" s="65" t="s">
        <v>14</v>
      </c>
      <c r="K26" s="65" t="s">
        <v>34</v>
      </c>
      <c r="L26" s="68" t="s">
        <v>35</v>
      </c>
    </row>
    <row r="27" spans="1:12" s="2" customFormat="1" ht="40.5" customHeight="1">
      <c r="A27" s="86"/>
      <c r="B27" s="89"/>
      <c r="C27" s="90"/>
      <c r="D27" s="5" t="s">
        <v>31</v>
      </c>
      <c r="E27" s="5" t="s">
        <v>32</v>
      </c>
      <c r="F27" s="139" t="s">
        <v>23</v>
      </c>
      <c r="G27" s="140"/>
      <c r="H27" s="141" t="s">
        <v>24</v>
      </c>
      <c r="I27" s="142"/>
      <c r="J27" s="66"/>
      <c r="K27" s="66"/>
      <c r="L27" s="69"/>
    </row>
    <row r="28" spans="1:12" s="2" customFormat="1" ht="33" customHeight="1">
      <c r="A28" s="34">
        <v>4</v>
      </c>
      <c r="B28" s="91" t="s">
        <v>70</v>
      </c>
      <c r="C28" s="92"/>
      <c r="D28" s="24">
        <v>0</v>
      </c>
      <c r="E28" s="24">
        <v>0</v>
      </c>
      <c r="F28" s="143">
        <f>D28+E28</f>
        <v>0</v>
      </c>
      <c r="G28" s="144"/>
      <c r="H28" s="143">
        <f>F28*1.1</f>
        <v>0</v>
      </c>
      <c r="I28" s="144"/>
      <c r="J28" s="6">
        <v>135540</v>
      </c>
      <c r="K28" s="11">
        <f>F28*J28</f>
        <v>0</v>
      </c>
      <c r="L28" s="35">
        <f>H28*J28</f>
        <v>0</v>
      </c>
    </row>
    <row r="29" spans="1:12" s="4" customFormat="1" ht="20.4" customHeight="1">
      <c r="A29" s="36"/>
      <c r="B29" s="93" t="s">
        <v>16</v>
      </c>
      <c r="C29" s="94"/>
      <c r="D29" s="25">
        <f aca="true" t="shared" si="1" ref="D29:E29">SUM(D28)</f>
        <v>0</v>
      </c>
      <c r="E29" s="25">
        <f t="shared" si="1"/>
        <v>0</v>
      </c>
      <c r="F29" s="145">
        <f>SUM(F28)</f>
        <v>0</v>
      </c>
      <c r="G29" s="146"/>
      <c r="H29" s="145">
        <f>SUM(H28)</f>
        <v>0</v>
      </c>
      <c r="I29" s="146"/>
      <c r="J29" s="26">
        <v>135540</v>
      </c>
      <c r="K29" s="23">
        <f>F29*J29</f>
        <v>0</v>
      </c>
      <c r="L29" s="37">
        <f>H29*J29</f>
        <v>0</v>
      </c>
    </row>
    <row r="30" spans="1:12" s="3" customFormat="1" ht="13.5" customHeight="1">
      <c r="A30" s="38"/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39"/>
    </row>
    <row r="31" spans="1:12" s="2" customFormat="1" ht="18" customHeight="1">
      <c r="A31" s="49" t="s">
        <v>15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1"/>
    </row>
    <row r="32" spans="1:12" s="2" customFormat="1" ht="40.5" customHeight="1">
      <c r="A32" s="85" t="s">
        <v>11</v>
      </c>
      <c r="B32" s="87" t="s">
        <v>19</v>
      </c>
      <c r="C32" s="88"/>
      <c r="D32" s="67" t="s">
        <v>36</v>
      </c>
      <c r="E32" s="67"/>
      <c r="F32" s="67" t="s">
        <v>33</v>
      </c>
      <c r="G32" s="67"/>
      <c r="H32" s="67"/>
      <c r="I32" s="67"/>
      <c r="J32" s="65" t="s">
        <v>22</v>
      </c>
      <c r="K32" s="65" t="s">
        <v>34</v>
      </c>
      <c r="L32" s="68" t="s">
        <v>35</v>
      </c>
    </row>
    <row r="33" spans="1:12" s="2" customFormat="1" ht="40.5" customHeight="1">
      <c r="A33" s="86"/>
      <c r="B33" s="89"/>
      <c r="C33" s="90"/>
      <c r="D33" s="5" t="s">
        <v>31</v>
      </c>
      <c r="E33" s="5" t="s">
        <v>32</v>
      </c>
      <c r="F33" s="139" t="s">
        <v>20</v>
      </c>
      <c r="G33" s="140"/>
      <c r="H33" s="141" t="s">
        <v>21</v>
      </c>
      <c r="I33" s="142"/>
      <c r="J33" s="66"/>
      <c r="K33" s="66"/>
      <c r="L33" s="69"/>
    </row>
    <row r="34" spans="1:12" s="2" customFormat="1" ht="18" customHeight="1">
      <c r="A34" s="34">
        <v>5</v>
      </c>
      <c r="B34" s="91" t="s">
        <v>37</v>
      </c>
      <c r="C34" s="92"/>
      <c r="D34" s="24">
        <v>0</v>
      </c>
      <c r="E34" s="24">
        <v>0</v>
      </c>
      <c r="F34" s="143">
        <f>D34+E34</f>
        <v>0</v>
      </c>
      <c r="G34" s="144"/>
      <c r="H34" s="143">
        <f>F34*1.15</f>
        <v>0</v>
      </c>
      <c r="I34" s="144"/>
      <c r="J34" s="6">
        <v>33200</v>
      </c>
      <c r="K34" s="11">
        <f>F34*J34</f>
        <v>0</v>
      </c>
      <c r="L34" s="35">
        <f>H34*J34</f>
        <v>0</v>
      </c>
    </row>
    <row r="35" spans="1:12" s="4" customFormat="1" ht="21" customHeight="1">
      <c r="A35" s="36"/>
      <c r="B35" s="93" t="s">
        <v>25</v>
      </c>
      <c r="C35" s="94"/>
      <c r="D35" s="25">
        <f aca="true" t="shared" si="2" ref="D35:E35">SUM(D34)</f>
        <v>0</v>
      </c>
      <c r="E35" s="25">
        <f t="shared" si="2"/>
        <v>0</v>
      </c>
      <c r="F35" s="145">
        <f>SUM(F34)</f>
        <v>0</v>
      </c>
      <c r="G35" s="146"/>
      <c r="H35" s="145">
        <f>SUM(H34)</f>
        <v>0</v>
      </c>
      <c r="I35" s="146"/>
      <c r="J35" s="26">
        <v>33200</v>
      </c>
      <c r="K35" s="23">
        <f>F35*J35</f>
        <v>0</v>
      </c>
      <c r="L35" s="37">
        <f>H35*J35</f>
        <v>0</v>
      </c>
    </row>
    <row r="36" spans="1:12" s="2" customFormat="1" ht="12.75" customHeight="1" thickBot="1">
      <c r="A36" s="38"/>
      <c r="B36" s="12"/>
      <c r="C36" s="13"/>
      <c r="D36" s="13"/>
      <c r="E36" s="13"/>
      <c r="F36" s="14"/>
      <c r="G36" s="14"/>
      <c r="H36" s="15"/>
      <c r="I36" s="15"/>
      <c r="J36" s="16"/>
      <c r="K36" s="17"/>
      <c r="L36" s="40"/>
    </row>
    <row r="37" spans="1:12" s="2" customFormat="1" ht="22.5" customHeight="1">
      <c r="A37" s="76" t="s">
        <v>66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8"/>
    </row>
    <row r="38" spans="1:12" s="2" customFormat="1" ht="19.5" customHeight="1">
      <c r="A38" s="132" t="s">
        <v>55</v>
      </c>
      <c r="B38" s="133"/>
      <c r="C38" s="133"/>
      <c r="D38" s="133"/>
      <c r="E38" s="133"/>
      <c r="F38" s="133"/>
      <c r="G38" s="134"/>
      <c r="H38" s="79">
        <f>K23+K29+K35</f>
        <v>0</v>
      </c>
      <c r="I38" s="80"/>
      <c r="J38" s="80"/>
      <c r="K38" s="80"/>
      <c r="L38" s="81"/>
    </row>
    <row r="39" spans="1:12" s="2" customFormat="1" ht="19.5" customHeight="1">
      <c r="A39" s="126" t="s">
        <v>17</v>
      </c>
      <c r="B39" s="127"/>
      <c r="C39" s="127"/>
      <c r="D39" s="127"/>
      <c r="E39" s="127"/>
      <c r="F39" s="127"/>
      <c r="G39" s="128"/>
      <c r="H39" s="79">
        <f>H40-H38</f>
        <v>0</v>
      </c>
      <c r="I39" s="80"/>
      <c r="J39" s="80"/>
      <c r="K39" s="80"/>
      <c r="L39" s="81"/>
    </row>
    <row r="40" spans="1:12" s="2" customFormat="1" ht="19.5" customHeight="1" thickBot="1">
      <c r="A40" s="164" t="s">
        <v>18</v>
      </c>
      <c r="B40" s="165"/>
      <c r="C40" s="165"/>
      <c r="D40" s="165"/>
      <c r="E40" s="165"/>
      <c r="F40" s="165"/>
      <c r="G40" s="166"/>
      <c r="H40" s="82">
        <f>L23+L29+L35</f>
        <v>0</v>
      </c>
      <c r="I40" s="83"/>
      <c r="J40" s="83"/>
      <c r="K40" s="83"/>
      <c r="L40" s="84"/>
    </row>
    <row r="41" spans="1:12" ht="38.25" customHeight="1">
      <c r="A41" s="95" t="s">
        <v>68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7"/>
    </row>
    <row r="42" spans="1:12" ht="25.5" customHeight="1" thickBot="1">
      <c r="A42" s="100" t="s">
        <v>67</v>
      </c>
      <c r="B42" s="101"/>
      <c r="C42" s="101"/>
      <c r="D42" s="101"/>
      <c r="E42" s="101"/>
      <c r="F42" s="101"/>
      <c r="G42" s="101"/>
      <c r="H42" s="98" t="s">
        <v>53</v>
      </c>
      <c r="I42" s="98"/>
      <c r="J42" s="98"/>
      <c r="K42" s="98"/>
      <c r="L42" s="99"/>
    </row>
    <row r="43" spans="1:12" s="2" customFormat="1" ht="15" customHeight="1" thickBot="1">
      <c r="A43" s="41"/>
      <c r="B43" s="42"/>
      <c r="C43" s="43"/>
      <c r="D43" s="43"/>
      <c r="E43" s="43"/>
      <c r="F43" s="44"/>
      <c r="G43" s="44"/>
      <c r="H43" s="45"/>
      <c r="I43" s="45"/>
      <c r="J43" s="46"/>
      <c r="K43" s="47"/>
      <c r="L43" s="48"/>
    </row>
    <row r="44" spans="1:12" ht="20.4" customHeight="1" thickBot="1">
      <c r="A44" s="167" t="s">
        <v>56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9"/>
    </row>
    <row r="45" spans="1:12" ht="15">
      <c r="A45" s="73" t="s">
        <v>57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5"/>
    </row>
    <row r="46" spans="1:12" ht="15">
      <c r="A46" s="73" t="s">
        <v>58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5"/>
    </row>
    <row r="47" spans="1:12" ht="34.5" customHeight="1">
      <c r="A47" s="70" t="s">
        <v>59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2"/>
    </row>
    <row r="48" spans="1:12" ht="30" customHeight="1">
      <c r="A48" s="70" t="s">
        <v>60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2"/>
    </row>
    <row r="49" spans="1:12" ht="57.6" customHeight="1">
      <c r="A49" s="70" t="s">
        <v>61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2"/>
    </row>
    <row r="50" spans="1:12" ht="109.95" customHeight="1">
      <c r="A50" s="70" t="s">
        <v>62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2"/>
    </row>
    <row r="51" spans="1:12" ht="48" customHeight="1">
      <c r="A51" s="70" t="s">
        <v>71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2"/>
    </row>
    <row r="52" spans="1:12" ht="15" thickBot="1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/>
    </row>
    <row r="53" spans="1:12" ht="39" customHeight="1" thickBot="1">
      <c r="A53" s="147" t="s">
        <v>63</v>
      </c>
      <c r="B53" s="148"/>
      <c r="C53" s="148"/>
      <c r="D53" s="148"/>
      <c r="E53" s="148" t="s">
        <v>64</v>
      </c>
      <c r="F53" s="148"/>
      <c r="G53" s="148"/>
      <c r="H53" s="148"/>
      <c r="I53" s="148"/>
      <c r="J53" s="148"/>
      <c r="K53" s="148"/>
      <c r="L53" s="149"/>
    </row>
    <row r="54" spans="1:12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12" ht="58.5" customHeight="1">
      <c r="A55" s="27"/>
      <c r="B55" s="27"/>
      <c r="C55" s="27"/>
      <c r="D55" s="27"/>
      <c r="E55" s="150" t="s">
        <v>65</v>
      </c>
      <c r="F55" s="150"/>
      <c r="G55" s="150"/>
      <c r="H55" s="150"/>
      <c r="I55" s="150"/>
      <c r="J55" s="150"/>
      <c r="K55" s="150"/>
      <c r="L55" s="150"/>
    </row>
    <row r="56" ht="15"/>
  </sheetData>
  <sheetProtection formatCells="0" formatColumns="0" formatRows="0" selectLockedCells="1" autoFilter="0"/>
  <mergeCells count="106">
    <mergeCell ref="A49:L49"/>
    <mergeCell ref="A50:L50"/>
    <mergeCell ref="A51:L51"/>
    <mergeCell ref="A53:D53"/>
    <mergeCell ref="E53:L53"/>
    <mergeCell ref="E55:L55"/>
    <mergeCell ref="D13:H13"/>
    <mergeCell ref="I13:J13"/>
    <mergeCell ref="K13:L13"/>
    <mergeCell ref="A14:L15"/>
    <mergeCell ref="A39:G39"/>
    <mergeCell ref="A40:G40"/>
    <mergeCell ref="B26:C27"/>
    <mergeCell ref="D26:E26"/>
    <mergeCell ref="F26:I26"/>
    <mergeCell ref="F27:G27"/>
    <mergeCell ref="F28:G28"/>
    <mergeCell ref="F29:G29"/>
    <mergeCell ref="H27:I27"/>
    <mergeCell ref="H28:I28"/>
    <mergeCell ref="H29:I29"/>
    <mergeCell ref="A31:L31"/>
    <mergeCell ref="A44:L44"/>
    <mergeCell ref="B17:C18"/>
    <mergeCell ref="A1:L1"/>
    <mergeCell ref="A3:L3"/>
    <mergeCell ref="D5:J5"/>
    <mergeCell ref="A7:C7"/>
    <mergeCell ref="D7:E7"/>
    <mergeCell ref="F7:G7"/>
    <mergeCell ref="H7:J7"/>
    <mergeCell ref="D10:J10"/>
    <mergeCell ref="A38:G38"/>
    <mergeCell ref="D4:L4"/>
    <mergeCell ref="D6:L6"/>
    <mergeCell ref="D9:L9"/>
    <mergeCell ref="D11:L11"/>
    <mergeCell ref="D12:L12"/>
    <mergeCell ref="F33:G33"/>
    <mergeCell ref="H33:I33"/>
    <mergeCell ref="F34:G34"/>
    <mergeCell ref="F35:G35"/>
    <mergeCell ref="H34:I34"/>
    <mergeCell ref="H35:I35"/>
    <mergeCell ref="K32:K33"/>
    <mergeCell ref="L32:L33"/>
    <mergeCell ref="B34:C34"/>
    <mergeCell ref="B35:C35"/>
    <mergeCell ref="D17:E17"/>
    <mergeCell ref="J17:J18"/>
    <mergeCell ref="K17:K18"/>
    <mergeCell ref="L17:L18"/>
    <mergeCell ref="H18:I18"/>
    <mergeCell ref="F17:I17"/>
    <mergeCell ref="A2:L2"/>
    <mergeCell ref="A17:A18"/>
    <mergeCell ref="A4:C4"/>
    <mergeCell ref="A5:C5"/>
    <mergeCell ref="A6:C6"/>
    <mergeCell ref="A8:L8"/>
    <mergeCell ref="A9:C9"/>
    <mergeCell ref="A10:C10"/>
    <mergeCell ref="A11:C11"/>
    <mergeCell ref="F18:G18"/>
    <mergeCell ref="A12:C12"/>
    <mergeCell ref="A13:C13"/>
    <mergeCell ref="A16:L16"/>
    <mergeCell ref="J32:J33"/>
    <mergeCell ref="D32:E32"/>
    <mergeCell ref="F32:I32"/>
    <mergeCell ref="J26:J27"/>
    <mergeCell ref="K26:K27"/>
    <mergeCell ref="L26:L27"/>
    <mergeCell ref="A48:L48"/>
    <mergeCell ref="A47:L47"/>
    <mergeCell ref="A46:L46"/>
    <mergeCell ref="A37:L37"/>
    <mergeCell ref="H38:L38"/>
    <mergeCell ref="H39:L39"/>
    <mergeCell ref="H40:L40"/>
    <mergeCell ref="A26:A27"/>
    <mergeCell ref="A32:A33"/>
    <mergeCell ref="B32:C33"/>
    <mergeCell ref="B28:C28"/>
    <mergeCell ref="B29:C29"/>
    <mergeCell ref="A41:L41"/>
    <mergeCell ref="H42:L42"/>
    <mergeCell ref="A42:G42"/>
    <mergeCell ref="A45:L45"/>
    <mergeCell ref="A25:L25"/>
    <mergeCell ref="H19:I19"/>
    <mergeCell ref="H22:I22"/>
    <mergeCell ref="H23:I23"/>
    <mergeCell ref="F20:F21"/>
    <mergeCell ref="H20:H21"/>
    <mergeCell ref="F19:G19"/>
    <mergeCell ref="F22:G22"/>
    <mergeCell ref="F23:G23"/>
    <mergeCell ref="A20:A21"/>
    <mergeCell ref="B20:B21"/>
    <mergeCell ref="B19:C19"/>
    <mergeCell ref="B22:C22"/>
    <mergeCell ref="B23:C23"/>
    <mergeCell ref="J20:J21"/>
    <mergeCell ref="K20:K21"/>
    <mergeCell ref="L20:L21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2023-02-17T09:01:19Z</dcterms:modified>
  <cp:category/>
  <cp:version/>
  <cp:contentType/>
  <cp:contentStatus/>
</cp:coreProperties>
</file>