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PJ\Akce 2022\STAVBY PK DODATEČNÉ\II_230 Týniště-spára IROP\Rozpočty\"/>
    </mc:Choice>
  </mc:AlternateContent>
  <bookViews>
    <workbookView xWindow="480" yWindow="345" windowWidth="18195" windowHeight="11070" tabRatio="918"/>
  </bookViews>
  <sheets>
    <sheet name="rozpočet původní" sheetId="1" r:id="rId1"/>
  </sheets>
  <definedNames>
    <definedName name="_xlnm.Print_Area" localSheetId="0">'rozpočet původní'!$A$1:$S$97</definedName>
  </definedNames>
  <calcPr calcId="162913"/>
</workbook>
</file>

<file path=xl/calcChain.xml><?xml version="1.0" encoding="utf-8"?>
<calcChain xmlns="http://schemas.openxmlformats.org/spreadsheetml/2006/main">
  <c r="N87" i="1" l="1"/>
  <c r="N83" i="1" l="1"/>
  <c r="N82" i="1"/>
  <c r="N86" i="1"/>
  <c r="N89" i="1"/>
  <c r="N88" i="1" l="1"/>
  <c r="N85" i="1" l="1"/>
  <c r="F72" i="1" l="1"/>
  <c r="F69" i="1"/>
  <c r="F53" i="1"/>
  <c r="F50" i="1" l="1"/>
  <c r="N84" i="1"/>
  <c r="N81" i="1"/>
  <c r="N80" i="1"/>
  <c r="L29" i="1"/>
  <c r="H27" i="1"/>
  <c r="N79" i="1" l="1"/>
  <c r="N61" i="1" s="1"/>
  <c r="N60" i="1" l="1"/>
  <c r="M19" i="1" s="1"/>
  <c r="N78" i="1"/>
  <c r="M22" i="1" l="1"/>
  <c r="L62" i="1"/>
  <c r="M23" i="1" l="1"/>
  <c r="M24" i="1" s="1"/>
</calcChain>
</file>

<file path=xl/sharedStrings.xml><?xml version="1.0" encoding="utf-8"?>
<sst xmlns="http://schemas.openxmlformats.org/spreadsheetml/2006/main" count="97" uniqueCount="65">
  <si>
    <t>KRYCÍ LIST ROZPOČTU</t>
  </si>
  <si>
    <t>Stavba:</t>
  </si>
  <si>
    <t>Místo:</t>
  </si>
  <si>
    <t>Objednavatel:</t>
  </si>
  <si>
    <t>IČ:</t>
  </si>
  <si>
    <t>DIČ:</t>
  </si>
  <si>
    <t>Zhotovitel:</t>
  </si>
  <si>
    <t>Náklady z rozpočtu</t>
  </si>
  <si>
    <t>Cena bez DPH</t>
  </si>
  <si>
    <t>ze</t>
  </si>
  <si>
    <t>nulová</t>
  </si>
  <si>
    <t>Cena s DPH</t>
  </si>
  <si>
    <t>v</t>
  </si>
  <si>
    <t>CZK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</si>
  <si>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</si>
  <si>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</si>
  <si>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</si>
  <si>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</si>
  <si>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</si>
  <si>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</si>
  <si>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</si>
  <si>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</si>
  <si>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PČ</t>
  </si>
  <si>
    <t>Typ</t>
  </si>
  <si>
    <t>Kód</t>
  </si>
  <si>
    <t>Popis</t>
  </si>
  <si>
    <t>MJ</t>
  </si>
  <si>
    <t>Množství</t>
  </si>
  <si>
    <t>J.cena [CZK]</t>
  </si>
  <si>
    <t>Cena celkem
[CZK]</t>
  </si>
  <si>
    <t>1</t>
  </si>
  <si>
    <t>K</t>
  </si>
  <si>
    <t>Pol1</t>
  </si>
  <si>
    <t>m2</t>
  </si>
  <si>
    <t>Očištění plochy silnice od nánosů a nečistot</t>
  </si>
  <si>
    <t>Pol7</t>
  </si>
  <si>
    <t>Pol8</t>
  </si>
  <si>
    <t>Pol9</t>
  </si>
  <si>
    <t>Celkové náklady za stavbu</t>
  </si>
  <si>
    <t>SPRÁVA A ÚDRŽBA SILNIC PLZEŇSKÉHO KRAJE, příspěvková organizace</t>
  </si>
  <si>
    <t>SPRÁVA A ÚDRŽBA SILNIC PLZEŇSKÉHO KRAJE, p.o.</t>
  </si>
  <si>
    <t>t</t>
  </si>
  <si>
    <t>kpl</t>
  </si>
  <si>
    <t>D1 - Komunikace</t>
  </si>
  <si>
    <t>Postřik živičný spojovací ze silniční emulze v množství 0,3kg/m2</t>
  </si>
  <si>
    <t>Pol10</t>
  </si>
  <si>
    <t>Zkoušky a ostatní měření</t>
  </si>
  <si>
    <t>m</t>
  </si>
  <si>
    <t>Koterovská 162, 326 00 Plzeň</t>
  </si>
  <si>
    <t>DPH 21%</t>
  </si>
  <si>
    <t>Cena včetně DPH</t>
  </si>
  <si>
    <t>Vyrovnání povrchu krytu asfaltovým betonem ACO 11</t>
  </si>
  <si>
    <t>Asfaltový beton vrstva obrusná ACO 11  tl. 50mm z nemodifikovaného asfaltu, včetně ošetření středové spáry a spáry napojení na stávající povrchy</t>
  </si>
  <si>
    <t>Dosypaí krajnic ŠD (případně vyfrézovaným materiálem-doložit zkoušku PAU)</t>
  </si>
  <si>
    <t>Pol5</t>
  </si>
  <si>
    <t>Pol6</t>
  </si>
  <si>
    <t>Zalití styčné spáry komunikace (ZÚ, KÚ)</t>
  </si>
  <si>
    <t>DIO - částečná uzavírka</t>
  </si>
  <si>
    <t xml:space="preserve">Zafrézování ZÚ,KÚ, napojení směr Luh </t>
  </si>
  <si>
    <t>II/230 Újezd - Týniště, oprava (délka 1 050 m, šířka 6,5 m)</t>
  </si>
  <si>
    <t>II/230 Újezd - Týniště, oprava</t>
  </si>
  <si>
    <t>ROZPOČET D1 - II/230 Újezd - Týniště, oprava</t>
  </si>
  <si>
    <t>pol2</t>
  </si>
  <si>
    <t>Pol3</t>
  </si>
  <si>
    <t>Pol4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</si>
</sst>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m\.yyyy"/>
    <numFmt numFmtId="165" formatCode="0.00%;\-0.00%"/>
    <numFmt numFmtId="166" formatCode="#,##0.000;\-#,##0.000"/>
    <numFmt numFmtId="167" formatCode="#,##0.00\ &quot;Kč&quot;"/>
    <numFmt numFmtId="168" formatCode="#,##0.000"/>
  </numFmts>
  <fonts count="19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b/>
      <sz val="12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0"/>
      <color indexed="63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10"/>
      <color indexed="63"/>
      <name val="Trebuchet MS"/>
      <family val="2"/>
      <charset val="238"/>
    </font>
    <font>
      <sz val="10"/>
      <color indexed="55"/>
      <name val="Trebuchet MS"/>
      <family val="2"/>
      <charset val="238"/>
    </font>
    <font>
      <b/>
      <sz val="12"/>
      <color indexed="16"/>
      <name val="Trebuchet MS"/>
      <family val="2"/>
      <charset val="238"/>
    </font>
    <font>
      <sz val="12"/>
      <color indexed="56"/>
      <name val="Trebuchet MS"/>
      <family val="2"/>
      <charset val="238"/>
    </font>
    <font>
      <sz val="8"/>
      <color indexed="56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0" fillId="0" borderId="5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165" fontId="8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right" vertical="center"/>
    </xf>
    <xf numFmtId="0" fontId="0" fillId="2" borderId="0" xfId="0" applyFill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top"/>
    </xf>
    <xf numFmtId="0" fontId="0" fillId="0" borderId="13" xfId="0" applyBorder="1" applyAlignment="1" applyProtection="1">
      <alignment horizontal="left" vertical="top"/>
    </xf>
    <xf numFmtId="0" fontId="10" fillId="0" borderId="14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5" xfId="0" applyFont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4" xfId="0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3" fillId="0" borderId="5" xfId="0" applyFont="1" applyBorder="1" applyAlignment="1" applyProtection="1">
      <alignment horizontal="left"/>
    </xf>
    <xf numFmtId="0" fontId="15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39" fontId="7" fillId="0" borderId="0" xfId="0" applyNumberFormat="1" applyFont="1" applyBorder="1" applyAlignment="1" applyProtection="1">
      <alignment horizontal="right" vertical="center"/>
    </xf>
    <xf numFmtId="167" fontId="0" fillId="0" borderId="0" xfId="0" applyNumberFormat="1" applyAlignment="1" applyProtection="1">
      <alignment horizontal="left" vertical="center"/>
    </xf>
    <xf numFmtId="0" fontId="0" fillId="3" borderId="20" xfId="0" applyFont="1" applyFill="1" applyBorder="1" applyAlignment="1" applyProtection="1">
      <alignment horizontal="center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0" fontId="0" fillId="3" borderId="20" xfId="0" applyFont="1" applyFill="1" applyBorder="1" applyAlignment="1" applyProtection="1">
      <alignment horizontal="center" vertical="center" wrapText="1"/>
    </xf>
    <xf numFmtId="166" fontId="0" fillId="3" borderId="20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center" vertical="center" wrapText="1"/>
    </xf>
    <xf numFmtId="0" fontId="0" fillId="3" borderId="20" xfId="0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49" fontId="0" fillId="3" borderId="20" xfId="0" applyNumberForma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0" fillId="3" borderId="25" xfId="0" applyFont="1" applyFill="1" applyBorder="1" applyAlignment="1" applyProtection="1">
      <alignment horizontal="center" vertical="center"/>
    </xf>
    <xf numFmtId="49" fontId="0" fillId="3" borderId="25" xfId="0" applyNumberFormat="1" applyFill="1" applyBorder="1" applyAlignment="1" applyProtection="1">
      <alignment horizontal="left" vertical="center" wrapText="1"/>
    </xf>
    <xf numFmtId="0" fontId="0" fillId="3" borderId="25" xfId="0" applyFont="1" applyFill="1" applyBorder="1" applyAlignment="1" applyProtection="1">
      <alignment horizontal="center" vertical="center" wrapText="1"/>
    </xf>
    <xf numFmtId="166" fontId="0" fillId="3" borderId="25" xfId="0" applyNumberFormat="1" applyFont="1" applyFill="1" applyBorder="1" applyAlignment="1" applyProtection="1">
      <alignment horizontal="right" vertical="center"/>
    </xf>
    <xf numFmtId="0" fontId="0" fillId="3" borderId="24" xfId="0" applyFont="1" applyFill="1" applyBorder="1" applyAlignment="1" applyProtection="1">
      <alignment horizontal="center" vertical="center"/>
    </xf>
    <xf numFmtId="49" fontId="0" fillId="3" borderId="24" xfId="0" applyNumberFormat="1" applyFill="1" applyBorder="1" applyAlignment="1" applyProtection="1">
      <alignment horizontal="left" vertical="center" wrapText="1"/>
    </xf>
    <xf numFmtId="0" fontId="0" fillId="3" borderId="24" xfId="0" applyFont="1" applyFill="1" applyBorder="1" applyAlignment="1" applyProtection="1">
      <alignment horizontal="center" vertical="center" wrapText="1"/>
    </xf>
    <xf numFmtId="166" fontId="0" fillId="3" borderId="24" xfId="0" applyNumberFormat="1" applyFont="1" applyFill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0" fontId="0" fillId="0" borderId="24" xfId="0" applyBorder="1"/>
    <xf numFmtId="0" fontId="0" fillId="0" borderId="26" xfId="0" applyBorder="1"/>
    <xf numFmtId="0" fontId="0" fillId="0" borderId="24" xfId="0" applyBorder="1" applyAlignment="1">
      <alignment horizontal="center" vertical="top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/>
    </xf>
    <xf numFmtId="168" fontId="0" fillId="0" borderId="24" xfId="0" applyNumberFormat="1" applyBorder="1"/>
    <xf numFmtId="39" fontId="0" fillId="0" borderId="24" xfId="0" applyNumberFormat="1" applyFont="1" applyBorder="1" applyAlignment="1" applyProtection="1">
      <alignment horizontal="right" vertical="center"/>
    </xf>
    <xf numFmtId="0" fontId="0" fillId="0" borderId="24" xfId="0" applyBorder="1" applyAlignment="1" applyProtection="1">
      <alignment horizontal="left" vertical="center"/>
    </xf>
    <xf numFmtId="49" fontId="0" fillId="3" borderId="27" xfId="0" applyNumberFormat="1" applyFont="1" applyFill="1" applyBorder="1" applyAlignment="1" applyProtection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39" fontId="0" fillId="3" borderId="27" xfId="0" applyNumberFormat="1" applyFont="1" applyFill="1" applyBorder="1" applyAlignment="1" applyProtection="1">
      <alignment horizontal="right" vertical="center"/>
    </xf>
    <xf numFmtId="0" fontId="0" fillId="0" borderId="29" xfId="0" applyBorder="1" applyAlignment="1">
      <alignment vertical="center"/>
    </xf>
    <xf numFmtId="4" fontId="0" fillId="0" borderId="27" xfId="0" applyNumberFormat="1" applyBorder="1" applyAlignment="1"/>
    <xf numFmtId="4" fontId="0" fillId="0" borderId="29" xfId="0" applyNumberFormat="1" applyBorder="1" applyAlignment="1"/>
    <xf numFmtId="0" fontId="0" fillId="0" borderId="30" xfId="0" applyBorder="1" applyAlignment="1"/>
    <xf numFmtId="0" fontId="0" fillId="0" borderId="32" xfId="0" applyBorder="1" applyAlignment="1"/>
    <xf numFmtId="39" fontId="11" fillId="2" borderId="0" xfId="0" applyNumberFormat="1" applyFont="1" applyFill="1" applyAlignment="1" applyProtection="1">
      <alignment horizontal="right" vertical="center"/>
    </xf>
    <xf numFmtId="164" fontId="4" fillId="0" borderId="0" xfId="0" applyNumberFormat="1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/>
    </xf>
    <xf numFmtId="39" fontId="12" fillId="0" borderId="0" xfId="0" applyNumberFormat="1" applyFont="1" applyAlignment="1" applyProtection="1">
      <alignment horizontal="right" vertical="center"/>
    </xf>
    <xf numFmtId="39" fontId="11" fillId="0" borderId="0" xfId="0" applyNumberFormat="1" applyFont="1" applyAlignment="1" applyProtection="1">
      <alignment horizontal="right" vertical="center"/>
    </xf>
    <xf numFmtId="0" fontId="4" fillId="2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39" fontId="11" fillId="0" borderId="0" xfId="0" applyNumberFormat="1" applyFont="1" applyAlignment="1" applyProtection="1">
      <alignment horizontal="right"/>
    </xf>
    <xf numFmtId="39" fontId="0" fillId="0" borderId="20" xfId="0" applyNumberFormat="1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39" fontId="8" fillId="0" borderId="0" xfId="0" applyNumberFormat="1" applyFont="1" applyAlignment="1" applyProtection="1">
      <alignment horizontal="right" vertical="center"/>
    </xf>
    <xf numFmtId="39" fontId="3" fillId="2" borderId="8" xfId="0" applyNumberFormat="1" applyFont="1" applyFill="1" applyBorder="1" applyAlignment="1" applyProtection="1">
      <alignment horizontal="right" vertical="center"/>
    </xf>
    <xf numFmtId="39" fontId="3" fillId="2" borderId="9" xfId="0" applyNumberFormat="1" applyFont="1" applyFill="1" applyBorder="1" applyAlignment="1" applyProtection="1">
      <alignment horizontal="right" vertical="center"/>
    </xf>
    <xf numFmtId="167" fontId="5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167" fontId="7" fillId="0" borderId="6" xfId="0" applyNumberFormat="1" applyFont="1" applyBorder="1" applyAlignment="1" applyProtection="1">
      <alignment horizontal="right" vertical="center"/>
    </xf>
    <xf numFmtId="167" fontId="7" fillId="0" borderId="0" xfId="0" applyNumberFormat="1" applyFont="1" applyBorder="1" applyAlignment="1" applyProtection="1">
      <alignment horizontal="right" vertical="center"/>
    </xf>
    <xf numFmtId="167" fontId="7" fillId="0" borderId="15" xfId="0" applyNumberFormat="1" applyFont="1" applyBorder="1" applyAlignment="1" applyProtection="1">
      <alignment horizontal="right" vertical="center"/>
    </xf>
    <xf numFmtId="39" fontId="12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left"/>
    </xf>
    <xf numFmtId="49" fontId="0" fillId="3" borderId="20" xfId="0" applyNumberFormat="1" applyFill="1" applyBorder="1" applyAlignment="1" applyProtection="1">
      <alignment horizontal="left" vertical="center" wrapText="1"/>
    </xf>
    <xf numFmtId="39" fontId="0" fillId="3" borderId="20" xfId="0" applyNumberFormat="1" applyFont="1" applyFill="1" applyBorder="1" applyAlignment="1" applyProtection="1">
      <alignment horizontal="right" vertical="center"/>
    </xf>
    <xf numFmtId="0" fontId="0" fillId="3" borderId="20" xfId="0" applyFill="1" applyBorder="1" applyAlignment="1" applyProtection="1">
      <alignment horizontal="left" vertical="center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49" fontId="0" fillId="3" borderId="21" xfId="0" applyNumberFormat="1" applyFill="1" applyBorder="1" applyAlignment="1" applyProtection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39" fontId="0" fillId="3" borderId="21" xfId="0" applyNumberFormat="1" applyFont="1" applyFill="1" applyBorder="1" applyAlignment="1" applyProtection="1">
      <alignment horizontal="right" vertical="center"/>
    </xf>
    <xf numFmtId="0" fontId="0" fillId="0" borderId="23" xfId="0" applyBorder="1" applyAlignment="1">
      <alignment vertical="center"/>
    </xf>
    <xf numFmtId="39" fontId="0" fillId="0" borderId="21" xfId="0" applyNumberFormat="1" applyFont="1" applyBorder="1" applyAlignment="1" applyProtection="1">
      <alignment horizontal="right" vertical="center"/>
    </xf>
    <xf numFmtId="0" fontId="0" fillId="0" borderId="22" xfId="0" applyBorder="1" applyAlignment="1">
      <alignment vertical="center"/>
    </xf>
    <xf numFmtId="49" fontId="0" fillId="3" borderId="24" xfId="0" applyNumberFormat="1" applyFont="1" applyFill="1" applyBorder="1" applyAlignment="1" applyProtection="1">
      <alignment horizontal="left" vertical="top" wrapText="1"/>
    </xf>
    <xf numFmtId="49" fontId="0" fillId="3" borderId="24" xfId="0" applyNumberFormat="1" applyFill="1" applyBorder="1" applyAlignment="1" applyProtection="1">
      <alignment horizontal="left" vertical="top" wrapText="1"/>
    </xf>
    <xf numFmtId="39" fontId="0" fillId="3" borderId="24" xfId="0" applyNumberFormat="1" applyFont="1" applyFill="1" applyBorder="1" applyAlignment="1" applyProtection="1">
      <alignment horizontal="right" vertical="center"/>
    </xf>
    <xf numFmtId="0" fontId="0" fillId="3" borderId="24" xfId="0" applyFill="1" applyBorder="1" applyAlignment="1" applyProtection="1">
      <alignment horizontal="left" vertical="center"/>
    </xf>
    <xf numFmtId="49" fontId="0" fillId="3" borderId="25" xfId="0" applyNumberFormat="1" applyFont="1" applyFill="1" applyBorder="1" applyAlignment="1" applyProtection="1">
      <alignment horizontal="left" vertical="top" wrapText="1"/>
    </xf>
    <xf numFmtId="49" fontId="0" fillId="3" borderId="25" xfId="0" applyNumberFormat="1" applyFill="1" applyBorder="1" applyAlignment="1" applyProtection="1">
      <alignment horizontal="left" vertical="top" wrapText="1"/>
    </xf>
    <xf numFmtId="39" fontId="0" fillId="3" borderId="25" xfId="0" applyNumberFormat="1" applyFont="1" applyFill="1" applyBorder="1" applyAlignment="1" applyProtection="1">
      <alignment horizontal="right" vertical="center"/>
    </xf>
    <xf numFmtId="0" fontId="0" fillId="3" borderId="25" xfId="0" applyFill="1" applyBorder="1" applyAlignment="1" applyProtection="1">
      <alignment horizontal="left" vertical="center"/>
    </xf>
    <xf numFmtId="39" fontId="0" fillId="0" borderId="25" xfId="0" applyNumberFormat="1" applyFont="1" applyBorder="1" applyAlignment="1" applyProtection="1">
      <alignment horizontal="right" vertical="center"/>
    </xf>
    <xf numFmtId="0" fontId="0" fillId="0" borderId="25" xfId="0" applyBorder="1" applyAlignment="1" applyProtection="1">
      <alignment horizontal="left" vertical="center"/>
    </xf>
    <xf numFmtId="49" fontId="16" fillId="3" borderId="21" xfId="0" applyNumberFormat="1" applyFont="1" applyFill="1" applyBorder="1" applyAlignment="1" applyProtection="1">
      <alignment horizontal="left" vertical="center" wrapText="1"/>
    </xf>
    <xf numFmtId="49" fontId="16" fillId="3" borderId="22" xfId="0" applyNumberFormat="1" applyFont="1" applyFill="1" applyBorder="1" applyAlignment="1" applyProtection="1">
      <alignment horizontal="left" vertical="center" wrapText="1"/>
    </xf>
    <xf numFmtId="49" fontId="16" fillId="3" borderId="23" xfId="0" applyNumberFormat="1" applyFont="1" applyFill="1" applyBorder="1" applyAlignment="1" applyProtection="1">
      <alignment horizontal="left" vertical="center" wrapText="1"/>
    </xf>
    <xf numFmtId="4" fontId="0" fillId="3" borderId="21" xfId="0" applyNumberFormat="1" applyFill="1" applyBorder="1" applyAlignment="1" applyProtection="1">
      <alignment horizontal="right" vertical="center"/>
    </xf>
    <xf numFmtId="4" fontId="0" fillId="0" borderId="23" xfId="0" applyNumberFormat="1" applyBorder="1" applyAlignment="1">
      <alignment horizontal="right" vertical="center"/>
    </xf>
    <xf numFmtId="0" fontId="0" fillId="0" borderId="23" xfId="0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97"/>
  <sheetViews>
    <sheetView tabSelected="1" view="pageBreakPreview" topLeftCell="C63" zoomScaleNormal="100" zoomScaleSheetLayoutView="100" workbookViewId="0">
      <selection activeCell="L88" sqref="L88:M88"/>
    </sheetView>
  </sheetViews>
  <sheetFormatPr defaultRowHeight="15" x14ac:dyDescent="0.25"/>
  <cols>
    <col min="1" max="1" width="2.7109375" customWidth="1"/>
    <col min="9" max="9" width="57.42578125" customWidth="1"/>
    <col min="11" max="11" width="10.28515625" bestFit="1" customWidth="1"/>
    <col min="19" max="19" width="3.42578125" customWidth="1"/>
  </cols>
  <sheetData>
    <row r="2" spans="2:18" ht="22.5" customHeight="1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37.5" customHeight="1" x14ac:dyDescent="0.25">
      <c r="B3" s="4"/>
      <c r="C3" s="111" t="s">
        <v>0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5"/>
    </row>
    <row r="4" spans="2:18" ht="7.5" customHeight="1" x14ac:dyDescent="0.25">
      <c r="B4" s="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2:18" ht="18" customHeight="1" x14ac:dyDescent="0.25">
      <c r="B5" s="4"/>
      <c r="C5" s="6"/>
      <c r="D5" s="7" t="s">
        <v>1</v>
      </c>
      <c r="E5" s="6"/>
      <c r="F5" s="136" t="s">
        <v>59</v>
      </c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6"/>
      <c r="R5" s="5"/>
    </row>
    <row r="6" spans="2:18" ht="18" x14ac:dyDescent="0.25">
      <c r="B6" s="8"/>
      <c r="C6" s="9"/>
      <c r="D6" s="10"/>
      <c r="E6" s="9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9"/>
      <c r="R6" s="11"/>
    </row>
    <row r="7" spans="2:18" x14ac:dyDescent="0.25">
      <c r="B7" s="8"/>
      <c r="C7" s="9"/>
      <c r="D7" s="7"/>
      <c r="E7" s="9"/>
      <c r="F7" s="12"/>
      <c r="G7" s="9"/>
      <c r="H7" s="9"/>
      <c r="I7" s="9"/>
      <c r="J7" s="9"/>
      <c r="K7" s="9"/>
      <c r="L7" s="9"/>
      <c r="M7" s="7"/>
      <c r="N7" s="9"/>
      <c r="O7" s="12"/>
      <c r="P7" s="9"/>
      <c r="Q7" s="9"/>
      <c r="R7" s="11"/>
    </row>
    <row r="8" spans="2:18" x14ac:dyDescent="0.25">
      <c r="B8" s="8"/>
      <c r="C8" s="9"/>
      <c r="D8" s="7" t="s">
        <v>2</v>
      </c>
      <c r="E8" s="9"/>
      <c r="F8" s="137" t="s">
        <v>60</v>
      </c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9"/>
      <c r="R8" s="11"/>
    </row>
    <row r="9" spans="2:18" x14ac:dyDescent="0.25">
      <c r="B9" s="8"/>
      <c r="C9" s="9"/>
      <c r="D9" s="9"/>
      <c r="E9" s="9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9"/>
      <c r="R9" s="11"/>
    </row>
    <row r="10" spans="2:18" x14ac:dyDescent="0.25">
      <c r="B10" s="8"/>
      <c r="C10" s="9"/>
      <c r="D10" s="7" t="s">
        <v>3</v>
      </c>
      <c r="E10" s="9"/>
      <c r="F10" s="9" t="s">
        <v>39</v>
      </c>
      <c r="G10" s="9"/>
      <c r="H10" s="9"/>
      <c r="I10" s="9"/>
      <c r="J10" s="9"/>
      <c r="K10" s="9"/>
      <c r="L10" s="9"/>
      <c r="M10" s="7" t="s">
        <v>4</v>
      </c>
      <c r="N10" s="9"/>
      <c r="O10" s="107">
        <v>72053119</v>
      </c>
      <c r="P10" s="107"/>
      <c r="Q10" s="9"/>
      <c r="R10" s="11"/>
    </row>
    <row r="11" spans="2:18" x14ac:dyDescent="0.25">
      <c r="B11" s="8"/>
      <c r="C11" s="9"/>
      <c r="D11" s="9"/>
      <c r="E11" s="12"/>
      <c r="F11" s="67" t="s">
        <v>48</v>
      </c>
      <c r="G11" s="9"/>
      <c r="H11" s="9"/>
      <c r="I11" s="9"/>
      <c r="J11" s="9"/>
      <c r="K11" s="9"/>
      <c r="L11" s="9"/>
      <c r="M11" s="7"/>
      <c r="N11" s="9"/>
      <c r="O11" s="107"/>
      <c r="P11" s="107"/>
      <c r="Q11" s="9"/>
      <c r="R11" s="11"/>
    </row>
    <row r="12" spans="2:18" x14ac:dyDescent="0.25">
      <c r="B12" s="8"/>
      <c r="C12" s="9"/>
      <c r="D12" s="9"/>
      <c r="E12" s="9"/>
      <c r="F12" s="9"/>
      <c r="G12" s="9"/>
      <c r="H12" s="9"/>
      <c r="I12" s="70"/>
      <c r="J12" s="9"/>
      <c r="K12" s="9"/>
      <c r="L12" s="9"/>
      <c r="M12" s="9"/>
      <c r="N12" s="9"/>
      <c r="O12" s="9"/>
      <c r="P12" s="9"/>
      <c r="Q12" s="9"/>
      <c r="R12" s="11"/>
    </row>
    <row r="13" spans="2:18" x14ac:dyDescent="0.25">
      <c r="B13" s="8"/>
      <c r="C13" s="9"/>
      <c r="D13" s="7" t="s">
        <v>6</v>
      </c>
      <c r="E13" s="9"/>
      <c r="F13" s="9"/>
      <c r="G13" s="9"/>
      <c r="H13" s="9"/>
      <c r="I13" s="9"/>
      <c r="J13" s="9"/>
      <c r="K13" s="9"/>
      <c r="L13" s="9"/>
      <c r="M13" s="7" t="s">
        <v>4</v>
      </c>
      <c r="N13" s="9"/>
      <c r="O13" s="107"/>
      <c r="P13" s="107"/>
      <c r="Q13" s="9"/>
      <c r="R13" s="11"/>
    </row>
    <row r="14" spans="2:18" x14ac:dyDescent="0.25">
      <c r="B14" s="8"/>
      <c r="C14" s="9"/>
      <c r="D14" s="9"/>
      <c r="E14" s="12"/>
      <c r="F14" s="9"/>
      <c r="G14" s="9"/>
      <c r="H14" s="9"/>
      <c r="I14" s="9"/>
      <c r="J14" s="9"/>
      <c r="K14" s="9"/>
      <c r="L14" s="9"/>
      <c r="M14" s="7" t="s">
        <v>5</v>
      </c>
      <c r="N14" s="9"/>
      <c r="O14" s="107"/>
      <c r="P14" s="107"/>
      <c r="Q14" s="9"/>
      <c r="R14" s="11"/>
    </row>
    <row r="15" spans="2:18" x14ac:dyDescent="0.25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11"/>
    </row>
    <row r="16" spans="2:18" x14ac:dyDescent="0.25">
      <c r="B16" s="8"/>
      <c r="C16" s="9"/>
      <c r="D16" s="7"/>
      <c r="E16" s="9"/>
      <c r="F16" s="9"/>
      <c r="G16" s="9"/>
      <c r="H16" s="9"/>
      <c r="I16" s="9"/>
      <c r="J16" s="9"/>
      <c r="K16" s="9"/>
      <c r="L16" s="9"/>
      <c r="M16" s="7"/>
      <c r="N16" s="9"/>
      <c r="O16" s="107"/>
      <c r="P16" s="107"/>
      <c r="Q16" s="9"/>
      <c r="R16" s="11"/>
    </row>
    <row r="17" spans="2:22" x14ac:dyDescent="0.25">
      <c r="B17" s="8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1"/>
    </row>
    <row r="18" spans="2:22" x14ac:dyDescent="0.25">
      <c r="B18" s="8"/>
      <c r="C18" s="9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9"/>
      <c r="R18" s="11"/>
    </row>
    <row r="19" spans="2:22" x14ac:dyDescent="0.25">
      <c r="B19" s="8"/>
      <c r="C19" s="9"/>
      <c r="D19" s="14" t="s">
        <v>7</v>
      </c>
      <c r="E19" s="9"/>
      <c r="F19" s="9"/>
      <c r="G19" s="9"/>
      <c r="H19" s="9"/>
      <c r="I19" s="9"/>
      <c r="J19" s="9"/>
      <c r="K19" s="9"/>
      <c r="L19" s="9"/>
      <c r="M19" s="124">
        <f>N60</f>
        <v>0</v>
      </c>
      <c r="N19" s="124"/>
      <c r="O19" s="124"/>
      <c r="P19" s="124"/>
      <c r="Q19" s="9"/>
      <c r="R19" s="11"/>
      <c r="U19" s="124"/>
      <c r="V19" s="124"/>
    </row>
    <row r="20" spans="2:22" x14ac:dyDescent="0.25">
      <c r="B20" s="8"/>
      <c r="C20" s="9"/>
      <c r="D20" s="15"/>
      <c r="E20" s="9"/>
      <c r="F20" s="9"/>
      <c r="G20" s="9"/>
      <c r="H20" s="9"/>
      <c r="I20" s="9"/>
      <c r="J20" s="9"/>
      <c r="K20" s="9"/>
      <c r="L20" s="9"/>
      <c r="M20" s="124"/>
      <c r="N20" s="124"/>
      <c r="O20" s="124"/>
      <c r="P20" s="124"/>
      <c r="Q20" s="9"/>
      <c r="R20" s="11"/>
    </row>
    <row r="21" spans="2:22" x14ac:dyDescent="0.25">
      <c r="B21" s="8"/>
      <c r="C21" s="9"/>
      <c r="D21" s="9"/>
      <c r="E21" s="9"/>
      <c r="F21" s="9"/>
      <c r="G21" s="9"/>
      <c r="H21" s="9"/>
      <c r="I21" s="9"/>
      <c r="J21" s="9"/>
      <c r="K21" s="9"/>
      <c r="L21" s="9"/>
      <c r="M21" s="59"/>
      <c r="N21" s="59"/>
      <c r="O21" s="59"/>
      <c r="P21" s="59"/>
      <c r="Q21" s="9"/>
      <c r="R21" s="11"/>
    </row>
    <row r="22" spans="2:22" x14ac:dyDescent="0.25">
      <c r="B22" s="8"/>
      <c r="C22" s="9"/>
      <c r="D22" s="16" t="s">
        <v>8</v>
      </c>
      <c r="E22" s="9"/>
      <c r="F22" s="9"/>
      <c r="G22" s="9"/>
      <c r="H22" s="9"/>
      <c r="I22" s="9"/>
      <c r="J22" s="9"/>
      <c r="K22" s="9"/>
      <c r="L22" s="9"/>
      <c r="M22" s="129">
        <f>M19</f>
        <v>0</v>
      </c>
      <c r="N22" s="129"/>
      <c r="O22" s="129"/>
      <c r="P22" s="129"/>
      <c r="Q22" s="9"/>
      <c r="R22" s="11"/>
    </row>
    <row r="23" spans="2:22" x14ac:dyDescent="0.25">
      <c r="B23" s="8"/>
      <c r="C23" s="68"/>
      <c r="D23" s="125" t="s">
        <v>49</v>
      </c>
      <c r="E23" s="126"/>
      <c r="F23" s="68"/>
      <c r="G23" s="68"/>
      <c r="H23" s="68"/>
      <c r="I23" s="68"/>
      <c r="J23" s="68"/>
      <c r="K23" s="68"/>
      <c r="L23" s="68"/>
      <c r="M23" s="127">
        <f>SUM(M22*0.21)</f>
        <v>0</v>
      </c>
      <c r="N23" s="127"/>
      <c r="O23" s="127"/>
      <c r="P23" s="127"/>
      <c r="Q23" s="68"/>
      <c r="R23" s="11"/>
    </row>
    <row r="24" spans="2:22" x14ac:dyDescent="0.25">
      <c r="B24" s="8"/>
      <c r="C24" s="68"/>
      <c r="D24" s="125" t="s">
        <v>50</v>
      </c>
      <c r="E24" s="126"/>
      <c r="F24" s="68"/>
      <c r="G24" s="68"/>
      <c r="H24" s="68"/>
      <c r="I24" s="68"/>
      <c r="J24" s="68"/>
      <c r="K24" s="68"/>
      <c r="L24" s="68"/>
      <c r="M24" s="128">
        <f>SUM(M22:P23)</f>
        <v>0</v>
      </c>
      <c r="N24" s="128"/>
      <c r="O24" s="128"/>
      <c r="P24" s="128"/>
      <c r="Q24" s="68"/>
      <c r="R24" s="11"/>
    </row>
    <row r="25" spans="2:22" x14ac:dyDescent="0.25">
      <c r="B25" s="8"/>
      <c r="C25" s="57"/>
      <c r="D25" s="16"/>
      <c r="E25" s="57"/>
      <c r="F25" s="57"/>
      <c r="G25" s="57"/>
      <c r="H25" s="57"/>
      <c r="I25" s="57"/>
      <c r="J25" s="57"/>
      <c r="K25" s="57"/>
      <c r="L25" s="57"/>
      <c r="M25" s="58"/>
      <c r="N25" s="58"/>
      <c r="O25" s="58"/>
      <c r="P25" s="58"/>
      <c r="Q25" s="57"/>
      <c r="R25" s="11"/>
    </row>
    <row r="26" spans="2:22" x14ac:dyDescent="0.25">
      <c r="B26" s="8"/>
      <c r="C26" s="9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9"/>
      <c r="R26" s="11"/>
    </row>
    <row r="27" spans="2:22" ht="15" hidden="1" customHeight="1" x14ac:dyDescent="0.25">
      <c r="B27" s="8"/>
      <c r="C27" s="9"/>
      <c r="D27" s="9"/>
      <c r="E27" s="17" t="s">
        <v>10</v>
      </c>
      <c r="F27" s="18">
        <v>0</v>
      </c>
      <c r="G27" s="19" t="s">
        <v>9</v>
      </c>
      <c r="H27" s="121">
        <f>ROUND((SUM($BJ$62:$BJ$62)+SUM($BJ$80:$BJ$96)),2)</f>
        <v>0</v>
      </c>
      <c r="I27" s="121"/>
      <c r="J27" s="121"/>
      <c r="K27" s="9"/>
      <c r="L27" s="9"/>
      <c r="M27" s="121">
        <v>0</v>
      </c>
      <c r="N27" s="121"/>
      <c r="O27" s="121"/>
      <c r="P27" s="121"/>
      <c r="Q27" s="9"/>
      <c r="R27" s="11"/>
    </row>
    <row r="28" spans="2:22" ht="15" hidden="1" customHeight="1" x14ac:dyDescent="0.2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1"/>
    </row>
    <row r="29" spans="2:22" ht="18" hidden="1" customHeight="1" x14ac:dyDescent="0.25">
      <c r="B29" s="8"/>
      <c r="C29" s="20"/>
      <c r="D29" s="21" t="s">
        <v>11</v>
      </c>
      <c r="E29" s="22"/>
      <c r="F29" s="22"/>
      <c r="G29" s="23" t="s">
        <v>12</v>
      </c>
      <c r="H29" s="24" t="s">
        <v>13</v>
      </c>
      <c r="I29" s="22"/>
      <c r="J29" s="22"/>
      <c r="K29" s="22"/>
      <c r="L29" s="122">
        <f>SUM($N$27:$N$29)</f>
        <v>0</v>
      </c>
      <c r="M29" s="122"/>
      <c r="N29" s="122"/>
      <c r="O29" s="122"/>
      <c r="P29" s="123"/>
      <c r="Q29" s="20"/>
      <c r="R29" s="11"/>
    </row>
    <row r="30" spans="2:22" ht="7.5" customHeight="1" x14ac:dyDescent="0.25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1"/>
    </row>
    <row r="31" spans="2:22" ht="14.25" customHeight="1" x14ac:dyDescent="0.25">
      <c r="B31" s="4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5"/>
    </row>
    <row r="32" spans="2:22" ht="15.75" customHeight="1" x14ac:dyDescent="0.25">
      <c r="B32" s="8"/>
      <c r="C32" s="9"/>
      <c r="D32" s="25" t="s">
        <v>16</v>
      </c>
      <c r="E32" s="13"/>
      <c r="F32" s="13"/>
      <c r="G32" s="13"/>
      <c r="H32" s="26"/>
      <c r="I32" s="9"/>
      <c r="J32" s="25" t="s">
        <v>17</v>
      </c>
      <c r="K32" s="13"/>
      <c r="L32" s="13"/>
      <c r="M32" s="13"/>
      <c r="N32" s="13"/>
      <c r="O32" s="13"/>
      <c r="P32" s="26"/>
      <c r="Q32" s="9"/>
      <c r="R32" s="11"/>
    </row>
    <row r="33" spans="2:18" ht="14.25" customHeight="1" x14ac:dyDescent="0.25">
      <c r="B33" s="4"/>
      <c r="C33" s="6"/>
      <c r="D33" s="27"/>
      <c r="E33" s="6"/>
      <c r="F33" s="6"/>
      <c r="G33" s="6"/>
      <c r="H33" s="28"/>
      <c r="I33" s="6"/>
      <c r="J33" s="27"/>
      <c r="K33" s="6"/>
      <c r="L33" s="6"/>
      <c r="M33" s="6"/>
      <c r="N33" s="6"/>
      <c r="O33" s="6"/>
      <c r="P33" s="28"/>
      <c r="Q33" s="6"/>
      <c r="R33" s="5"/>
    </row>
    <row r="34" spans="2:18" ht="15.75" customHeight="1" x14ac:dyDescent="0.25">
      <c r="B34" s="4"/>
      <c r="C34" s="6"/>
      <c r="D34" s="27"/>
      <c r="E34" s="6"/>
      <c r="F34" s="6"/>
      <c r="G34" s="6"/>
      <c r="H34" s="28"/>
      <c r="I34" s="6"/>
      <c r="J34" s="27"/>
      <c r="K34" s="6"/>
      <c r="L34" s="6"/>
      <c r="M34" s="6"/>
      <c r="N34" s="6"/>
      <c r="O34" s="6"/>
      <c r="P34" s="28"/>
      <c r="Q34" s="6"/>
      <c r="R34" s="5"/>
    </row>
    <row r="35" spans="2:18" ht="14.25" customHeight="1" x14ac:dyDescent="0.25">
      <c r="B35" s="4"/>
      <c r="C35" s="6"/>
      <c r="D35" s="27"/>
      <c r="E35" s="6"/>
      <c r="F35" s="6"/>
      <c r="G35" s="6"/>
      <c r="H35" s="28"/>
      <c r="I35" s="6"/>
      <c r="J35" s="27"/>
      <c r="K35" s="6"/>
      <c r="L35" s="6"/>
      <c r="M35" s="6"/>
      <c r="N35" s="6"/>
      <c r="O35" s="6"/>
      <c r="P35" s="28"/>
      <c r="Q35" s="6"/>
      <c r="R35" s="5"/>
    </row>
    <row r="36" spans="2:18" ht="14.25" customHeight="1" x14ac:dyDescent="0.25">
      <c r="B36" s="4"/>
      <c r="C36" s="6"/>
      <c r="D36" s="27"/>
      <c r="E36" s="6"/>
      <c r="F36" s="6"/>
      <c r="G36" s="6"/>
      <c r="H36" s="28"/>
      <c r="I36" s="6"/>
      <c r="J36" s="27"/>
      <c r="K36" s="6"/>
      <c r="L36" s="6"/>
      <c r="M36" s="6"/>
      <c r="N36" s="6"/>
      <c r="O36" s="6"/>
      <c r="P36" s="28"/>
      <c r="Q36" s="6"/>
      <c r="R36" s="5"/>
    </row>
    <row r="37" spans="2:18" ht="14.25" customHeight="1" x14ac:dyDescent="0.25">
      <c r="B37" s="4"/>
      <c r="C37" s="6"/>
      <c r="D37" s="27"/>
      <c r="E37" s="6"/>
      <c r="F37" s="6"/>
      <c r="G37" s="6"/>
      <c r="H37" s="28"/>
      <c r="I37" s="6"/>
      <c r="J37" s="27"/>
      <c r="K37" s="6"/>
      <c r="L37" s="6"/>
      <c r="M37" s="6"/>
      <c r="N37" s="6"/>
      <c r="O37" s="6"/>
      <c r="P37" s="28"/>
      <c r="Q37" s="6"/>
      <c r="R37" s="5"/>
    </row>
    <row r="38" spans="2:18" ht="14.25" customHeight="1" x14ac:dyDescent="0.25">
      <c r="B38" s="4"/>
      <c r="C38" s="6"/>
      <c r="D38" s="27"/>
      <c r="E38" s="6"/>
      <c r="F38" s="6"/>
      <c r="G38" s="6"/>
      <c r="H38" s="28"/>
      <c r="I38" s="6"/>
      <c r="J38" s="27"/>
      <c r="K38" s="6"/>
      <c r="L38" s="6"/>
      <c r="M38" s="6"/>
      <c r="N38" s="6"/>
      <c r="O38" s="6"/>
      <c r="P38" s="28"/>
      <c r="Q38" s="6"/>
      <c r="R38" s="5"/>
    </row>
    <row r="39" spans="2:18" ht="14.25" customHeight="1" x14ac:dyDescent="0.25">
      <c r="B39" s="4"/>
      <c r="C39" s="6"/>
      <c r="D39" s="27"/>
      <c r="E39" s="6"/>
      <c r="F39" s="6"/>
      <c r="G39" s="6"/>
      <c r="H39" s="28"/>
      <c r="I39" s="6"/>
      <c r="J39" s="27"/>
      <c r="K39" s="6"/>
      <c r="L39" s="6"/>
      <c r="M39" s="6"/>
      <c r="N39" s="6"/>
      <c r="O39" s="6"/>
      <c r="P39" s="28"/>
      <c r="Q39" s="6"/>
      <c r="R39" s="5"/>
    </row>
    <row r="40" spans="2:18" ht="14.25" customHeight="1" x14ac:dyDescent="0.25">
      <c r="B40" s="4"/>
      <c r="C40" s="6"/>
      <c r="D40" s="27"/>
      <c r="E40" s="6"/>
      <c r="F40" s="6"/>
      <c r="G40" s="6"/>
      <c r="H40" s="28"/>
      <c r="I40" s="6"/>
      <c r="J40" s="27"/>
      <c r="K40" s="6"/>
      <c r="L40" s="6"/>
      <c r="M40" s="6"/>
      <c r="N40" s="6"/>
      <c r="O40" s="6"/>
      <c r="P40" s="28"/>
      <c r="Q40" s="6"/>
      <c r="R40" s="5"/>
    </row>
    <row r="41" spans="2:18" ht="14.25" customHeight="1" x14ac:dyDescent="0.25">
      <c r="B41" s="8"/>
      <c r="C41" s="9"/>
      <c r="D41" s="29" t="s">
        <v>14</v>
      </c>
      <c r="E41" s="30"/>
      <c r="F41" s="30"/>
      <c r="G41" s="31" t="s">
        <v>15</v>
      </c>
      <c r="H41" s="32"/>
      <c r="I41" s="9"/>
      <c r="J41" s="29" t="s">
        <v>14</v>
      </c>
      <c r="K41" s="30"/>
      <c r="L41" s="30"/>
      <c r="M41" s="30"/>
      <c r="N41" s="31" t="s">
        <v>15</v>
      </c>
      <c r="O41" s="30"/>
      <c r="P41" s="32"/>
      <c r="Q41" s="9"/>
      <c r="R41" s="11"/>
    </row>
    <row r="42" spans="2:18" ht="14.25" customHeight="1" x14ac:dyDescent="0.25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7" spans="2:18" ht="14.25" customHeight="1" x14ac:dyDescent="0.25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8"/>
    </row>
    <row r="48" spans="2:18" ht="21" x14ac:dyDescent="0.25">
      <c r="B48" s="8"/>
      <c r="C48" s="111" t="s">
        <v>18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"/>
    </row>
    <row r="49" spans="2:18" ht="37.5" customHeight="1" x14ac:dyDescent="0.25"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"/>
    </row>
    <row r="50" spans="2:18" ht="15" customHeight="1" x14ac:dyDescent="0.25">
      <c r="B50" s="8"/>
      <c r="C50" s="7" t="s">
        <v>1</v>
      </c>
      <c r="D50" s="9"/>
      <c r="E50" s="9"/>
      <c r="F50" s="113" t="str">
        <f>F5</f>
        <v>II/230 Újezd - Týniště, oprava (délka 1 050 m, šířka 6,5 m)</v>
      </c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9"/>
      <c r="R50" s="11"/>
    </row>
    <row r="51" spans="2:18" ht="18" x14ac:dyDescent="0.25">
      <c r="B51" s="8"/>
      <c r="C51" s="39"/>
      <c r="D51" s="9"/>
      <c r="E51" s="9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9"/>
      <c r="R51" s="11"/>
    </row>
    <row r="52" spans="2:18" ht="37.5" customHeight="1" x14ac:dyDescent="0.25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11"/>
    </row>
    <row r="53" spans="2:18" x14ac:dyDescent="0.25">
      <c r="B53" s="8"/>
      <c r="C53" s="7" t="s">
        <v>2</v>
      </c>
      <c r="D53" s="9"/>
      <c r="E53" s="9"/>
      <c r="F53" s="12" t="str">
        <f>F8</f>
        <v>II/230 Újezd - Týniště, oprava</v>
      </c>
      <c r="G53" s="9"/>
      <c r="H53" s="9"/>
      <c r="I53" s="9"/>
      <c r="J53" s="9"/>
      <c r="K53" s="7"/>
      <c r="L53" s="9"/>
      <c r="M53" s="106"/>
      <c r="N53" s="106"/>
      <c r="O53" s="106"/>
      <c r="P53" s="106"/>
      <c r="Q53" s="9"/>
      <c r="R53" s="11"/>
    </row>
    <row r="54" spans="2:18" ht="18.75" customHeight="1" x14ac:dyDescent="0.25"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1"/>
    </row>
    <row r="55" spans="2:18" x14ac:dyDescent="0.25">
      <c r="B55" s="8"/>
      <c r="C55" s="7" t="s">
        <v>3</v>
      </c>
      <c r="D55" s="9"/>
      <c r="E55" s="9"/>
      <c r="F55" s="56" t="s">
        <v>40</v>
      </c>
      <c r="G55" s="9"/>
      <c r="H55" s="9"/>
      <c r="I55" s="9"/>
      <c r="J55" s="9"/>
      <c r="K55" s="7" t="s">
        <v>6</v>
      </c>
      <c r="L55" s="9"/>
      <c r="M55" s="107"/>
      <c r="N55" s="107"/>
      <c r="O55" s="107"/>
      <c r="P55" s="107"/>
      <c r="Q55" s="107"/>
      <c r="R55" s="11"/>
    </row>
    <row r="56" spans="2:18" x14ac:dyDescent="0.25">
      <c r="B56" s="8"/>
      <c r="D56" s="9"/>
      <c r="E56" s="9"/>
      <c r="F56" s="66" t="s">
        <v>48</v>
      </c>
      <c r="G56" s="9"/>
      <c r="H56" s="9"/>
      <c r="I56" s="9"/>
      <c r="J56" s="9"/>
      <c r="K56" s="7"/>
      <c r="L56" s="9"/>
      <c r="M56" s="107"/>
      <c r="N56" s="107"/>
      <c r="O56" s="107"/>
      <c r="P56" s="107"/>
      <c r="Q56" s="107"/>
      <c r="R56" s="11"/>
    </row>
    <row r="57" spans="2:18" x14ac:dyDescent="0.25"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11"/>
    </row>
    <row r="58" spans="2:18" ht="11.25" customHeight="1" x14ac:dyDescent="0.25">
      <c r="B58" s="8"/>
      <c r="C58" s="110" t="s">
        <v>19</v>
      </c>
      <c r="D58" s="110"/>
      <c r="E58" s="110"/>
      <c r="F58" s="110"/>
      <c r="G58" s="110"/>
      <c r="H58" s="20"/>
      <c r="I58" s="20"/>
      <c r="J58" s="20"/>
      <c r="K58" s="20"/>
      <c r="L58" s="20"/>
      <c r="M58" s="20"/>
      <c r="N58" s="110" t="s">
        <v>20</v>
      </c>
      <c r="O58" s="110"/>
      <c r="P58" s="110"/>
      <c r="Q58" s="110"/>
      <c r="R58" s="11"/>
    </row>
    <row r="59" spans="2:18" ht="30" customHeight="1" x14ac:dyDescent="0.25"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11"/>
    </row>
    <row r="60" spans="2:18" ht="15.75" customHeight="1" x14ac:dyDescent="0.25">
      <c r="B60" s="8"/>
      <c r="C60" s="40" t="s">
        <v>21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109">
        <f>N61</f>
        <v>0</v>
      </c>
      <c r="O60" s="109"/>
      <c r="P60" s="109"/>
      <c r="Q60" s="109"/>
      <c r="R60" s="11"/>
    </row>
    <row r="61" spans="2:18" ht="28.5" customHeight="1" x14ac:dyDescent="0.25">
      <c r="B61" s="41"/>
      <c r="C61" s="42"/>
      <c r="D61" s="42" t="s">
        <v>43</v>
      </c>
      <c r="E61" s="42"/>
      <c r="F61" s="42"/>
      <c r="G61" s="42"/>
      <c r="H61" s="42"/>
      <c r="I61" s="42"/>
      <c r="J61" s="42"/>
      <c r="K61" s="42"/>
      <c r="L61" s="42"/>
      <c r="M61" s="42"/>
      <c r="N61" s="108">
        <f>N79</f>
        <v>0</v>
      </c>
      <c r="O61" s="108"/>
      <c r="P61" s="108"/>
      <c r="Q61" s="108"/>
      <c r="R61" s="43"/>
    </row>
    <row r="62" spans="2:18" ht="18.75" customHeight="1" x14ac:dyDescent="0.25">
      <c r="B62" s="8"/>
      <c r="C62" s="44" t="s">
        <v>38</v>
      </c>
      <c r="D62" s="20"/>
      <c r="E62" s="20"/>
      <c r="F62" s="20"/>
      <c r="G62" s="20"/>
      <c r="H62" s="20"/>
      <c r="I62" s="20"/>
      <c r="J62" s="20"/>
      <c r="K62" s="20"/>
      <c r="L62" s="105">
        <f>N60</f>
        <v>0</v>
      </c>
      <c r="M62" s="105"/>
      <c r="N62" s="105"/>
      <c r="O62" s="105"/>
      <c r="P62" s="105"/>
      <c r="Q62" s="105"/>
      <c r="R62" s="11"/>
    </row>
    <row r="63" spans="2:18" ht="30" customHeight="1" x14ac:dyDescent="0.25">
      <c r="B63" s="33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5"/>
    </row>
    <row r="66" spans="2:24" x14ac:dyDescent="0.25">
      <c r="B66" s="45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7"/>
    </row>
    <row r="67" spans="2:24" ht="21" x14ac:dyDescent="0.25">
      <c r="B67" s="8"/>
      <c r="C67" s="111" t="s">
        <v>61</v>
      </c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"/>
    </row>
    <row r="68" spans="2:24" x14ac:dyDescent="0.25"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1"/>
    </row>
    <row r="69" spans="2:24" x14ac:dyDescent="0.25">
      <c r="B69" s="8"/>
      <c r="C69" s="7" t="s">
        <v>1</v>
      </c>
      <c r="D69" s="9"/>
      <c r="E69" s="9"/>
      <c r="F69" s="113" t="str">
        <f>F5</f>
        <v>II/230 Újezd - Týniště, oprava (délka 1 050 m, šířka 6,5 m)</v>
      </c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9"/>
      <c r="R69" s="11"/>
    </row>
    <row r="70" spans="2:24" ht="18" x14ac:dyDescent="0.25">
      <c r="B70" s="8"/>
      <c r="C70" s="39"/>
      <c r="D70" s="9"/>
      <c r="E70" s="9"/>
      <c r="F70" s="114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9"/>
      <c r="R70" s="11"/>
    </row>
    <row r="71" spans="2:24" x14ac:dyDescent="0.25"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11"/>
    </row>
    <row r="72" spans="2:24" x14ac:dyDescent="0.25">
      <c r="B72" s="8"/>
      <c r="C72" s="7" t="s">
        <v>2</v>
      </c>
      <c r="D72" s="9"/>
      <c r="E72" s="9"/>
      <c r="F72" s="12" t="str">
        <f>F8</f>
        <v>II/230 Újezd - Týniště, oprava</v>
      </c>
      <c r="G72" s="9"/>
      <c r="H72" s="9"/>
      <c r="I72" s="9"/>
      <c r="J72" s="9"/>
      <c r="K72" s="7"/>
      <c r="L72" s="9"/>
      <c r="M72" s="106"/>
      <c r="N72" s="112"/>
      <c r="O72" s="112"/>
      <c r="P72" s="112"/>
      <c r="Q72" s="9"/>
      <c r="R72" s="11"/>
    </row>
    <row r="73" spans="2:24" x14ac:dyDescent="0.25"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1"/>
    </row>
    <row r="74" spans="2:24" x14ac:dyDescent="0.25">
      <c r="B74" s="8"/>
      <c r="C74" s="7" t="s">
        <v>3</v>
      </c>
      <c r="D74" s="9"/>
      <c r="E74" s="9"/>
      <c r="F74" s="12" t="s">
        <v>40</v>
      </c>
      <c r="G74" s="9"/>
      <c r="H74" s="9"/>
      <c r="I74" s="9"/>
      <c r="J74" s="9"/>
      <c r="K74" s="7" t="s">
        <v>6</v>
      </c>
      <c r="L74" s="9"/>
      <c r="M74" s="107"/>
      <c r="N74" s="112"/>
      <c r="O74" s="112"/>
      <c r="P74" s="112"/>
      <c r="Q74" s="112"/>
      <c r="R74" s="11"/>
    </row>
    <row r="75" spans="2:24" x14ac:dyDescent="0.25">
      <c r="B75" s="8"/>
      <c r="C75" s="7"/>
      <c r="D75" s="9"/>
      <c r="E75" s="9"/>
      <c r="F75" s="66" t="s">
        <v>48</v>
      </c>
      <c r="G75" s="9"/>
      <c r="H75" s="9"/>
      <c r="I75" s="9"/>
      <c r="J75" s="9"/>
      <c r="K75" s="7"/>
      <c r="L75" s="9"/>
      <c r="M75" s="107"/>
      <c r="N75" s="112"/>
      <c r="O75" s="112"/>
      <c r="P75" s="112"/>
      <c r="Q75" s="112"/>
      <c r="R75" s="11"/>
    </row>
    <row r="76" spans="2:24" x14ac:dyDescent="0.25"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11"/>
    </row>
    <row r="77" spans="2:24" x14ac:dyDescent="0.25">
      <c r="B77" s="48"/>
      <c r="C77" s="49" t="s">
        <v>22</v>
      </c>
      <c r="D77" s="50" t="s">
        <v>23</v>
      </c>
      <c r="E77" s="50" t="s">
        <v>24</v>
      </c>
      <c r="F77" s="118" t="s">
        <v>25</v>
      </c>
      <c r="G77" s="119"/>
      <c r="H77" s="119"/>
      <c r="I77" s="119"/>
      <c r="J77" s="50" t="s">
        <v>26</v>
      </c>
      <c r="K77" s="50" t="s">
        <v>27</v>
      </c>
      <c r="L77" s="118" t="s">
        <v>28</v>
      </c>
      <c r="M77" s="119"/>
      <c r="N77" s="118" t="s">
        <v>29</v>
      </c>
      <c r="O77" s="119"/>
      <c r="P77" s="119"/>
      <c r="Q77" s="120"/>
      <c r="R77" s="51"/>
    </row>
    <row r="78" spans="2:24" ht="18" x14ac:dyDescent="0.35">
      <c r="B78" s="8"/>
      <c r="C78" s="40" t="s">
        <v>7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115">
        <f>N79</f>
        <v>0</v>
      </c>
      <c r="O78" s="112"/>
      <c r="P78" s="112"/>
      <c r="Q78" s="112"/>
      <c r="R78" s="11"/>
      <c r="U78" s="115"/>
      <c r="V78" s="112"/>
      <c r="W78" s="112"/>
      <c r="X78" s="112"/>
    </row>
    <row r="79" spans="2:24" ht="18" x14ac:dyDescent="0.35">
      <c r="B79" s="52"/>
      <c r="C79" s="53"/>
      <c r="D79" s="54" t="s">
        <v>43</v>
      </c>
      <c r="E79" s="54"/>
      <c r="F79" s="54"/>
      <c r="G79" s="54"/>
      <c r="H79" s="54"/>
      <c r="I79" s="54"/>
      <c r="J79" s="54"/>
      <c r="K79" s="54"/>
      <c r="L79" s="54"/>
      <c r="M79" s="54"/>
      <c r="N79" s="130">
        <f>SUM(N80:Q96)</f>
        <v>0</v>
      </c>
      <c r="O79" s="131"/>
      <c r="P79" s="131"/>
      <c r="Q79" s="131"/>
      <c r="R79" s="55"/>
    </row>
    <row r="80" spans="2:24" ht="47.25" customHeight="1" x14ac:dyDescent="0.25">
      <c r="B80" s="8"/>
      <c r="C80" s="60" t="s">
        <v>30</v>
      </c>
      <c r="D80" s="60" t="s">
        <v>31</v>
      </c>
      <c r="E80" s="61" t="s">
        <v>32</v>
      </c>
      <c r="F80" s="132" t="s">
        <v>58</v>
      </c>
      <c r="G80" s="132"/>
      <c r="H80" s="132"/>
      <c r="I80" s="132"/>
      <c r="J80" s="64" t="s">
        <v>42</v>
      </c>
      <c r="K80" s="63">
        <v>1</v>
      </c>
      <c r="L80" s="133">
        <v>0</v>
      </c>
      <c r="M80" s="134"/>
      <c r="N80" s="116">
        <f>ROUND($L80*$K80,2)</f>
        <v>0</v>
      </c>
      <c r="O80" s="117"/>
      <c r="P80" s="117"/>
      <c r="Q80" s="117"/>
      <c r="R80" s="11"/>
    </row>
    <row r="81" spans="2:18" ht="18.75" customHeight="1" x14ac:dyDescent="0.25">
      <c r="B81" s="8"/>
      <c r="C81" s="60">
        <v>2</v>
      </c>
      <c r="D81" s="60" t="s">
        <v>31</v>
      </c>
      <c r="E81" s="69" t="s">
        <v>62</v>
      </c>
      <c r="F81" s="135" t="s">
        <v>34</v>
      </c>
      <c r="G81" s="132"/>
      <c r="H81" s="132"/>
      <c r="I81" s="132"/>
      <c r="J81" s="62" t="s">
        <v>33</v>
      </c>
      <c r="K81" s="63">
        <v>6825</v>
      </c>
      <c r="L81" s="133">
        <v>0</v>
      </c>
      <c r="M81" s="134"/>
      <c r="N81" s="116">
        <f t="shared" ref="N81:N85" si="0">ROUND($L81*$K81,2)</f>
        <v>0</v>
      </c>
      <c r="O81" s="117"/>
      <c r="P81" s="117"/>
      <c r="Q81" s="117"/>
      <c r="R81" s="11"/>
    </row>
    <row r="82" spans="2:18" ht="18.75" customHeight="1" x14ac:dyDescent="0.25">
      <c r="B82" s="8"/>
      <c r="C82" s="60">
        <v>3</v>
      </c>
      <c r="D82" s="60" t="s">
        <v>31</v>
      </c>
      <c r="E82" s="69" t="s">
        <v>63</v>
      </c>
      <c r="F82" s="135" t="s">
        <v>44</v>
      </c>
      <c r="G82" s="132"/>
      <c r="H82" s="132"/>
      <c r="I82" s="132"/>
      <c r="J82" s="62" t="s">
        <v>33</v>
      </c>
      <c r="K82" s="63">
        <v>6825</v>
      </c>
      <c r="L82" s="133">
        <v>0</v>
      </c>
      <c r="M82" s="134"/>
      <c r="N82" s="116">
        <f>SUM(K82*L82)</f>
        <v>0</v>
      </c>
      <c r="O82" s="117"/>
      <c r="P82" s="117"/>
      <c r="Q82" s="117"/>
      <c r="R82" s="11"/>
    </row>
    <row r="83" spans="2:18" ht="18.75" customHeight="1" x14ac:dyDescent="0.25">
      <c r="B83" s="8"/>
      <c r="C83" s="60">
        <v>4</v>
      </c>
      <c r="D83" s="60" t="s">
        <v>31</v>
      </c>
      <c r="E83" s="69" t="s">
        <v>64</v>
      </c>
      <c r="F83" s="138" t="s">
        <v>44</v>
      </c>
      <c r="G83" s="139"/>
      <c r="H83" s="139"/>
      <c r="I83" s="140"/>
      <c r="J83" s="64" t="s">
        <v>33</v>
      </c>
      <c r="K83" s="63">
        <v>6825</v>
      </c>
      <c r="L83" s="141">
        <v>0</v>
      </c>
      <c r="M83" s="142"/>
      <c r="N83" s="143">
        <f>SUM(K83*L83)</f>
        <v>0</v>
      </c>
      <c r="O83" s="144"/>
      <c r="P83" s="144"/>
      <c r="Q83" s="142"/>
      <c r="R83" s="11"/>
    </row>
    <row r="84" spans="2:18" ht="38.25" customHeight="1" x14ac:dyDescent="0.25">
      <c r="B84" s="8"/>
      <c r="C84" s="60">
        <v>5</v>
      </c>
      <c r="D84" s="60" t="s">
        <v>31</v>
      </c>
      <c r="E84" s="69" t="s">
        <v>54</v>
      </c>
      <c r="F84" s="132" t="s">
        <v>52</v>
      </c>
      <c r="G84" s="132"/>
      <c r="H84" s="132"/>
      <c r="I84" s="132"/>
      <c r="J84" s="62" t="s">
        <v>33</v>
      </c>
      <c r="K84" s="63">
        <v>6825</v>
      </c>
      <c r="L84" s="133">
        <v>0</v>
      </c>
      <c r="M84" s="134"/>
      <c r="N84" s="116">
        <f t="shared" si="0"/>
        <v>0</v>
      </c>
      <c r="O84" s="117"/>
      <c r="P84" s="117"/>
      <c r="Q84" s="117"/>
      <c r="R84" s="11"/>
    </row>
    <row r="85" spans="2:18" ht="18.75" customHeight="1" x14ac:dyDescent="0.25">
      <c r="B85" s="8"/>
      <c r="C85" s="60">
        <v>6</v>
      </c>
      <c r="D85" s="60" t="s">
        <v>31</v>
      </c>
      <c r="E85" s="69" t="s">
        <v>55</v>
      </c>
      <c r="F85" s="135" t="s">
        <v>51</v>
      </c>
      <c r="G85" s="132"/>
      <c r="H85" s="132"/>
      <c r="I85" s="132"/>
      <c r="J85" s="62" t="s">
        <v>41</v>
      </c>
      <c r="K85" s="63">
        <v>710</v>
      </c>
      <c r="L85" s="133">
        <v>0</v>
      </c>
      <c r="M85" s="134"/>
      <c r="N85" s="116">
        <f t="shared" si="0"/>
        <v>0</v>
      </c>
      <c r="O85" s="117"/>
      <c r="P85" s="117"/>
      <c r="Q85" s="117"/>
      <c r="R85" s="11"/>
    </row>
    <row r="86" spans="2:18" x14ac:dyDescent="0.25">
      <c r="B86" s="8"/>
      <c r="C86" s="60">
        <v>7</v>
      </c>
      <c r="D86" s="65" t="s">
        <v>31</v>
      </c>
      <c r="E86" s="69" t="s">
        <v>35</v>
      </c>
      <c r="F86" s="155" t="s">
        <v>56</v>
      </c>
      <c r="G86" s="156"/>
      <c r="H86" s="156"/>
      <c r="I86" s="157"/>
      <c r="J86" s="64" t="s">
        <v>47</v>
      </c>
      <c r="K86" s="63">
        <v>1090</v>
      </c>
      <c r="L86" s="158">
        <v>0</v>
      </c>
      <c r="M86" s="159"/>
      <c r="N86" s="143">
        <f t="shared" ref="N86:N87" si="1">SUM(K86*L86)</f>
        <v>0</v>
      </c>
      <c r="O86" s="144"/>
      <c r="P86" s="144"/>
      <c r="Q86" s="142"/>
      <c r="R86" s="11"/>
    </row>
    <row r="87" spans="2:18" x14ac:dyDescent="0.25">
      <c r="B87" s="8"/>
      <c r="C87" s="60">
        <v>8</v>
      </c>
      <c r="D87" s="65" t="s">
        <v>31</v>
      </c>
      <c r="E87" s="71" t="s">
        <v>36</v>
      </c>
      <c r="F87" s="155" t="s">
        <v>53</v>
      </c>
      <c r="G87" s="139"/>
      <c r="H87" s="139"/>
      <c r="I87" s="140"/>
      <c r="J87" s="64" t="s">
        <v>33</v>
      </c>
      <c r="K87" s="63">
        <v>1050</v>
      </c>
      <c r="L87" s="158">
        <v>0</v>
      </c>
      <c r="M87" s="160"/>
      <c r="N87" s="143">
        <f t="shared" si="1"/>
        <v>0</v>
      </c>
      <c r="O87" s="144"/>
      <c r="P87" s="144"/>
      <c r="Q87" s="142"/>
      <c r="R87" s="11"/>
    </row>
    <row r="88" spans="2:18" x14ac:dyDescent="0.25">
      <c r="B88" s="8"/>
      <c r="C88" s="73">
        <v>9</v>
      </c>
      <c r="D88" s="73" t="s">
        <v>31</v>
      </c>
      <c r="E88" s="74" t="s">
        <v>37</v>
      </c>
      <c r="F88" s="149" t="s">
        <v>57</v>
      </c>
      <c r="G88" s="150"/>
      <c r="H88" s="150"/>
      <c r="I88" s="150"/>
      <c r="J88" s="75" t="s">
        <v>42</v>
      </c>
      <c r="K88" s="76">
        <v>1</v>
      </c>
      <c r="L88" s="151">
        <v>0</v>
      </c>
      <c r="M88" s="152"/>
      <c r="N88" s="153">
        <f t="shared" ref="N88:N89" si="2">ROUND($L88*$K88,2)</f>
        <v>0</v>
      </c>
      <c r="O88" s="154"/>
      <c r="P88" s="154"/>
      <c r="Q88" s="154"/>
      <c r="R88" s="11"/>
    </row>
    <row r="89" spans="2:18" x14ac:dyDescent="0.25">
      <c r="B89" s="33"/>
      <c r="C89" s="77">
        <v>10</v>
      </c>
      <c r="D89" s="77" t="s">
        <v>31</v>
      </c>
      <c r="E89" s="78" t="s">
        <v>45</v>
      </c>
      <c r="F89" s="145" t="s">
        <v>46</v>
      </c>
      <c r="G89" s="146"/>
      <c r="H89" s="146"/>
      <c r="I89" s="146"/>
      <c r="J89" s="79" t="s">
        <v>42</v>
      </c>
      <c r="K89" s="80">
        <v>1</v>
      </c>
      <c r="L89" s="147">
        <v>0</v>
      </c>
      <c r="M89" s="148"/>
      <c r="N89" s="88">
        <f t="shared" si="2"/>
        <v>0</v>
      </c>
      <c r="O89" s="89"/>
      <c r="P89" s="89"/>
      <c r="Q89" s="89"/>
      <c r="R89" s="81"/>
    </row>
    <row r="90" spans="2:18" x14ac:dyDescent="0.25">
      <c r="B90" s="72"/>
      <c r="C90" s="77"/>
      <c r="D90" s="77"/>
      <c r="E90" s="78"/>
      <c r="F90" s="90"/>
      <c r="G90" s="91"/>
      <c r="H90" s="91"/>
      <c r="I90" s="92"/>
      <c r="J90" s="79"/>
      <c r="K90" s="80"/>
      <c r="L90" s="99"/>
      <c r="M90" s="100"/>
      <c r="N90" s="88"/>
      <c r="O90" s="89"/>
      <c r="P90" s="89"/>
      <c r="Q90" s="89"/>
      <c r="R90" s="81"/>
    </row>
    <row r="91" spans="2:18" x14ac:dyDescent="0.25">
      <c r="B91" s="72"/>
      <c r="C91" s="77"/>
      <c r="D91" s="77"/>
      <c r="E91" s="78"/>
      <c r="F91" s="90"/>
      <c r="G91" s="91"/>
      <c r="H91" s="91"/>
      <c r="I91" s="92"/>
      <c r="J91" s="79"/>
      <c r="K91" s="80"/>
      <c r="L91" s="99"/>
      <c r="M91" s="100"/>
      <c r="N91" s="88"/>
      <c r="O91" s="89"/>
      <c r="P91" s="89"/>
      <c r="Q91" s="89"/>
      <c r="R91" s="81"/>
    </row>
    <row r="92" spans="2:18" ht="29.25" customHeight="1" x14ac:dyDescent="0.25">
      <c r="B92" s="72"/>
      <c r="C92" s="77"/>
      <c r="D92" s="77"/>
      <c r="E92" s="78"/>
      <c r="F92" s="90"/>
      <c r="G92" s="91"/>
      <c r="H92" s="91"/>
      <c r="I92" s="92"/>
      <c r="J92" s="79"/>
      <c r="K92" s="80"/>
      <c r="L92" s="99"/>
      <c r="M92" s="100"/>
      <c r="N92" s="88"/>
      <c r="O92" s="89"/>
      <c r="P92" s="89"/>
      <c r="Q92" s="89"/>
      <c r="R92" s="81"/>
    </row>
    <row r="93" spans="2:18" x14ac:dyDescent="0.25">
      <c r="B93" s="72"/>
      <c r="C93" s="77"/>
      <c r="D93" s="77"/>
      <c r="E93" s="78"/>
      <c r="F93" s="90"/>
      <c r="G93" s="91"/>
      <c r="H93" s="91"/>
      <c r="I93" s="92"/>
      <c r="J93" s="79"/>
      <c r="K93" s="80"/>
      <c r="L93" s="99"/>
      <c r="M93" s="100"/>
      <c r="N93" s="88"/>
      <c r="O93" s="89"/>
      <c r="P93" s="89"/>
      <c r="Q93" s="89"/>
      <c r="R93" s="81"/>
    </row>
    <row r="94" spans="2:18" x14ac:dyDescent="0.25">
      <c r="B94" s="72"/>
      <c r="C94" s="77"/>
      <c r="D94" s="77"/>
      <c r="E94" s="78"/>
      <c r="F94" s="90"/>
      <c r="G94" s="91"/>
      <c r="H94" s="91"/>
      <c r="I94" s="92"/>
      <c r="J94" s="79"/>
      <c r="K94" s="80"/>
      <c r="L94" s="99"/>
      <c r="M94" s="100"/>
      <c r="N94" s="88"/>
      <c r="O94" s="89"/>
      <c r="P94" s="89"/>
      <c r="Q94" s="89"/>
      <c r="R94" s="81"/>
    </row>
    <row r="95" spans="2:18" x14ac:dyDescent="0.25">
      <c r="B95" s="72"/>
      <c r="C95" s="77"/>
      <c r="D95" s="77"/>
      <c r="E95" s="78"/>
      <c r="F95" s="90"/>
      <c r="G95" s="91"/>
      <c r="H95" s="91"/>
      <c r="I95" s="92"/>
      <c r="J95" s="79"/>
      <c r="K95" s="80"/>
      <c r="L95" s="99"/>
      <c r="M95" s="100"/>
      <c r="N95" s="88"/>
      <c r="O95" s="89"/>
      <c r="P95" s="89"/>
      <c r="Q95" s="89"/>
      <c r="R95" s="81"/>
    </row>
    <row r="96" spans="2:18" x14ac:dyDescent="0.25">
      <c r="C96" s="84"/>
      <c r="D96" s="86"/>
      <c r="E96" s="82"/>
      <c r="F96" s="93"/>
      <c r="G96" s="94"/>
      <c r="H96" s="94"/>
      <c r="I96" s="95"/>
      <c r="J96" s="86"/>
      <c r="K96" s="87"/>
      <c r="L96" s="101"/>
      <c r="M96" s="102"/>
      <c r="N96" s="88"/>
      <c r="O96" s="89"/>
      <c r="P96" s="89"/>
      <c r="Q96" s="89"/>
      <c r="R96" s="82"/>
    </row>
    <row r="97" spans="3:18" ht="15.75" thickBot="1" x14ac:dyDescent="0.3">
      <c r="C97" s="85"/>
      <c r="D97" s="85"/>
      <c r="E97" s="83"/>
      <c r="F97" s="96"/>
      <c r="G97" s="97"/>
      <c r="H97" s="97"/>
      <c r="I97" s="98"/>
      <c r="J97" s="83"/>
      <c r="K97" s="83"/>
      <c r="L97" s="103"/>
      <c r="M97" s="104"/>
      <c r="N97" s="88"/>
      <c r="O97" s="89"/>
      <c r="P97" s="89"/>
      <c r="Q97" s="89"/>
      <c r="R97" s="83"/>
    </row>
  </sheetData>
  <mergeCells count="96">
    <mergeCell ref="L85:M85"/>
    <mergeCell ref="N85:Q85"/>
    <mergeCell ref="F84:I84"/>
    <mergeCell ref="L84:M84"/>
    <mergeCell ref="N84:Q84"/>
    <mergeCell ref="F83:I83"/>
    <mergeCell ref="L83:M83"/>
    <mergeCell ref="N83:Q83"/>
    <mergeCell ref="F89:I89"/>
    <mergeCell ref="L89:M89"/>
    <mergeCell ref="N89:Q89"/>
    <mergeCell ref="F88:I88"/>
    <mergeCell ref="L88:M88"/>
    <mergeCell ref="N88:Q88"/>
    <mergeCell ref="F86:I86"/>
    <mergeCell ref="N86:Q86"/>
    <mergeCell ref="L86:M86"/>
    <mergeCell ref="F87:I87"/>
    <mergeCell ref="L87:M87"/>
    <mergeCell ref="N87:Q87"/>
    <mergeCell ref="F85:I85"/>
    <mergeCell ref="C3:Q3"/>
    <mergeCell ref="O10:P10"/>
    <mergeCell ref="O11:P11"/>
    <mergeCell ref="F5:P6"/>
    <mergeCell ref="F8:P9"/>
    <mergeCell ref="N82:Q82"/>
    <mergeCell ref="F81:I81"/>
    <mergeCell ref="L81:M81"/>
    <mergeCell ref="N81:Q81"/>
    <mergeCell ref="F82:I82"/>
    <mergeCell ref="L82:M82"/>
    <mergeCell ref="O13:P13"/>
    <mergeCell ref="O14:P14"/>
    <mergeCell ref="O16:P16"/>
    <mergeCell ref="M56:Q56"/>
    <mergeCell ref="F51:P51"/>
    <mergeCell ref="F50:P50"/>
    <mergeCell ref="M24:P24"/>
    <mergeCell ref="M22:P22"/>
    <mergeCell ref="H27:J27"/>
    <mergeCell ref="C58:G58"/>
    <mergeCell ref="M27:P27"/>
    <mergeCell ref="L29:P29"/>
    <mergeCell ref="C48:Q48"/>
    <mergeCell ref="U19:V19"/>
    <mergeCell ref="D23:E23"/>
    <mergeCell ref="D24:E24"/>
    <mergeCell ref="M23:P23"/>
    <mergeCell ref="M19:P19"/>
    <mergeCell ref="M20:P20"/>
    <mergeCell ref="U78:X78"/>
    <mergeCell ref="N80:Q80"/>
    <mergeCell ref="M75:Q75"/>
    <mergeCell ref="F77:I77"/>
    <mergeCell ref="L77:M77"/>
    <mergeCell ref="N77:Q77"/>
    <mergeCell ref="N78:Q78"/>
    <mergeCell ref="N79:Q79"/>
    <mergeCell ref="F80:I80"/>
    <mergeCell ref="L80:M80"/>
    <mergeCell ref="C67:Q67"/>
    <mergeCell ref="F69:P69"/>
    <mergeCell ref="F70:P70"/>
    <mergeCell ref="M72:P72"/>
    <mergeCell ref="M74:Q74"/>
    <mergeCell ref="L62:Q62"/>
    <mergeCell ref="M53:P53"/>
    <mergeCell ref="M55:Q55"/>
    <mergeCell ref="N61:Q61"/>
    <mergeCell ref="N60:Q60"/>
    <mergeCell ref="N58:Q58"/>
    <mergeCell ref="F94:I94"/>
    <mergeCell ref="F95:I95"/>
    <mergeCell ref="F96:I96"/>
    <mergeCell ref="F97:I97"/>
    <mergeCell ref="L90:M90"/>
    <mergeCell ref="L91:M91"/>
    <mergeCell ref="L92:M92"/>
    <mergeCell ref="L93:M93"/>
    <mergeCell ref="L94:M94"/>
    <mergeCell ref="L95:M95"/>
    <mergeCell ref="L96:M96"/>
    <mergeCell ref="L97:M97"/>
    <mergeCell ref="F90:I90"/>
    <mergeCell ref="F91:I91"/>
    <mergeCell ref="F92:I92"/>
    <mergeCell ref="F93:I93"/>
    <mergeCell ref="N94:Q94"/>
    <mergeCell ref="N95:Q95"/>
    <mergeCell ref="N96:Q96"/>
    <mergeCell ref="N97:Q97"/>
    <mergeCell ref="N90:Q90"/>
    <mergeCell ref="N91:Q91"/>
    <mergeCell ref="N92:Q92"/>
    <mergeCell ref="N93:Q93"/>
  </mergeCells>
  <pageMargins left="0.7" right="0.7" top="0.78740157499999996" bottom="0.78740157499999996" header="0.3" footer="0.3"/>
  <pageSetup paperSize="9" scale="61" orientation="landscape" r:id="rId1"/>
  <rowBreaks count="2" manualBreakCount="2">
    <brk id="43" max="16383" man="1"/>
    <brk id="64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původní</vt:lpstr>
      <vt:lpstr>'rozpočet původní'!Oblast_tisku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Zábranský Ladislav</cp:lastModifiedBy>
  <cp:lastPrinted>2019-01-09T14:29:16Z</cp:lastPrinted>
  <dcterms:created xsi:type="dcterms:W3CDTF">2015-04-07T12:53:15Z</dcterms:created>
  <dcterms:modified xsi:type="dcterms:W3CDTF">2022-10-15T07:12:46Z</dcterms:modified>
</cp:coreProperties>
</file>