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4340" yWindow="4470" windowWidth="28800" windowHeight="15435" activeTab="0"/>
  </bookViews>
  <sheets>
    <sheet name="Krycí list" sheetId="4" r:id="rId1"/>
    <sheet name="Rozpad na nemocnice" sheetId="5" r:id="rId2"/>
  </sheets>
  <definedNames>
    <definedName name="_xlnm.Print_Area" localSheetId="0">'Krycí list'!$B$2:$O$39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<sst xmlns="http://schemas.openxmlformats.org/spreadsheetml/2006/main" count="244" uniqueCount="67">
  <si>
    <t>KRYCÍ LIST</t>
  </si>
  <si>
    <t>NÁZEV VEŘEJNÉ ZAKÁZKY</t>
  </si>
  <si>
    <t>Zadavatel:</t>
  </si>
  <si>
    <t>Klatovská nemocnice a.s.</t>
  </si>
  <si>
    <t>Sídlo:</t>
  </si>
  <si>
    <t>Plzeňská 929, 339 01 Klatovy</t>
  </si>
  <si>
    <t>IČO:</t>
  </si>
  <si>
    <t>Statutární zástupce:</t>
  </si>
  <si>
    <t>Druh VZ:</t>
  </si>
  <si>
    <t>dodávky</t>
  </si>
  <si>
    <t>Režim VZ:</t>
  </si>
  <si>
    <t>nadlmitní</t>
  </si>
  <si>
    <t>Druh řízení:</t>
  </si>
  <si>
    <t>otevřené</t>
  </si>
  <si>
    <t>DODAVATEL</t>
  </si>
  <si>
    <t>Název dodavatele:</t>
  </si>
  <si>
    <t>DOPLNIT</t>
  </si>
  <si>
    <t>Kontaktní osoba:</t>
  </si>
  <si>
    <t>Email:</t>
  </si>
  <si>
    <t>Telefon:</t>
  </si>
  <si>
    <t>Název položky</t>
  </si>
  <si>
    <t>Počet ks</t>
  </si>
  <si>
    <t>Celková nabídková cena v Kč bez DPH</t>
  </si>
  <si>
    <t>Celková nabídková cena v Kč včetně DPH</t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</si>
  <si>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</si>
  <si>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</si>
  <si>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</si>
  <si>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</si>
  <si>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</si>
  <si>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</si>
  <si>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</si>
  <si>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</si>
  <si>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Barevná multifunkční tiskárna A3</t>
  </si>
  <si>
    <t>Černobílá multifunkční tiskárna A3</t>
  </si>
  <si>
    <t>Barevná multifunkční tiskárna A4</t>
  </si>
  <si>
    <t>Černobílá multifunkční tiskárna A4</t>
  </si>
  <si>
    <t>Barevná A4 tiskárna</t>
  </si>
  <si>
    <t>Černobílá A4 tiskárna</t>
  </si>
  <si>
    <t>Termotransférová tiskrána</t>
  </si>
  <si>
    <t>Jehličková tiskárna</t>
  </si>
  <si>
    <t>NABÍDKOVÁ CENA - celkem za všechny nemocnice Plzeňského kraje</t>
  </si>
  <si>
    <t>barva</t>
  </si>
  <si>
    <t>čb</t>
  </si>
  <si>
    <t>Odhadovaný počet kliků za měsíc</t>
  </si>
  <si>
    <t>Terminál</t>
  </si>
  <si>
    <t>Čtečka karet</t>
  </si>
  <si>
    <t>Páska do termotransférové tiskárny</t>
  </si>
  <si>
    <t>Cena kliku (v kč)</t>
  </si>
  <si>
    <t>Měsíční nájemné za zařízení</t>
  </si>
  <si>
    <t>Cena celkem za klik (měsíc)</t>
  </si>
  <si>
    <t>Cena celkem v Kč za 60 měsíců (bez DPH)</t>
  </si>
  <si>
    <t>Nájemné za všechna zařízení (za měsíc)</t>
  </si>
  <si>
    <t>Nájemné za všechna zařízení (za rok)</t>
  </si>
  <si>
    <t>Cena celkem za klik (rok)</t>
  </si>
  <si>
    <t>ORIENTAČNÍ NABÍDKOVÁ CENA - Klatovská nemocnice, a.s.</t>
  </si>
  <si>
    <t>ORIENTAČNÍ NABÍDKOVÁ CENA - Domažlická nemocnice, a.s.</t>
  </si>
  <si>
    <t>Páska do jehličkové tiskárny</t>
  </si>
  <si>
    <t>ORIENTAČNÍ NABÍDKOVÁ CENA - Rokycanská nemocnice, a.s.</t>
  </si>
  <si>
    <t>ORIENTAČNÍ NABÍDKOVÁ CENA - Stodská nemocnice, a.s.</t>
  </si>
  <si>
    <t>ORIENTAČNÍ NABÍDKOVÁ CENA - Nemocnice následné péče LDN Horažďovice, s.r.o.</t>
  </si>
  <si>
    <t>ORIENTAČNÍ NABÍDKOVÁ CENA - Nemocnice následné péče LDN Svatá Anna, s.r.o.</t>
  </si>
  <si>
    <t>Mgr. Jaroslav Šíma, MBA, předseda představenstva
Ing. Ondřej Provalil, MBA, člen představenstva</t>
  </si>
  <si>
    <t>Páska do termotransférové tiskárny *</t>
  </si>
  <si>
    <t>Páska do jehličkové tiskárny *</t>
  </si>
  <si>
    <t>* - uveďte cenu za spotřební materiál - pásku</t>
  </si>
  <si>
    <t xml:space="preserve"> - přijímám zadávací, technické, administrativní obchodní a platební podmínky ve výše uvedené veřejné zakázce, včetně Návrhu kupní smlouvy uveřejněného na profilu zadavatele: https://ezak.cnpk.cz/vz00009223</t>
  </si>
  <si>
    <t>ZAJIŠTĚNÍ TISKOVÝCH SLUŽEB PRO NEMOCNICE VE VLASTNICTVÍ PLZEŇSKÉHO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</si>
</sst>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6">
    <xf numFmtId="0" fontId="0" fillId="0" borderId="0" xfId="0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" fontId="6" fillId="0" borderId="2" xfId="20" applyNumberFormat="1" applyFont="1" applyBorder="1" applyAlignment="1">
      <alignment horizontal="center" vertical="center" wrapText="1"/>
    </xf>
    <xf numFmtId="1" fontId="6" fillId="0" borderId="2" xfId="20" applyNumberFormat="1" applyFont="1" applyBorder="1" applyAlignment="1">
      <alignment horizontal="center" vertical="center"/>
    </xf>
    <xf numFmtId="164" fontId="3" fillId="0" borderId="10" xfId="2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164" fontId="8" fillId="4" borderId="5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3" fillId="0" borderId="10" xfId="2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44" fontId="5" fillId="5" borderId="2" xfId="2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4" fontId="3" fillId="3" borderId="34" xfId="20" applyFont="1" applyFill="1" applyBorder="1" applyAlignment="1">
      <alignment horizontal="center" vertical="center" wrapText="1"/>
    </xf>
    <xf numFmtId="44" fontId="3" fillId="3" borderId="35" xfId="2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30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9"/>
  <sheetViews>
    <sheetView tabSelected="1" zoomScale="85" zoomScaleNormal="85" workbookViewId="0" topLeftCell="B1">
      <selection activeCell="J26" sqref="J26"/>
    </sheetView>
  </sheetViews>
  <sheetFormatPr defaultColWidth="9.140625" defaultRowHeight="15"/>
  <cols>
    <col min="2" max="2" width="25.421875" style="0" customWidth="1"/>
    <col min="3" max="3" width="14.00390625" style="0" customWidth="1"/>
    <col min="4" max="4" width="11.28125" style="0" customWidth="1"/>
    <col min="5" max="5" width="15.57421875" style="0" customWidth="1"/>
    <col min="6" max="7" width="11.00390625" style="0" customWidth="1"/>
    <col min="8" max="8" width="18.57421875" style="0" customWidth="1"/>
    <col min="9" max="10" width="11.00390625" style="0" customWidth="1"/>
    <col min="11" max="11" width="19.7109375" style="0" customWidth="1"/>
    <col min="12" max="12" width="18.7109375" style="0" customWidth="1"/>
    <col min="13" max="13" width="15.28125" style="0" customWidth="1"/>
    <col min="14" max="14" width="12.28125" style="0" bestFit="1" customWidth="1"/>
    <col min="15" max="15" width="20.421875" style="0" customWidth="1"/>
  </cols>
  <sheetData>
    <row r="1" ht="15.75" thickBot="1"/>
    <row r="2" spans="2:15" ht="28.5" customHeight="1">
      <c r="B2" s="51" t="s">
        <v>0</v>
      </c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2:15" ht="27.75" customHeight="1">
      <c r="B3" s="55" t="s">
        <v>1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8"/>
    </row>
    <row r="4" spans="2:15" ht="30.95" customHeight="1">
      <c r="B4" s="59" t="s">
        <v>66</v>
      </c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  <c r="O4" s="62"/>
    </row>
    <row r="5" spans="2:15" ht="15.75">
      <c r="B5" s="8" t="s">
        <v>2</v>
      </c>
      <c r="C5" s="67" t="s">
        <v>3</v>
      </c>
      <c r="D5" s="67"/>
      <c r="E5" s="67"/>
      <c r="F5" s="67"/>
      <c r="G5" s="68"/>
      <c r="H5" s="68"/>
      <c r="I5" s="68"/>
      <c r="J5" s="68"/>
      <c r="K5" s="68"/>
      <c r="L5" s="68"/>
      <c r="M5" s="68"/>
      <c r="N5" s="68"/>
      <c r="O5" s="69"/>
    </row>
    <row r="6" spans="2:15" ht="15">
      <c r="B6" s="9" t="s">
        <v>4</v>
      </c>
      <c r="C6" s="63" t="s">
        <v>5</v>
      </c>
      <c r="D6" s="63"/>
      <c r="E6" s="63"/>
      <c r="F6" s="12" t="s">
        <v>6</v>
      </c>
      <c r="G6" s="106">
        <v>26360527</v>
      </c>
      <c r="H6" s="107"/>
      <c r="I6" s="19"/>
      <c r="J6" s="19"/>
      <c r="K6" s="19"/>
      <c r="L6" s="19"/>
      <c r="M6" s="19"/>
      <c r="N6" s="19"/>
      <c r="O6" s="20"/>
    </row>
    <row r="7" spans="2:15" ht="33" customHeight="1">
      <c r="B7" s="9" t="s">
        <v>7</v>
      </c>
      <c r="C7" s="64" t="s">
        <v>61</v>
      </c>
      <c r="D7" s="63"/>
      <c r="E7" s="63"/>
      <c r="F7" s="63"/>
      <c r="G7" s="65"/>
      <c r="H7" s="65"/>
      <c r="I7" s="65"/>
      <c r="J7" s="65"/>
      <c r="K7" s="65"/>
      <c r="L7" s="65"/>
      <c r="M7" s="65"/>
      <c r="N7" s="65"/>
      <c r="O7" s="66"/>
    </row>
    <row r="8" spans="2:15" ht="15">
      <c r="B8" s="9" t="s">
        <v>8</v>
      </c>
      <c r="C8" s="4" t="s">
        <v>9</v>
      </c>
      <c r="D8" s="12" t="s">
        <v>10</v>
      </c>
      <c r="E8" s="3" t="s">
        <v>11</v>
      </c>
      <c r="F8" s="12" t="s">
        <v>12</v>
      </c>
      <c r="G8" s="106" t="s">
        <v>13</v>
      </c>
      <c r="H8" s="107"/>
      <c r="I8" s="19"/>
      <c r="J8" s="19"/>
      <c r="K8" s="19"/>
      <c r="L8" s="19"/>
      <c r="M8" s="19"/>
      <c r="N8" s="19"/>
      <c r="O8" s="20"/>
    </row>
    <row r="9" spans="2:15" ht="15">
      <c r="B9" s="126" t="s">
        <v>14</v>
      </c>
      <c r="C9" s="127"/>
      <c r="D9" s="127"/>
      <c r="E9" s="127"/>
      <c r="F9" s="127"/>
      <c r="G9" s="128"/>
      <c r="H9" s="128"/>
      <c r="I9" s="128"/>
      <c r="J9" s="128"/>
      <c r="K9" s="128"/>
      <c r="L9" s="128"/>
      <c r="M9" s="128"/>
      <c r="N9" s="128"/>
      <c r="O9" s="129"/>
    </row>
    <row r="10" spans="2:15" ht="37.5" customHeight="1">
      <c r="B10" s="2" t="s">
        <v>15</v>
      </c>
      <c r="C10" s="86" t="s">
        <v>16</v>
      </c>
      <c r="D10" s="86"/>
      <c r="E10" s="86"/>
      <c r="F10" s="86"/>
      <c r="G10" s="87"/>
      <c r="H10" s="87"/>
      <c r="I10" s="87"/>
      <c r="J10" s="87"/>
      <c r="K10" s="87"/>
      <c r="L10" s="87"/>
      <c r="M10" s="87"/>
      <c r="N10" s="87"/>
      <c r="O10" s="88"/>
    </row>
    <row r="11" spans="2:15" ht="15">
      <c r="B11" s="1" t="s">
        <v>4</v>
      </c>
      <c r="C11" s="86" t="s">
        <v>16</v>
      </c>
      <c r="D11" s="86"/>
      <c r="E11" s="86"/>
      <c r="F11" s="12" t="s">
        <v>6</v>
      </c>
      <c r="G11" s="87" t="s">
        <v>16</v>
      </c>
      <c r="H11" s="104"/>
      <c r="I11" s="104"/>
      <c r="J11" s="104"/>
      <c r="K11" s="104"/>
      <c r="L11" s="104"/>
      <c r="M11" s="104"/>
      <c r="N11" s="104"/>
      <c r="O11" s="105"/>
    </row>
    <row r="12" spans="2:15" ht="15.75" customHeight="1">
      <c r="B12" s="1" t="s">
        <v>7</v>
      </c>
      <c r="C12" s="86" t="s">
        <v>16</v>
      </c>
      <c r="D12" s="86"/>
      <c r="E12" s="86"/>
      <c r="F12" s="86"/>
      <c r="G12" s="87"/>
      <c r="H12" s="87"/>
      <c r="I12" s="87"/>
      <c r="J12" s="87"/>
      <c r="K12" s="87"/>
      <c r="L12" s="87"/>
      <c r="M12" s="87"/>
      <c r="N12" s="87"/>
      <c r="O12" s="88"/>
    </row>
    <row r="13" spans="2:15" ht="15">
      <c r="B13" s="1" t="s">
        <v>17</v>
      </c>
      <c r="C13" s="86" t="s">
        <v>16</v>
      </c>
      <c r="D13" s="86"/>
      <c r="E13" s="86"/>
      <c r="F13" s="86"/>
      <c r="G13" s="87"/>
      <c r="H13" s="87"/>
      <c r="I13" s="87"/>
      <c r="J13" s="87"/>
      <c r="K13" s="87"/>
      <c r="L13" s="87"/>
      <c r="M13" s="87"/>
      <c r="N13" s="87"/>
      <c r="O13" s="88"/>
    </row>
    <row r="14" spans="2:15" ht="15.75" thickBot="1">
      <c r="B14" s="5" t="s">
        <v>18</v>
      </c>
      <c r="C14" s="89" t="s">
        <v>16</v>
      </c>
      <c r="D14" s="89"/>
      <c r="E14" s="13" t="s">
        <v>19</v>
      </c>
      <c r="F14" s="90" t="s">
        <v>16</v>
      </c>
      <c r="G14" s="91"/>
      <c r="H14" s="91"/>
      <c r="I14" s="91"/>
      <c r="J14" s="91"/>
      <c r="K14" s="91"/>
      <c r="L14" s="91"/>
      <c r="M14" s="91"/>
      <c r="N14" s="91"/>
      <c r="O14" s="92"/>
    </row>
    <row r="15" spans="2:15" ht="24.75" customHeight="1">
      <c r="B15" s="82" t="s">
        <v>40</v>
      </c>
      <c r="C15" s="83"/>
      <c r="D15" s="83"/>
      <c r="E15" s="83"/>
      <c r="F15" s="83"/>
      <c r="G15" s="84"/>
      <c r="H15" s="84"/>
      <c r="I15" s="84"/>
      <c r="J15" s="84"/>
      <c r="K15" s="84"/>
      <c r="L15" s="84"/>
      <c r="M15" s="84"/>
      <c r="N15" s="84"/>
      <c r="O15" s="85"/>
    </row>
    <row r="16" spans="2:15" ht="32.25" customHeight="1">
      <c r="B16" s="93" t="s">
        <v>20</v>
      </c>
      <c r="C16" s="94"/>
      <c r="D16" s="95"/>
      <c r="E16" s="99" t="s">
        <v>21</v>
      </c>
      <c r="F16" s="102" t="s">
        <v>43</v>
      </c>
      <c r="G16" s="103"/>
      <c r="H16" s="118" t="s">
        <v>48</v>
      </c>
      <c r="I16" s="57" t="s">
        <v>47</v>
      </c>
      <c r="J16" s="101"/>
      <c r="K16" s="122" t="s">
        <v>51</v>
      </c>
      <c r="L16" s="118" t="s">
        <v>49</v>
      </c>
      <c r="M16" s="122" t="s">
        <v>52</v>
      </c>
      <c r="N16" s="124" t="s">
        <v>53</v>
      </c>
      <c r="O16" s="120" t="s">
        <v>50</v>
      </c>
    </row>
    <row r="17" spans="2:15" ht="32.25" customHeight="1">
      <c r="B17" s="96"/>
      <c r="C17" s="97"/>
      <c r="D17" s="98"/>
      <c r="E17" s="100"/>
      <c r="F17" s="18" t="s">
        <v>42</v>
      </c>
      <c r="G17" s="18" t="s">
        <v>41</v>
      </c>
      <c r="H17" s="119"/>
      <c r="I17" s="18" t="s">
        <v>42</v>
      </c>
      <c r="J17" s="18" t="s">
        <v>41</v>
      </c>
      <c r="K17" s="123"/>
      <c r="L17" s="119"/>
      <c r="M17" s="123"/>
      <c r="N17" s="125"/>
      <c r="O17" s="121"/>
    </row>
    <row r="18" spans="2:15" ht="32.25" customHeight="1">
      <c r="B18" s="72" t="s">
        <v>32</v>
      </c>
      <c r="C18" s="73"/>
      <c r="D18" s="74"/>
      <c r="E18" s="21">
        <v>12</v>
      </c>
      <c r="F18" s="6">
        <v>3000</v>
      </c>
      <c r="G18" s="6">
        <v>1500</v>
      </c>
      <c r="H18" s="33">
        <v>0</v>
      </c>
      <c r="I18" s="33">
        <v>0</v>
      </c>
      <c r="J18" s="33">
        <v>0</v>
      </c>
      <c r="K18" s="31">
        <f>E18*H18</f>
        <v>0</v>
      </c>
      <c r="L18" s="31">
        <f>(+F18*I18)+(G18*J18)</f>
        <v>0</v>
      </c>
      <c r="M18" s="31">
        <f>+K18*12</f>
        <v>0</v>
      </c>
      <c r="N18" s="31">
        <f>+L18*12</f>
        <v>0</v>
      </c>
      <c r="O18" s="30">
        <f>(M18*5)+(N18*5)</f>
        <v>0</v>
      </c>
    </row>
    <row r="19" spans="2:15" ht="32.25" customHeight="1">
      <c r="B19" s="72" t="s">
        <v>33</v>
      </c>
      <c r="C19" s="73"/>
      <c r="D19" s="74"/>
      <c r="E19" s="21">
        <v>8</v>
      </c>
      <c r="F19" s="6">
        <v>5000</v>
      </c>
      <c r="G19" s="6">
        <v>0</v>
      </c>
      <c r="H19" s="33">
        <v>0</v>
      </c>
      <c r="I19" s="33">
        <v>0</v>
      </c>
      <c r="J19" s="32">
        <v>0</v>
      </c>
      <c r="K19" s="31">
        <f aca="true" t="shared" si="0" ref="K19:K29">E19*H19</f>
        <v>0</v>
      </c>
      <c r="L19" s="31">
        <f aca="true" t="shared" si="1" ref="L19:L29">(+F19*I19)+(G19*J19)</f>
        <v>0</v>
      </c>
      <c r="M19" s="31">
        <f aca="true" t="shared" si="2" ref="M19:M29">+K19*12</f>
        <v>0</v>
      </c>
      <c r="N19" s="31">
        <f aca="true" t="shared" si="3" ref="N19:N29">+L19*12</f>
        <v>0</v>
      </c>
      <c r="O19" s="30">
        <f aca="true" t="shared" si="4" ref="O19:O29">(M19*5)+(N19*5)</f>
        <v>0</v>
      </c>
    </row>
    <row r="20" spans="2:15" ht="32.25" customHeight="1">
      <c r="B20" s="75" t="s">
        <v>34</v>
      </c>
      <c r="C20" s="76"/>
      <c r="D20" s="76"/>
      <c r="E20" s="21">
        <v>57</v>
      </c>
      <c r="F20" s="6">
        <v>500</v>
      </c>
      <c r="G20" s="6">
        <v>300</v>
      </c>
      <c r="H20" s="33">
        <v>0</v>
      </c>
      <c r="I20" s="33">
        <v>0</v>
      </c>
      <c r="J20" s="33">
        <v>0</v>
      </c>
      <c r="K20" s="31">
        <f t="shared" si="0"/>
        <v>0</v>
      </c>
      <c r="L20" s="31">
        <f t="shared" si="1"/>
        <v>0</v>
      </c>
      <c r="M20" s="31">
        <f t="shared" si="2"/>
        <v>0</v>
      </c>
      <c r="N20" s="31">
        <f t="shared" si="3"/>
        <v>0</v>
      </c>
      <c r="O20" s="30">
        <f t="shared" si="4"/>
        <v>0</v>
      </c>
    </row>
    <row r="21" spans="2:15" ht="32.25" customHeight="1">
      <c r="B21" s="72" t="s">
        <v>35</v>
      </c>
      <c r="C21" s="73"/>
      <c r="D21" s="74"/>
      <c r="E21" s="21">
        <v>122</v>
      </c>
      <c r="F21" s="6">
        <v>500</v>
      </c>
      <c r="G21" s="6">
        <v>0</v>
      </c>
      <c r="H21" s="33">
        <v>0</v>
      </c>
      <c r="I21" s="33">
        <v>0</v>
      </c>
      <c r="J21" s="32">
        <v>0</v>
      </c>
      <c r="K21" s="31">
        <f t="shared" si="0"/>
        <v>0</v>
      </c>
      <c r="L21" s="31">
        <f t="shared" si="1"/>
        <v>0</v>
      </c>
      <c r="M21" s="31">
        <f t="shared" si="2"/>
        <v>0</v>
      </c>
      <c r="N21" s="31">
        <f t="shared" si="3"/>
        <v>0</v>
      </c>
      <c r="O21" s="30">
        <f t="shared" si="4"/>
        <v>0</v>
      </c>
    </row>
    <row r="22" spans="2:15" ht="32.25" customHeight="1">
      <c r="B22" s="24" t="s">
        <v>36</v>
      </c>
      <c r="C22" s="10"/>
      <c r="D22" s="11"/>
      <c r="E22" s="21">
        <v>14</v>
      </c>
      <c r="F22" s="6">
        <v>500</v>
      </c>
      <c r="G22" s="6">
        <v>300</v>
      </c>
      <c r="H22" s="33">
        <v>0</v>
      </c>
      <c r="I22" s="33">
        <v>0</v>
      </c>
      <c r="J22" s="33">
        <v>0</v>
      </c>
      <c r="K22" s="31">
        <f t="shared" si="0"/>
        <v>0</v>
      </c>
      <c r="L22" s="31">
        <f t="shared" si="1"/>
        <v>0</v>
      </c>
      <c r="M22" s="31">
        <f t="shared" si="2"/>
        <v>0</v>
      </c>
      <c r="N22" s="31">
        <f t="shared" si="3"/>
        <v>0</v>
      </c>
      <c r="O22" s="30">
        <f t="shared" si="4"/>
        <v>0</v>
      </c>
    </row>
    <row r="23" spans="2:15" ht="32.25" customHeight="1">
      <c r="B23" s="24" t="s">
        <v>37</v>
      </c>
      <c r="C23" s="10"/>
      <c r="D23" s="11"/>
      <c r="E23" s="21">
        <v>530</v>
      </c>
      <c r="F23" s="6">
        <v>500</v>
      </c>
      <c r="G23" s="6">
        <v>0</v>
      </c>
      <c r="H23" s="33">
        <v>0</v>
      </c>
      <c r="I23" s="33">
        <v>0</v>
      </c>
      <c r="J23" s="32">
        <v>0</v>
      </c>
      <c r="K23" s="31">
        <f t="shared" si="0"/>
        <v>0</v>
      </c>
      <c r="L23" s="31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</row>
    <row r="24" spans="2:15" ht="32.25" customHeight="1">
      <c r="B24" s="24" t="s">
        <v>38</v>
      </c>
      <c r="C24" s="10"/>
      <c r="D24" s="11"/>
      <c r="E24" s="21">
        <v>23</v>
      </c>
      <c r="F24" s="6">
        <v>0</v>
      </c>
      <c r="G24" s="6">
        <v>0</v>
      </c>
      <c r="H24" s="33">
        <v>0</v>
      </c>
      <c r="I24" s="32">
        <v>0</v>
      </c>
      <c r="J24" s="32">
        <v>0</v>
      </c>
      <c r="K24" s="31">
        <f t="shared" si="0"/>
        <v>0</v>
      </c>
      <c r="L24" s="31">
        <f t="shared" si="1"/>
        <v>0</v>
      </c>
      <c r="M24" s="31">
        <f t="shared" si="2"/>
        <v>0</v>
      </c>
      <c r="N24" s="31">
        <f t="shared" si="3"/>
        <v>0</v>
      </c>
      <c r="O24" s="30">
        <f t="shared" si="4"/>
        <v>0</v>
      </c>
    </row>
    <row r="25" spans="2:15" ht="32.25" customHeight="1">
      <c r="B25" s="24" t="s">
        <v>39</v>
      </c>
      <c r="C25" s="10"/>
      <c r="D25" s="11"/>
      <c r="E25" s="21">
        <v>20</v>
      </c>
      <c r="F25" s="6">
        <v>0</v>
      </c>
      <c r="G25" s="6">
        <v>0</v>
      </c>
      <c r="H25" s="33">
        <v>0</v>
      </c>
      <c r="I25" s="32">
        <v>0</v>
      </c>
      <c r="J25" s="32">
        <v>0</v>
      </c>
      <c r="K25" s="31">
        <f t="shared" si="0"/>
        <v>0</v>
      </c>
      <c r="L25" s="31">
        <f t="shared" si="1"/>
        <v>0</v>
      </c>
      <c r="M25" s="31">
        <f t="shared" si="2"/>
        <v>0</v>
      </c>
      <c r="N25" s="31">
        <f t="shared" si="3"/>
        <v>0</v>
      </c>
      <c r="O25" s="30">
        <f t="shared" si="4"/>
        <v>0</v>
      </c>
    </row>
    <row r="26" spans="2:15" ht="32.25" customHeight="1">
      <c r="B26" s="79" t="s">
        <v>44</v>
      </c>
      <c r="C26" s="80"/>
      <c r="D26" s="81"/>
      <c r="E26" s="21">
        <v>20</v>
      </c>
      <c r="F26" s="6">
        <v>0</v>
      </c>
      <c r="G26" s="6">
        <v>0</v>
      </c>
      <c r="H26" s="33">
        <v>0</v>
      </c>
      <c r="I26" s="32">
        <v>0</v>
      </c>
      <c r="J26" s="32">
        <v>0</v>
      </c>
      <c r="K26" s="31">
        <f t="shared" si="0"/>
        <v>0</v>
      </c>
      <c r="L26" s="31">
        <f t="shared" si="1"/>
        <v>0</v>
      </c>
      <c r="M26" s="31">
        <f t="shared" si="2"/>
        <v>0</v>
      </c>
      <c r="N26" s="31">
        <f t="shared" si="3"/>
        <v>0</v>
      </c>
      <c r="O26" s="30">
        <f t="shared" si="4"/>
        <v>0</v>
      </c>
    </row>
    <row r="27" spans="2:15" ht="32.25" customHeight="1">
      <c r="B27" s="79" t="s">
        <v>45</v>
      </c>
      <c r="C27" s="80"/>
      <c r="D27" s="81"/>
      <c r="E27" s="21">
        <v>20</v>
      </c>
      <c r="F27" s="6">
        <v>0</v>
      </c>
      <c r="G27" s="6">
        <v>0</v>
      </c>
      <c r="H27" s="33">
        <v>0</v>
      </c>
      <c r="I27" s="32">
        <v>0</v>
      </c>
      <c r="J27" s="32">
        <v>0</v>
      </c>
      <c r="K27" s="31">
        <f t="shared" si="0"/>
        <v>0</v>
      </c>
      <c r="L27" s="31">
        <f t="shared" si="1"/>
        <v>0</v>
      </c>
      <c r="M27" s="31">
        <f t="shared" si="2"/>
        <v>0</v>
      </c>
      <c r="N27" s="31">
        <f t="shared" si="3"/>
        <v>0</v>
      </c>
      <c r="O27" s="30">
        <f t="shared" si="4"/>
        <v>0</v>
      </c>
    </row>
    <row r="28" spans="2:15" ht="32.25" customHeight="1">
      <c r="B28" s="77" t="s">
        <v>62</v>
      </c>
      <c r="C28" s="78"/>
      <c r="D28" s="78"/>
      <c r="E28" s="21">
        <v>23</v>
      </c>
      <c r="F28" s="6">
        <v>0</v>
      </c>
      <c r="G28" s="6">
        <v>0</v>
      </c>
      <c r="H28" s="33">
        <v>0</v>
      </c>
      <c r="I28" s="32">
        <v>0</v>
      </c>
      <c r="J28" s="32">
        <v>0</v>
      </c>
      <c r="K28" s="31">
        <f t="shared" si="0"/>
        <v>0</v>
      </c>
      <c r="L28" s="31">
        <f t="shared" si="1"/>
        <v>0</v>
      </c>
      <c r="M28" s="31">
        <f t="shared" si="2"/>
        <v>0</v>
      </c>
      <c r="N28" s="31">
        <f t="shared" si="3"/>
        <v>0</v>
      </c>
      <c r="O28" s="30">
        <f t="shared" si="4"/>
        <v>0</v>
      </c>
    </row>
    <row r="29" spans="2:15" ht="35.25" customHeight="1">
      <c r="B29" s="70" t="s">
        <v>63</v>
      </c>
      <c r="C29" s="71"/>
      <c r="D29" s="71"/>
      <c r="E29" s="22">
        <v>20</v>
      </c>
      <c r="F29" s="6">
        <v>0</v>
      </c>
      <c r="G29" s="6">
        <v>0</v>
      </c>
      <c r="H29" s="33">
        <v>0</v>
      </c>
      <c r="I29" s="32">
        <v>0</v>
      </c>
      <c r="J29" s="32">
        <v>0</v>
      </c>
      <c r="K29" s="31">
        <f t="shared" si="0"/>
        <v>0</v>
      </c>
      <c r="L29" s="31">
        <f t="shared" si="1"/>
        <v>0</v>
      </c>
      <c r="M29" s="31">
        <f t="shared" si="2"/>
        <v>0</v>
      </c>
      <c r="N29" s="31">
        <f t="shared" si="3"/>
        <v>0</v>
      </c>
      <c r="O29" s="30">
        <f t="shared" si="4"/>
        <v>0</v>
      </c>
    </row>
    <row r="30" spans="2:15" ht="15" customHeight="1">
      <c r="B30" s="112" t="s">
        <v>64</v>
      </c>
      <c r="C30" s="113"/>
      <c r="D30" s="113"/>
      <c r="E30" s="113"/>
      <c r="F30" s="113"/>
      <c r="G30" s="113"/>
      <c r="H30" s="114"/>
      <c r="I30" s="108" t="s">
        <v>22</v>
      </c>
      <c r="J30" s="109"/>
      <c r="K30" s="109"/>
      <c r="L30" s="109"/>
      <c r="M30" s="109"/>
      <c r="N30" s="15"/>
      <c r="O30" s="27">
        <f>SUM(O18:O29)</f>
        <v>0</v>
      </c>
    </row>
    <row r="31" spans="2:15" ht="16.5" thickBot="1">
      <c r="B31" s="115"/>
      <c r="C31" s="116"/>
      <c r="D31" s="116"/>
      <c r="E31" s="116"/>
      <c r="F31" s="116"/>
      <c r="G31" s="116"/>
      <c r="H31" s="117"/>
      <c r="I31" s="110" t="s">
        <v>23</v>
      </c>
      <c r="J31" s="111"/>
      <c r="K31" s="111"/>
      <c r="L31" s="111"/>
      <c r="M31" s="111"/>
      <c r="N31" s="17"/>
      <c r="O31" s="14">
        <f>O30*1.21</f>
        <v>0</v>
      </c>
    </row>
    <row r="32" spans="2:15" ht="15.75" thickBot="1">
      <c r="B32" s="34" t="s">
        <v>24</v>
      </c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  <c r="O32" s="37"/>
    </row>
    <row r="33" spans="2:15" ht="15">
      <c r="B33" s="38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2:15" ht="15">
      <c r="B34" s="41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</row>
    <row r="35" spans="2:15" ht="22.5" customHeight="1">
      <c r="B35" s="48" t="s">
        <v>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ht="24" customHeight="1">
      <c r="B36" s="48" t="s">
        <v>28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</row>
    <row r="37" spans="2:15" ht="42.75" customHeight="1">
      <c r="B37" s="48" t="s">
        <v>29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2:15" ht="24" customHeight="1">
      <c r="B38" s="48" t="s">
        <v>65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2:15" ht="39" customHeight="1" thickBot="1">
      <c r="B39" s="44" t="s">
        <v>30</v>
      </c>
      <c r="C39" s="45"/>
      <c r="D39" s="29"/>
      <c r="E39" s="28" t="s">
        <v>31</v>
      </c>
      <c r="F39" s="46"/>
      <c r="G39" s="46"/>
      <c r="H39" s="46"/>
      <c r="I39" s="46"/>
      <c r="J39" s="46"/>
      <c r="K39" s="46"/>
      <c r="L39" s="46"/>
      <c r="M39" s="46"/>
      <c r="N39" s="46"/>
      <c r="O39" s="47"/>
    </row>
  </sheetData>
  <sheetProtection algorithmName="SHA-512" hashValue="IzOF8XEBotYvwHQArWCXRfvShLhco5vWKOT6slagFNH9QGrxOj8KAdpWDve5vKLcwjBjxEuRNBgEvmB3hLT8Rg==" saltValue="cbiLvDImfP76HxfHSEmy+w==" spinCount="100000" sheet="1" objects="1" scenarios="1"/>
  <protectedRanges>
    <protectedRange sqref="C10 C11 G11 C12 C13 C14 F14 H18:H29 I18:I23 J22 J20 J18" name="Oblast1"/>
  </protectedRanges>
  <mergeCells count="47">
    <mergeCell ref="G11:O11"/>
    <mergeCell ref="G8:H8"/>
    <mergeCell ref="G6:H6"/>
    <mergeCell ref="I30:M30"/>
    <mergeCell ref="I31:M31"/>
    <mergeCell ref="B30:H31"/>
    <mergeCell ref="H16:H17"/>
    <mergeCell ref="O16:O17"/>
    <mergeCell ref="L16:L17"/>
    <mergeCell ref="K16:K17"/>
    <mergeCell ref="M16:M17"/>
    <mergeCell ref="N16:N17"/>
    <mergeCell ref="B9:O9"/>
    <mergeCell ref="C10:O10"/>
    <mergeCell ref="C11:E11"/>
    <mergeCell ref="C12:O12"/>
    <mergeCell ref="B15:O15"/>
    <mergeCell ref="C13:O13"/>
    <mergeCell ref="C14:D14"/>
    <mergeCell ref="F14:O14"/>
    <mergeCell ref="B16:D17"/>
    <mergeCell ref="E16:E17"/>
    <mergeCell ref="I16:J16"/>
    <mergeCell ref="F16:G16"/>
    <mergeCell ref="B29:D29"/>
    <mergeCell ref="B18:D18"/>
    <mergeCell ref="B20:D20"/>
    <mergeCell ref="B21:D21"/>
    <mergeCell ref="B28:D28"/>
    <mergeCell ref="B26:D26"/>
    <mergeCell ref="B27:D27"/>
    <mergeCell ref="B19:D19"/>
    <mergeCell ref="B2:O2"/>
    <mergeCell ref="B3:O3"/>
    <mergeCell ref="B4:O4"/>
    <mergeCell ref="C6:E6"/>
    <mergeCell ref="C7:O7"/>
    <mergeCell ref="C5:O5"/>
    <mergeCell ref="B32:O32"/>
    <mergeCell ref="B33:O33"/>
    <mergeCell ref="B34:O34"/>
    <mergeCell ref="B39:C39"/>
    <mergeCell ref="F39:O39"/>
    <mergeCell ref="B35:O35"/>
    <mergeCell ref="B36:O36"/>
    <mergeCell ref="B37:O37"/>
    <mergeCell ref="B38:O3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9"/>
  <sheetViews>
    <sheetView zoomScale="85" zoomScaleNormal="85" workbookViewId="0" topLeftCell="B1">
      <selection activeCell="I12" sqref="I12"/>
    </sheetView>
  </sheetViews>
  <sheetFormatPr defaultColWidth="9.140625" defaultRowHeight="15"/>
  <cols>
    <col min="1" max="1" width="3.57421875" style="0" customWidth="1"/>
    <col min="4" max="4" width="18.8515625" style="0" customWidth="1"/>
    <col min="5" max="14" width="15.7109375" style="0" customWidth="1"/>
    <col min="15" max="15" width="28.8515625" style="0" customWidth="1"/>
  </cols>
  <sheetData>
    <row r="2" ht="15.75" thickBot="1"/>
    <row r="3" spans="2:15" ht="24.95" customHeight="1">
      <c r="B3" s="82" t="s">
        <v>54</v>
      </c>
      <c r="C3" s="83"/>
      <c r="D3" s="83"/>
      <c r="E3" s="83"/>
      <c r="F3" s="83"/>
      <c r="G3" s="84"/>
      <c r="H3" s="84"/>
      <c r="I3" s="84"/>
      <c r="J3" s="84"/>
      <c r="K3" s="84"/>
      <c r="L3" s="84"/>
      <c r="M3" s="84"/>
      <c r="N3" s="84"/>
      <c r="O3" s="85"/>
    </row>
    <row r="4" spans="2:15" ht="24.95" customHeight="1">
      <c r="B4" s="93" t="s">
        <v>20</v>
      </c>
      <c r="C4" s="94"/>
      <c r="D4" s="95"/>
      <c r="E4" s="99" t="s">
        <v>21</v>
      </c>
      <c r="F4" s="102" t="s">
        <v>43</v>
      </c>
      <c r="G4" s="103"/>
      <c r="H4" s="118" t="s">
        <v>48</v>
      </c>
      <c r="I4" s="57" t="s">
        <v>47</v>
      </c>
      <c r="J4" s="101"/>
      <c r="K4" s="122" t="s">
        <v>51</v>
      </c>
      <c r="L4" s="118" t="s">
        <v>49</v>
      </c>
      <c r="M4" s="122" t="s">
        <v>52</v>
      </c>
      <c r="N4" s="124" t="s">
        <v>53</v>
      </c>
      <c r="O4" s="120" t="s">
        <v>50</v>
      </c>
    </row>
    <row r="5" spans="2:15" ht="24.95" customHeight="1">
      <c r="B5" s="96"/>
      <c r="C5" s="97"/>
      <c r="D5" s="98"/>
      <c r="E5" s="100"/>
      <c r="F5" s="18" t="s">
        <v>42</v>
      </c>
      <c r="G5" s="18" t="s">
        <v>41</v>
      </c>
      <c r="H5" s="119"/>
      <c r="I5" s="18" t="s">
        <v>42</v>
      </c>
      <c r="J5" s="18" t="s">
        <v>41</v>
      </c>
      <c r="K5" s="123"/>
      <c r="L5" s="119"/>
      <c r="M5" s="123"/>
      <c r="N5" s="125"/>
      <c r="O5" s="121"/>
    </row>
    <row r="6" spans="2:15" ht="24.95" customHeight="1">
      <c r="B6" s="72" t="s">
        <v>32</v>
      </c>
      <c r="C6" s="73"/>
      <c r="D6" s="74"/>
      <c r="E6" s="21">
        <v>4</v>
      </c>
      <c r="F6" s="6">
        <v>100</v>
      </c>
      <c r="G6" s="6">
        <v>10</v>
      </c>
      <c r="H6" s="26">
        <f>+'Krycí list'!$H$18</f>
        <v>0</v>
      </c>
      <c r="I6" s="26">
        <f>+'Krycí list'!$I$18</f>
        <v>0</v>
      </c>
      <c r="J6" s="26">
        <f>+'Krycí list'!$J$18</f>
        <v>0</v>
      </c>
      <c r="K6" s="7">
        <f>E6*H6</f>
        <v>0</v>
      </c>
      <c r="L6" s="7">
        <f>(+F6*I6)+(G6*J6)</f>
        <v>0</v>
      </c>
      <c r="M6" s="7">
        <f>+K6*12</f>
        <v>0</v>
      </c>
      <c r="N6" s="7">
        <f>+L6*12</f>
        <v>0</v>
      </c>
      <c r="O6" s="23">
        <f>(M6*5)+(N6*5)</f>
        <v>0</v>
      </c>
    </row>
    <row r="7" spans="2:15" ht="24.95" customHeight="1">
      <c r="B7" s="72" t="s">
        <v>33</v>
      </c>
      <c r="C7" s="73"/>
      <c r="D7" s="74"/>
      <c r="E7" s="21">
        <v>0</v>
      </c>
      <c r="F7" s="6">
        <v>100</v>
      </c>
      <c r="G7" s="6">
        <v>20</v>
      </c>
      <c r="H7" s="26">
        <f>+'Krycí list'!$H$19</f>
        <v>0</v>
      </c>
      <c r="I7" s="26">
        <f>+'Krycí list'!$I$19</f>
        <v>0</v>
      </c>
      <c r="J7" s="26">
        <f>+'Krycí list'!$J$19</f>
        <v>0</v>
      </c>
      <c r="K7" s="7">
        <f aca="true" t="shared" si="0" ref="K7:K17">E7*H7</f>
        <v>0</v>
      </c>
      <c r="L7" s="7">
        <f aca="true" t="shared" si="1" ref="L7:L17">(+F7*I7)+(G7*J7)</f>
        <v>0</v>
      </c>
      <c r="M7" s="7">
        <f aca="true" t="shared" si="2" ref="M7:N17">+K7*12</f>
        <v>0</v>
      </c>
      <c r="N7" s="7">
        <f t="shared" si="2"/>
        <v>0</v>
      </c>
      <c r="O7" s="23">
        <f aca="true" t="shared" si="3" ref="O7:O17">(M7*5)+(N7*5)</f>
        <v>0</v>
      </c>
    </row>
    <row r="8" spans="2:15" ht="24.95" customHeight="1">
      <c r="B8" s="75" t="s">
        <v>34</v>
      </c>
      <c r="C8" s="76"/>
      <c r="D8" s="76"/>
      <c r="E8" s="21">
        <v>18</v>
      </c>
      <c r="F8" s="6">
        <v>100</v>
      </c>
      <c r="G8" s="6">
        <v>30</v>
      </c>
      <c r="H8" s="26">
        <f>+'Krycí list'!$H$20</f>
        <v>0</v>
      </c>
      <c r="I8" s="26">
        <f>+'Krycí list'!$I$20</f>
        <v>0</v>
      </c>
      <c r="J8" s="26">
        <f>+'Krycí list'!$J$20</f>
        <v>0</v>
      </c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f t="shared" si="2"/>
        <v>0</v>
      </c>
      <c r="O8" s="23">
        <f t="shared" si="3"/>
        <v>0</v>
      </c>
    </row>
    <row r="9" spans="2:15" ht="24.95" customHeight="1">
      <c r="B9" s="72" t="s">
        <v>35</v>
      </c>
      <c r="C9" s="73"/>
      <c r="D9" s="74"/>
      <c r="E9" s="21">
        <v>62</v>
      </c>
      <c r="F9" s="6">
        <v>100</v>
      </c>
      <c r="G9" s="6">
        <v>40</v>
      </c>
      <c r="H9" s="26">
        <f>+'Krycí list'!$H$21</f>
        <v>0</v>
      </c>
      <c r="I9" s="26">
        <f>+'Krycí list'!$I$21</f>
        <v>0</v>
      </c>
      <c r="J9" s="26">
        <f>+'Krycí list'!$J$21</f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2"/>
        <v>0</v>
      </c>
      <c r="O9" s="23">
        <f t="shared" si="3"/>
        <v>0</v>
      </c>
    </row>
    <row r="10" spans="2:15" ht="24.95" customHeight="1">
      <c r="B10" s="24" t="s">
        <v>36</v>
      </c>
      <c r="C10" s="10"/>
      <c r="D10" s="11"/>
      <c r="E10" s="21">
        <v>7</v>
      </c>
      <c r="F10" s="6">
        <v>100</v>
      </c>
      <c r="G10" s="6">
        <v>50</v>
      </c>
      <c r="H10" s="26">
        <f>+'Krycí list'!$H$22</f>
        <v>0</v>
      </c>
      <c r="I10" s="26">
        <f>+'Krycí list'!$I$22</f>
        <v>0</v>
      </c>
      <c r="J10" s="26">
        <f>+'Krycí list'!$J$22</f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2"/>
        <v>0</v>
      </c>
      <c r="O10" s="23">
        <f t="shared" si="3"/>
        <v>0</v>
      </c>
    </row>
    <row r="11" spans="2:15" ht="24.95" customHeight="1">
      <c r="B11" s="24" t="s">
        <v>37</v>
      </c>
      <c r="C11" s="10"/>
      <c r="D11" s="11"/>
      <c r="E11" s="21">
        <v>222</v>
      </c>
      <c r="F11" s="6">
        <v>100</v>
      </c>
      <c r="G11" s="6">
        <v>60</v>
      </c>
      <c r="H11" s="26">
        <f>+'Krycí list'!$H$23</f>
        <v>0</v>
      </c>
      <c r="I11" s="26">
        <f>+'Krycí list'!$I$23</f>
        <v>0</v>
      </c>
      <c r="J11" s="26">
        <f>+'Krycí list'!$J$23</f>
        <v>0</v>
      </c>
      <c r="K11" s="7">
        <f t="shared" si="0"/>
        <v>0</v>
      </c>
      <c r="L11" s="7">
        <f t="shared" si="1"/>
        <v>0</v>
      </c>
      <c r="M11" s="7">
        <f t="shared" si="2"/>
        <v>0</v>
      </c>
      <c r="N11" s="7">
        <f t="shared" si="2"/>
        <v>0</v>
      </c>
      <c r="O11" s="23">
        <f t="shared" si="3"/>
        <v>0</v>
      </c>
    </row>
    <row r="12" spans="2:15" ht="24.95" customHeight="1">
      <c r="B12" s="24" t="s">
        <v>38</v>
      </c>
      <c r="C12" s="10"/>
      <c r="D12" s="11"/>
      <c r="E12" s="21">
        <v>0</v>
      </c>
      <c r="F12" s="6">
        <v>100</v>
      </c>
      <c r="G12" s="6">
        <v>70</v>
      </c>
      <c r="H12" s="26">
        <f>+'Krycí list'!$H$24</f>
        <v>0</v>
      </c>
      <c r="I12" s="26">
        <f>+'Krycí list'!$I$24</f>
        <v>0</v>
      </c>
      <c r="J12" s="26">
        <f>+'Krycí list'!$J$24</f>
        <v>0</v>
      </c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f t="shared" si="2"/>
        <v>0</v>
      </c>
      <c r="O12" s="23">
        <f t="shared" si="3"/>
        <v>0</v>
      </c>
    </row>
    <row r="13" spans="2:15" ht="24.95" customHeight="1">
      <c r="B13" s="24" t="s">
        <v>39</v>
      </c>
      <c r="C13" s="10"/>
      <c r="D13" s="11"/>
      <c r="E13" s="21">
        <v>1</v>
      </c>
      <c r="F13" s="6">
        <v>100</v>
      </c>
      <c r="G13" s="6">
        <v>80</v>
      </c>
      <c r="H13" s="26">
        <f>+'Krycí list'!$H$25</f>
        <v>0</v>
      </c>
      <c r="I13" s="26">
        <f>+'Krycí list'!$I$25</f>
        <v>0</v>
      </c>
      <c r="J13" s="26">
        <f>+'Krycí list'!$J$25</f>
        <v>0</v>
      </c>
      <c r="K13" s="7">
        <f t="shared" si="0"/>
        <v>0</v>
      </c>
      <c r="L13" s="7">
        <f t="shared" si="1"/>
        <v>0</v>
      </c>
      <c r="M13" s="7">
        <f t="shared" si="2"/>
        <v>0</v>
      </c>
      <c r="N13" s="7">
        <f t="shared" si="2"/>
        <v>0</v>
      </c>
      <c r="O13" s="23">
        <f t="shared" si="3"/>
        <v>0</v>
      </c>
    </row>
    <row r="14" spans="2:15" ht="24.95" customHeight="1">
      <c r="B14" s="79" t="s">
        <v>44</v>
      </c>
      <c r="C14" s="80"/>
      <c r="D14" s="81"/>
      <c r="E14" s="21">
        <v>4</v>
      </c>
      <c r="F14" s="6">
        <v>0</v>
      </c>
      <c r="G14" s="6">
        <v>0</v>
      </c>
      <c r="H14" s="26">
        <f>+'Krycí list'!$H$26</f>
        <v>0</v>
      </c>
      <c r="I14" s="26">
        <f>+'Krycí list'!$I$26</f>
        <v>0</v>
      </c>
      <c r="J14" s="26">
        <f>+'Krycí list'!$J$26</f>
        <v>0</v>
      </c>
      <c r="K14" s="7">
        <f t="shared" si="0"/>
        <v>0</v>
      </c>
      <c r="L14" s="7">
        <f t="shared" si="1"/>
        <v>0</v>
      </c>
      <c r="M14" s="7">
        <f t="shared" si="2"/>
        <v>0</v>
      </c>
      <c r="N14" s="7">
        <f t="shared" si="2"/>
        <v>0</v>
      </c>
      <c r="O14" s="23">
        <f t="shared" si="3"/>
        <v>0</v>
      </c>
    </row>
    <row r="15" spans="2:15" ht="24.95" customHeight="1">
      <c r="B15" s="79" t="s">
        <v>45</v>
      </c>
      <c r="C15" s="80"/>
      <c r="D15" s="81"/>
      <c r="E15" s="21">
        <v>4</v>
      </c>
      <c r="F15" s="6">
        <v>0</v>
      </c>
      <c r="G15" s="6">
        <v>0</v>
      </c>
      <c r="H15" s="26">
        <f>+'Krycí list'!$H$27</f>
        <v>0</v>
      </c>
      <c r="I15" s="26">
        <f>+'Krycí list'!$I$27</f>
        <v>0</v>
      </c>
      <c r="J15" s="26">
        <f>+'Krycí list'!$J$27</f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2"/>
        <v>0</v>
      </c>
      <c r="O15" s="23">
        <f t="shared" si="3"/>
        <v>0</v>
      </c>
    </row>
    <row r="16" spans="2:15" ht="24.95" customHeight="1">
      <c r="B16" s="77" t="s">
        <v>46</v>
      </c>
      <c r="C16" s="78"/>
      <c r="D16" s="78"/>
      <c r="E16" s="21">
        <v>0</v>
      </c>
      <c r="F16" s="6">
        <v>0</v>
      </c>
      <c r="G16" s="6">
        <v>0</v>
      </c>
      <c r="H16" s="26">
        <f>+'Krycí list'!$H$28</f>
        <v>0</v>
      </c>
      <c r="I16" s="26">
        <f>+'Krycí list'!$I$28</f>
        <v>0</v>
      </c>
      <c r="J16" s="26">
        <f>+'Krycí list'!$J$28</f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2"/>
        <v>0</v>
      </c>
      <c r="O16" s="23">
        <f t="shared" si="3"/>
        <v>0</v>
      </c>
    </row>
    <row r="17" spans="2:15" ht="24.95" customHeight="1">
      <c r="B17" s="70" t="s">
        <v>56</v>
      </c>
      <c r="C17" s="71"/>
      <c r="D17" s="71"/>
      <c r="E17" s="21">
        <v>1</v>
      </c>
      <c r="F17" s="6">
        <v>0</v>
      </c>
      <c r="G17" s="6">
        <v>0</v>
      </c>
      <c r="H17" s="26">
        <f>+'Krycí list'!$H$29</f>
        <v>0</v>
      </c>
      <c r="I17" s="26">
        <f>+'Krycí list'!$I$29</f>
        <v>0</v>
      </c>
      <c r="J17" s="26">
        <f>+'Krycí list'!$J$29</f>
        <v>0</v>
      </c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f t="shared" si="2"/>
        <v>0</v>
      </c>
      <c r="O17" s="23">
        <f t="shared" si="3"/>
        <v>0</v>
      </c>
    </row>
    <row r="18" spans="2:15" ht="24.95" customHeight="1">
      <c r="B18" s="130"/>
      <c r="C18" s="131"/>
      <c r="D18" s="131"/>
      <c r="E18" s="131"/>
      <c r="F18" s="131"/>
      <c r="G18" s="131"/>
      <c r="H18" s="132"/>
      <c r="I18" s="108" t="s">
        <v>22</v>
      </c>
      <c r="J18" s="109"/>
      <c r="K18" s="109"/>
      <c r="L18" s="109"/>
      <c r="M18" s="109"/>
      <c r="N18" s="25"/>
      <c r="O18" s="16">
        <f>SUM(O6:O17)</f>
        <v>0</v>
      </c>
    </row>
    <row r="19" spans="2:15" ht="24.95" customHeight="1" thickBot="1">
      <c r="B19" s="133"/>
      <c r="C19" s="134"/>
      <c r="D19" s="134"/>
      <c r="E19" s="134"/>
      <c r="F19" s="134"/>
      <c r="G19" s="134"/>
      <c r="H19" s="135"/>
      <c r="I19" s="110" t="s">
        <v>23</v>
      </c>
      <c r="J19" s="111"/>
      <c r="K19" s="111"/>
      <c r="L19" s="111"/>
      <c r="M19" s="111"/>
      <c r="N19" s="17"/>
      <c r="O19" s="14">
        <f>O18*1.21</f>
        <v>0</v>
      </c>
    </row>
    <row r="22" ht="15.75" thickBot="1"/>
    <row r="23" spans="2:15" ht="24.95" customHeight="1">
      <c r="B23" s="82" t="s">
        <v>55</v>
      </c>
      <c r="C23" s="83"/>
      <c r="D23" s="83"/>
      <c r="E23" s="83"/>
      <c r="F23" s="83"/>
      <c r="G23" s="84"/>
      <c r="H23" s="84"/>
      <c r="I23" s="84"/>
      <c r="J23" s="84"/>
      <c r="K23" s="84"/>
      <c r="L23" s="84"/>
      <c r="M23" s="84"/>
      <c r="N23" s="84"/>
      <c r="O23" s="85"/>
    </row>
    <row r="24" spans="2:15" ht="24.95" customHeight="1">
      <c r="B24" s="93" t="s">
        <v>20</v>
      </c>
      <c r="C24" s="94"/>
      <c r="D24" s="95"/>
      <c r="E24" s="99" t="s">
        <v>21</v>
      </c>
      <c r="F24" s="102" t="s">
        <v>43</v>
      </c>
      <c r="G24" s="103"/>
      <c r="H24" s="118" t="s">
        <v>48</v>
      </c>
      <c r="I24" s="57" t="s">
        <v>47</v>
      </c>
      <c r="J24" s="101"/>
      <c r="K24" s="122" t="s">
        <v>51</v>
      </c>
      <c r="L24" s="118" t="s">
        <v>49</v>
      </c>
      <c r="M24" s="122" t="s">
        <v>52</v>
      </c>
      <c r="N24" s="124" t="s">
        <v>53</v>
      </c>
      <c r="O24" s="120" t="s">
        <v>50</v>
      </c>
    </row>
    <row r="25" spans="2:15" ht="24.95" customHeight="1">
      <c r="B25" s="96"/>
      <c r="C25" s="97"/>
      <c r="D25" s="98"/>
      <c r="E25" s="100"/>
      <c r="F25" s="18" t="s">
        <v>42</v>
      </c>
      <c r="G25" s="18" t="s">
        <v>41</v>
      </c>
      <c r="H25" s="119"/>
      <c r="I25" s="18" t="s">
        <v>42</v>
      </c>
      <c r="J25" s="18" t="s">
        <v>41</v>
      </c>
      <c r="K25" s="123"/>
      <c r="L25" s="119"/>
      <c r="M25" s="123"/>
      <c r="N25" s="125"/>
      <c r="O25" s="121"/>
    </row>
    <row r="26" spans="2:15" ht="24.95" customHeight="1">
      <c r="B26" s="72" t="s">
        <v>32</v>
      </c>
      <c r="C26" s="73"/>
      <c r="D26" s="74"/>
      <c r="E26" s="21">
        <v>1</v>
      </c>
      <c r="F26" s="6">
        <v>100</v>
      </c>
      <c r="G26" s="6">
        <v>10</v>
      </c>
      <c r="H26" s="26">
        <f>+'Krycí list'!$H$18</f>
        <v>0</v>
      </c>
      <c r="I26" s="26">
        <f>+'Krycí list'!$I$18</f>
        <v>0</v>
      </c>
      <c r="J26" s="26">
        <f>+'Krycí list'!$J$18</f>
        <v>0</v>
      </c>
      <c r="K26" s="7">
        <f>E26*H26</f>
        <v>0</v>
      </c>
      <c r="L26" s="7">
        <f>(+F26*I26)+(G26*J26)</f>
        <v>0</v>
      </c>
      <c r="M26" s="7">
        <f>+K26*12</f>
        <v>0</v>
      </c>
      <c r="N26" s="7">
        <f>+L26*12</f>
        <v>0</v>
      </c>
      <c r="O26" s="23">
        <f>(M26*5)+(N26*5)</f>
        <v>0</v>
      </c>
    </row>
    <row r="27" spans="2:15" ht="24.95" customHeight="1">
      <c r="B27" s="72" t="s">
        <v>33</v>
      </c>
      <c r="C27" s="73"/>
      <c r="D27" s="74"/>
      <c r="E27" s="21">
        <v>0</v>
      </c>
      <c r="F27" s="6">
        <v>100</v>
      </c>
      <c r="G27" s="6">
        <v>20</v>
      </c>
      <c r="H27" s="26">
        <f>+'Krycí list'!$H$19</f>
        <v>0</v>
      </c>
      <c r="I27" s="26">
        <f>+'Krycí list'!$I$19</f>
        <v>0</v>
      </c>
      <c r="J27" s="26">
        <f>+'Krycí list'!$J$19</f>
        <v>0</v>
      </c>
      <c r="K27" s="7">
        <f aca="true" t="shared" si="4" ref="K27:K37">E27*H27</f>
        <v>0</v>
      </c>
      <c r="L27" s="7">
        <f aca="true" t="shared" si="5" ref="L27:L37">(+F27*I27)+(G27*J27)</f>
        <v>0</v>
      </c>
      <c r="M27" s="7">
        <f aca="true" t="shared" si="6" ref="M27:M37">+K27*12</f>
        <v>0</v>
      </c>
      <c r="N27" s="7">
        <f aca="true" t="shared" si="7" ref="N27:N37">+L27*12</f>
        <v>0</v>
      </c>
      <c r="O27" s="23">
        <f aca="true" t="shared" si="8" ref="O27:O37">(M27*5)+(N27*5)</f>
        <v>0</v>
      </c>
    </row>
    <row r="28" spans="2:15" ht="24.95" customHeight="1">
      <c r="B28" s="75" t="s">
        <v>34</v>
      </c>
      <c r="C28" s="76"/>
      <c r="D28" s="76"/>
      <c r="E28" s="21">
        <v>2</v>
      </c>
      <c r="F28" s="6">
        <v>100</v>
      </c>
      <c r="G28" s="6">
        <v>30</v>
      </c>
      <c r="H28" s="26">
        <f>+'Krycí list'!$H$20</f>
        <v>0</v>
      </c>
      <c r="I28" s="26">
        <f>+'Krycí list'!$I$20</f>
        <v>0</v>
      </c>
      <c r="J28" s="26">
        <f>+'Krycí list'!$J$20</f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23">
        <f t="shared" si="8"/>
        <v>0</v>
      </c>
    </row>
    <row r="29" spans="2:15" ht="24.95" customHeight="1">
      <c r="B29" s="72" t="s">
        <v>35</v>
      </c>
      <c r="C29" s="73"/>
      <c r="D29" s="74"/>
      <c r="E29" s="21">
        <v>16</v>
      </c>
      <c r="F29" s="6">
        <v>100</v>
      </c>
      <c r="G29" s="6">
        <v>40</v>
      </c>
      <c r="H29" s="26">
        <f>+'Krycí list'!$H$21</f>
        <v>0</v>
      </c>
      <c r="I29" s="26">
        <f>+'Krycí list'!$I$21</f>
        <v>0</v>
      </c>
      <c r="J29" s="26">
        <f>+'Krycí list'!$J$21</f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23">
        <f t="shared" si="8"/>
        <v>0</v>
      </c>
    </row>
    <row r="30" spans="2:15" ht="24.95" customHeight="1">
      <c r="B30" s="24" t="s">
        <v>36</v>
      </c>
      <c r="C30" s="10"/>
      <c r="D30" s="11"/>
      <c r="E30" s="21">
        <v>0</v>
      </c>
      <c r="F30" s="6">
        <v>100</v>
      </c>
      <c r="G30" s="6">
        <v>50</v>
      </c>
      <c r="H30" s="26">
        <f>+'Krycí list'!$H$22</f>
        <v>0</v>
      </c>
      <c r="I30" s="26">
        <f>+'Krycí list'!$I$22</f>
        <v>0</v>
      </c>
      <c r="J30" s="26">
        <f>+'Krycí list'!$J$22</f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23">
        <f t="shared" si="8"/>
        <v>0</v>
      </c>
    </row>
    <row r="31" spans="2:15" ht="24.95" customHeight="1">
      <c r="B31" s="24" t="s">
        <v>37</v>
      </c>
      <c r="C31" s="10"/>
      <c r="D31" s="11"/>
      <c r="E31" s="21">
        <v>117</v>
      </c>
      <c r="F31" s="6">
        <v>100</v>
      </c>
      <c r="G31" s="6">
        <v>60</v>
      </c>
      <c r="H31" s="26">
        <f>+'Krycí list'!$H$23</f>
        <v>0</v>
      </c>
      <c r="I31" s="26">
        <f>+'Krycí list'!$I$23</f>
        <v>0</v>
      </c>
      <c r="J31" s="26">
        <f>+'Krycí list'!$J$23</f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23">
        <f t="shared" si="8"/>
        <v>0</v>
      </c>
    </row>
    <row r="32" spans="2:15" ht="24.95" customHeight="1">
      <c r="B32" s="24" t="s">
        <v>38</v>
      </c>
      <c r="C32" s="10"/>
      <c r="D32" s="11"/>
      <c r="E32" s="21">
        <v>9</v>
      </c>
      <c r="F32" s="6">
        <v>100</v>
      </c>
      <c r="G32" s="6">
        <v>70</v>
      </c>
      <c r="H32" s="26">
        <f>+'Krycí list'!$H$24</f>
        <v>0</v>
      </c>
      <c r="I32" s="26">
        <f>+'Krycí list'!$I$24</f>
        <v>0</v>
      </c>
      <c r="J32" s="26">
        <f>+'Krycí list'!$J$24</f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23">
        <f t="shared" si="8"/>
        <v>0</v>
      </c>
    </row>
    <row r="33" spans="2:15" ht="24.95" customHeight="1">
      <c r="B33" s="24" t="s">
        <v>39</v>
      </c>
      <c r="C33" s="10"/>
      <c r="D33" s="11"/>
      <c r="E33" s="21">
        <v>3</v>
      </c>
      <c r="F33" s="6">
        <v>100</v>
      </c>
      <c r="G33" s="6">
        <v>80</v>
      </c>
      <c r="H33" s="26">
        <f>+'Krycí list'!$H$25</f>
        <v>0</v>
      </c>
      <c r="I33" s="26">
        <f>+'Krycí list'!$I$25</f>
        <v>0</v>
      </c>
      <c r="J33" s="26">
        <f>+'Krycí list'!$J$25</f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23">
        <f t="shared" si="8"/>
        <v>0</v>
      </c>
    </row>
    <row r="34" spans="2:15" ht="24.95" customHeight="1">
      <c r="B34" s="79" t="s">
        <v>44</v>
      </c>
      <c r="C34" s="80"/>
      <c r="D34" s="81"/>
      <c r="E34" s="21">
        <v>1</v>
      </c>
      <c r="F34" s="6">
        <v>100</v>
      </c>
      <c r="G34" s="6">
        <v>90</v>
      </c>
      <c r="H34" s="26">
        <f>+'Krycí list'!$H$26</f>
        <v>0</v>
      </c>
      <c r="I34" s="26">
        <f>+'Krycí list'!$I$26</f>
        <v>0</v>
      </c>
      <c r="J34" s="26">
        <f>+'Krycí list'!$J$26</f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23">
        <f t="shared" si="8"/>
        <v>0</v>
      </c>
    </row>
    <row r="35" spans="2:15" ht="24.95" customHeight="1">
      <c r="B35" s="79" t="s">
        <v>45</v>
      </c>
      <c r="C35" s="80"/>
      <c r="D35" s="81"/>
      <c r="E35" s="21">
        <v>1</v>
      </c>
      <c r="F35" s="6">
        <v>100</v>
      </c>
      <c r="G35" s="6">
        <v>10</v>
      </c>
      <c r="H35" s="26">
        <f>+'Krycí list'!$H$27</f>
        <v>0</v>
      </c>
      <c r="I35" s="26">
        <f>+'Krycí list'!$I$27</f>
        <v>0</v>
      </c>
      <c r="J35" s="26">
        <f>+'Krycí list'!$J$27</f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0</v>
      </c>
      <c r="O35" s="23">
        <f t="shared" si="8"/>
        <v>0</v>
      </c>
    </row>
    <row r="36" spans="2:15" ht="24.95" customHeight="1">
      <c r="B36" s="77" t="s">
        <v>46</v>
      </c>
      <c r="C36" s="78"/>
      <c r="D36" s="78"/>
      <c r="E36" s="21">
        <v>9</v>
      </c>
      <c r="F36" s="6">
        <v>100</v>
      </c>
      <c r="G36" s="6">
        <v>20</v>
      </c>
      <c r="H36" s="26">
        <f>+'Krycí list'!$H$28</f>
        <v>0</v>
      </c>
      <c r="I36" s="26">
        <f>+'Krycí list'!$I$28</f>
        <v>0</v>
      </c>
      <c r="J36" s="26">
        <f>+'Krycí list'!$J$28</f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23">
        <f t="shared" si="8"/>
        <v>0</v>
      </c>
    </row>
    <row r="37" spans="2:15" ht="24.95" customHeight="1">
      <c r="B37" s="70" t="s">
        <v>56</v>
      </c>
      <c r="C37" s="71"/>
      <c r="D37" s="71"/>
      <c r="E37" s="21">
        <v>3</v>
      </c>
      <c r="F37" s="6">
        <v>100</v>
      </c>
      <c r="G37" s="6">
        <v>30</v>
      </c>
      <c r="H37" s="26">
        <f>+'Krycí list'!$H$29</f>
        <v>0</v>
      </c>
      <c r="I37" s="26">
        <f>+'Krycí list'!$I$29</f>
        <v>0</v>
      </c>
      <c r="J37" s="26">
        <f>+'Krycí list'!$J$29</f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23">
        <f t="shared" si="8"/>
        <v>0</v>
      </c>
    </row>
    <row r="38" spans="2:15" ht="24.95" customHeight="1">
      <c r="B38" s="130"/>
      <c r="C38" s="131"/>
      <c r="D38" s="131"/>
      <c r="E38" s="131"/>
      <c r="F38" s="131"/>
      <c r="G38" s="131"/>
      <c r="H38" s="132"/>
      <c r="I38" s="108" t="s">
        <v>22</v>
      </c>
      <c r="J38" s="109"/>
      <c r="K38" s="109"/>
      <c r="L38" s="109"/>
      <c r="M38" s="109"/>
      <c r="N38" s="25"/>
      <c r="O38" s="16">
        <f>SUM(O26:O37)</f>
        <v>0</v>
      </c>
    </row>
    <row r="39" spans="2:15" ht="24.95" customHeight="1" thickBot="1">
      <c r="B39" s="133"/>
      <c r="C39" s="134"/>
      <c r="D39" s="134"/>
      <c r="E39" s="134"/>
      <c r="F39" s="134"/>
      <c r="G39" s="134"/>
      <c r="H39" s="135"/>
      <c r="I39" s="110" t="s">
        <v>23</v>
      </c>
      <c r="J39" s="111"/>
      <c r="K39" s="111"/>
      <c r="L39" s="111"/>
      <c r="M39" s="111"/>
      <c r="N39" s="17"/>
      <c r="O39" s="14">
        <f>O38*1.21</f>
        <v>0</v>
      </c>
    </row>
    <row r="42" ht="15.75" thickBot="1"/>
    <row r="43" spans="2:15" ht="24.95" customHeight="1">
      <c r="B43" s="82" t="s">
        <v>58</v>
      </c>
      <c r="C43" s="83"/>
      <c r="D43" s="83"/>
      <c r="E43" s="83"/>
      <c r="F43" s="83"/>
      <c r="G43" s="84"/>
      <c r="H43" s="84"/>
      <c r="I43" s="84"/>
      <c r="J43" s="84"/>
      <c r="K43" s="84"/>
      <c r="L43" s="84"/>
      <c r="M43" s="84"/>
      <c r="N43" s="84"/>
      <c r="O43" s="85"/>
    </row>
    <row r="44" spans="2:15" ht="24.95" customHeight="1">
      <c r="B44" s="93" t="s">
        <v>20</v>
      </c>
      <c r="C44" s="94"/>
      <c r="D44" s="95"/>
      <c r="E44" s="99" t="s">
        <v>21</v>
      </c>
      <c r="F44" s="102" t="s">
        <v>43</v>
      </c>
      <c r="G44" s="103"/>
      <c r="H44" s="118" t="s">
        <v>48</v>
      </c>
      <c r="I44" s="57" t="s">
        <v>47</v>
      </c>
      <c r="J44" s="101"/>
      <c r="K44" s="122" t="s">
        <v>51</v>
      </c>
      <c r="L44" s="118" t="s">
        <v>49</v>
      </c>
      <c r="M44" s="122" t="s">
        <v>52</v>
      </c>
      <c r="N44" s="124" t="s">
        <v>53</v>
      </c>
      <c r="O44" s="120" t="s">
        <v>50</v>
      </c>
    </row>
    <row r="45" spans="2:15" ht="24.95" customHeight="1">
      <c r="B45" s="96"/>
      <c r="C45" s="97"/>
      <c r="D45" s="98"/>
      <c r="E45" s="100"/>
      <c r="F45" s="18" t="s">
        <v>42</v>
      </c>
      <c r="G45" s="18" t="s">
        <v>41</v>
      </c>
      <c r="H45" s="119"/>
      <c r="I45" s="18" t="s">
        <v>42</v>
      </c>
      <c r="J45" s="18" t="s">
        <v>41</v>
      </c>
      <c r="K45" s="123"/>
      <c r="L45" s="119"/>
      <c r="M45" s="123"/>
      <c r="N45" s="125"/>
      <c r="O45" s="121"/>
    </row>
    <row r="46" spans="2:15" ht="24.95" customHeight="1">
      <c r="B46" s="72" t="s">
        <v>32</v>
      </c>
      <c r="C46" s="73"/>
      <c r="D46" s="74"/>
      <c r="E46" s="21">
        <v>2</v>
      </c>
      <c r="F46" s="6">
        <v>100</v>
      </c>
      <c r="G46" s="6">
        <v>10</v>
      </c>
      <c r="H46" s="26">
        <f>+'Krycí list'!$H$18</f>
        <v>0</v>
      </c>
      <c r="I46" s="26">
        <f>+'Krycí list'!$I$18</f>
        <v>0</v>
      </c>
      <c r="J46" s="26">
        <f>+'Krycí list'!$J$18</f>
        <v>0</v>
      </c>
      <c r="K46" s="7">
        <f>E46*H46</f>
        <v>0</v>
      </c>
      <c r="L46" s="7">
        <f>(+F46*I46)+(G46*J46)</f>
        <v>0</v>
      </c>
      <c r="M46" s="7">
        <f>+K46*12</f>
        <v>0</v>
      </c>
      <c r="N46" s="7">
        <f>+L46*12</f>
        <v>0</v>
      </c>
      <c r="O46" s="23">
        <f>(M46*5)+(N46*5)</f>
        <v>0</v>
      </c>
    </row>
    <row r="47" spans="2:15" ht="24.95" customHeight="1">
      <c r="B47" s="72" t="s">
        <v>33</v>
      </c>
      <c r="C47" s="73"/>
      <c r="D47" s="74"/>
      <c r="E47" s="21">
        <v>3</v>
      </c>
      <c r="F47" s="6">
        <v>100</v>
      </c>
      <c r="G47" s="6">
        <v>20</v>
      </c>
      <c r="H47" s="26">
        <f>+'Krycí list'!$H$19</f>
        <v>0</v>
      </c>
      <c r="I47" s="26">
        <f>+'Krycí list'!$I$19</f>
        <v>0</v>
      </c>
      <c r="J47" s="26">
        <f>+'Krycí list'!$J$19</f>
        <v>0</v>
      </c>
      <c r="K47" s="7">
        <f aca="true" t="shared" si="9" ref="K47:K57">E47*H47</f>
        <v>0</v>
      </c>
      <c r="L47" s="7">
        <f aca="true" t="shared" si="10" ref="L47:L57">(+F47*I47)+(G47*J47)</f>
        <v>0</v>
      </c>
      <c r="M47" s="7">
        <f aca="true" t="shared" si="11" ref="M47:M57">+K47*12</f>
        <v>0</v>
      </c>
      <c r="N47" s="7">
        <f aca="true" t="shared" si="12" ref="N47:N57">+L47*12</f>
        <v>0</v>
      </c>
      <c r="O47" s="23">
        <f aca="true" t="shared" si="13" ref="O47:O57">(M47*5)+(N47*5)</f>
        <v>0</v>
      </c>
    </row>
    <row r="48" spans="2:15" ht="24.95" customHeight="1">
      <c r="B48" s="75" t="s">
        <v>34</v>
      </c>
      <c r="C48" s="76"/>
      <c r="D48" s="76"/>
      <c r="E48" s="21">
        <v>10</v>
      </c>
      <c r="F48" s="6">
        <v>100</v>
      </c>
      <c r="G48" s="6">
        <v>30</v>
      </c>
      <c r="H48" s="26">
        <f>+'Krycí list'!$H$20</f>
        <v>0</v>
      </c>
      <c r="I48" s="26">
        <f>+'Krycí list'!$I$20</f>
        <v>0</v>
      </c>
      <c r="J48" s="26">
        <f>+'Krycí list'!$J$20</f>
        <v>0</v>
      </c>
      <c r="K48" s="7">
        <f t="shared" si="9"/>
        <v>0</v>
      </c>
      <c r="L48" s="7">
        <f t="shared" si="10"/>
        <v>0</v>
      </c>
      <c r="M48" s="7">
        <f t="shared" si="11"/>
        <v>0</v>
      </c>
      <c r="N48" s="7">
        <f t="shared" si="12"/>
        <v>0</v>
      </c>
      <c r="O48" s="23">
        <f t="shared" si="13"/>
        <v>0</v>
      </c>
    </row>
    <row r="49" spans="2:15" ht="24.95" customHeight="1">
      <c r="B49" s="72" t="s">
        <v>35</v>
      </c>
      <c r="C49" s="73"/>
      <c r="D49" s="74"/>
      <c r="E49" s="21">
        <v>17</v>
      </c>
      <c r="F49" s="6">
        <v>100</v>
      </c>
      <c r="G49" s="6">
        <v>40</v>
      </c>
      <c r="H49" s="26">
        <f>+'Krycí list'!$H$21</f>
        <v>0</v>
      </c>
      <c r="I49" s="26">
        <f>+'Krycí list'!$I$21</f>
        <v>0</v>
      </c>
      <c r="J49" s="26">
        <f>+'Krycí list'!$J$21</f>
        <v>0</v>
      </c>
      <c r="K49" s="7">
        <f t="shared" si="9"/>
        <v>0</v>
      </c>
      <c r="L49" s="7">
        <f t="shared" si="10"/>
        <v>0</v>
      </c>
      <c r="M49" s="7">
        <f t="shared" si="11"/>
        <v>0</v>
      </c>
      <c r="N49" s="7">
        <f t="shared" si="12"/>
        <v>0</v>
      </c>
      <c r="O49" s="23">
        <f t="shared" si="13"/>
        <v>0</v>
      </c>
    </row>
    <row r="50" spans="2:15" ht="24.95" customHeight="1">
      <c r="B50" s="24" t="s">
        <v>36</v>
      </c>
      <c r="C50" s="10"/>
      <c r="D50" s="11"/>
      <c r="E50" s="21">
        <v>0</v>
      </c>
      <c r="F50" s="6">
        <v>100</v>
      </c>
      <c r="G50" s="6">
        <v>50</v>
      </c>
      <c r="H50" s="26">
        <f>+'Krycí list'!$H$22</f>
        <v>0</v>
      </c>
      <c r="I50" s="26">
        <f>+'Krycí list'!$I$22</f>
        <v>0</v>
      </c>
      <c r="J50" s="26">
        <f>+'Krycí list'!$J$22</f>
        <v>0</v>
      </c>
      <c r="K50" s="7">
        <f t="shared" si="9"/>
        <v>0</v>
      </c>
      <c r="L50" s="7">
        <f t="shared" si="10"/>
        <v>0</v>
      </c>
      <c r="M50" s="7">
        <f t="shared" si="11"/>
        <v>0</v>
      </c>
      <c r="N50" s="7">
        <f t="shared" si="12"/>
        <v>0</v>
      </c>
      <c r="O50" s="23">
        <f t="shared" si="13"/>
        <v>0</v>
      </c>
    </row>
    <row r="51" spans="2:15" ht="24.95" customHeight="1">
      <c r="B51" s="24" t="s">
        <v>37</v>
      </c>
      <c r="C51" s="10"/>
      <c r="D51" s="11"/>
      <c r="E51" s="21">
        <v>74</v>
      </c>
      <c r="F51" s="6">
        <v>100</v>
      </c>
      <c r="G51" s="6">
        <v>60</v>
      </c>
      <c r="H51" s="26">
        <f>+'Krycí list'!$H$23</f>
        <v>0</v>
      </c>
      <c r="I51" s="26">
        <f>+'Krycí list'!$I$23</f>
        <v>0</v>
      </c>
      <c r="J51" s="26">
        <f>+'Krycí list'!$J$23</f>
        <v>0</v>
      </c>
      <c r="K51" s="7">
        <f t="shared" si="9"/>
        <v>0</v>
      </c>
      <c r="L51" s="7">
        <f t="shared" si="10"/>
        <v>0</v>
      </c>
      <c r="M51" s="7">
        <f t="shared" si="11"/>
        <v>0</v>
      </c>
      <c r="N51" s="7">
        <f t="shared" si="12"/>
        <v>0</v>
      </c>
      <c r="O51" s="23">
        <f t="shared" si="13"/>
        <v>0</v>
      </c>
    </row>
    <row r="52" spans="2:15" ht="24.95" customHeight="1">
      <c r="B52" s="24" t="s">
        <v>38</v>
      </c>
      <c r="C52" s="10"/>
      <c r="D52" s="11"/>
      <c r="E52" s="21">
        <v>2</v>
      </c>
      <c r="F52" s="6">
        <v>100</v>
      </c>
      <c r="G52" s="6">
        <v>70</v>
      </c>
      <c r="H52" s="26">
        <f>+'Krycí list'!$H$24</f>
        <v>0</v>
      </c>
      <c r="I52" s="26">
        <f>+'Krycí list'!$I$24</f>
        <v>0</v>
      </c>
      <c r="J52" s="26">
        <f>+'Krycí list'!$J$24</f>
        <v>0</v>
      </c>
      <c r="K52" s="7">
        <f t="shared" si="9"/>
        <v>0</v>
      </c>
      <c r="L52" s="7">
        <f t="shared" si="10"/>
        <v>0</v>
      </c>
      <c r="M52" s="7">
        <f t="shared" si="11"/>
        <v>0</v>
      </c>
      <c r="N52" s="7">
        <f t="shared" si="12"/>
        <v>0</v>
      </c>
      <c r="O52" s="23">
        <f t="shared" si="13"/>
        <v>0</v>
      </c>
    </row>
    <row r="53" spans="2:15" ht="24.95" customHeight="1">
      <c r="B53" s="24" t="s">
        <v>39</v>
      </c>
      <c r="C53" s="10"/>
      <c r="D53" s="11"/>
      <c r="E53" s="21">
        <v>0</v>
      </c>
      <c r="F53" s="6">
        <v>100</v>
      </c>
      <c r="G53" s="6">
        <v>80</v>
      </c>
      <c r="H53" s="26">
        <f>+'Krycí list'!$H$25</f>
        <v>0</v>
      </c>
      <c r="I53" s="26">
        <f>+'Krycí list'!$I$25</f>
        <v>0</v>
      </c>
      <c r="J53" s="26">
        <f>+'Krycí list'!$J$25</f>
        <v>0</v>
      </c>
      <c r="K53" s="7">
        <f t="shared" si="9"/>
        <v>0</v>
      </c>
      <c r="L53" s="7">
        <f t="shared" si="10"/>
        <v>0</v>
      </c>
      <c r="M53" s="7">
        <f t="shared" si="11"/>
        <v>0</v>
      </c>
      <c r="N53" s="7">
        <f t="shared" si="12"/>
        <v>0</v>
      </c>
      <c r="O53" s="23">
        <f t="shared" si="13"/>
        <v>0</v>
      </c>
    </row>
    <row r="54" spans="2:15" ht="24.95" customHeight="1">
      <c r="B54" s="79" t="s">
        <v>44</v>
      </c>
      <c r="C54" s="80"/>
      <c r="D54" s="81"/>
      <c r="E54" s="21">
        <v>5</v>
      </c>
      <c r="F54" s="6">
        <v>100</v>
      </c>
      <c r="G54" s="6">
        <v>90</v>
      </c>
      <c r="H54" s="26">
        <f>+'Krycí list'!$H$26</f>
        <v>0</v>
      </c>
      <c r="I54" s="26">
        <f>+'Krycí list'!$I$26</f>
        <v>0</v>
      </c>
      <c r="J54" s="26">
        <f>+'Krycí list'!$J$26</f>
        <v>0</v>
      </c>
      <c r="K54" s="7">
        <f t="shared" si="9"/>
        <v>0</v>
      </c>
      <c r="L54" s="7">
        <f t="shared" si="10"/>
        <v>0</v>
      </c>
      <c r="M54" s="7">
        <f t="shared" si="11"/>
        <v>0</v>
      </c>
      <c r="N54" s="7">
        <f t="shared" si="12"/>
        <v>0</v>
      </c>
      <c r="O54" s="23">
        <f t="shared" si="13"/>
        <v>0</v>
      </c>
    </row>
    <row r="55" spans="2:15" ht="24.95" customHeight="1">
      <c r="B55" s="79" t="s">
        <v>45</v>
      </c>
      <c r="C55" s="80"/>
      <c r="D55" s="81"/>
      <c r="E55" s="21">
        <v>5</v>
      </c>
      <c r="F55" s="6">
        <v>100</v>
      </c>
      <c r="G55" s="6">
        <v>10</v>
      </c>
      <c r="H55" s="26">
        <f>+'Krycí list'!$H$27</f>
        <v>0</v>
      </c>
      <c r="I55" s="26">
        <f>+'Krycí list'!$I$27</f>
        <v>0</v>
      </c>
      <c r="J55" s="26">
        <f>+'Krycí list'!$J$27</f>
        <v>0</v>
      </c>
      <c r="K55" s="7">
        <f t="shared" si="9"/>
        <v>0</v>
      </c>
      <c r="L55" s="7">
        <f t="shared" si="10"/>
        <v>0</v>
      </c>
      <c r="M55" s="7">
        <f t="shared" si="11"/>
        <v>0</v>
      </c>
      <c r="N55" s="7">
        <f t="shared" si="12"/>
        <v>0</v>
      </c>
      <c r="O55" s="23">
        <f t="shared" si="13"/>
        <v>0</v>
      </c>
    </row>
    <row r="56" spans="2:15" ht="24.95" customHeight="1">
      <c r="B56" s="77" t="s">
        <v>46</v>
      </c>
      <c r="C56" s="78"/>
      <c r="D56" s="78"/>
      <c r="E56" s="21">
        <v>2</v>
      </c>
      <c r="F56" s="6">
        <v>100</v>
      </c>
      <c r="G56" s="6">
        <v>20</v>
      </c>
      <c r="H56" s="26">
        <f>+'Krycí list'!$H$28</f>
        <v>0</v>
      </c>
      <c r="I56" s="26">
        <f>+'Krycí list'!$I$28</f>
        <v>0</v>
      </c>
      <c r="J56" s="26">
        <f>+'Krycí list'!$J$28</f>
        <v>0</v>
      </c>
      <c r="K56" s="7">
        <f t="shared" si="9"/>
        <v>0</v>
      </c>
      <c r="L56" s="7">
        <f t="shared" si="10"/>
        <v>0</v>
      </c>
      <c r="M56" s="7">
        <f t="shared" si="11"/>
        <v>0</v>
      </c>
      <c r="N56" s="7">
        <f t="shared" si="12"/>
        <v>0</v>
      </c>
      <c r="O56" s="23">
        <f t="shared" si="13"/>
        <v>0</v>
      </c>
    </row>
    <row r="57" spans="2:15" ht="24.95" customHeight="1">
      <c r="B57" s="70" t="s">
        <v>56</v>
      </c>
      <c r="C57" s="71"/>
      <c r="D57" s="71"/>
      <c r="E57" s="21">
        <v>0</v>
      </c>
      <c r="F57" s="6">
        <v>100</v>
      </c>
      <c r="G57" s="6">
        <v>30</v>
      </c>
      <c r="H57" s="26">
        <f>+'Krycí list'!$H$29</f>
        <v>0</v>
      </c>
      <c r="I57" s="26">
        <f>+'Krycí list'!$I$29</f>
        <v>0</v>
      </c>
      <c r="J57" s="26">
        <f>+'Krycí list'!$J$29</f>
        <v>0</v>
      </c>
      <c r="K57" s="7">
        <f t="shared" si="9"/>
        <v>0</v>
      </c>
      <c r="L57" s="7">
        <f t="shared" si="10"/>
        <v>0</v>
      </c>
      <c r="M57" s="7">
        <f t="shared" si="11"/>
        <v>0</v>
      </c>
      <c r="N57" s="7">
        <f t="shared" si="12"/>
        <v>0</v>
      </c>
      <c r="O57" s="23">
        <f t="shared" si="13"/>
        <v>0</v>
      </c>
    </row>
    <row r="58" spans="2:15" ht="24.95" customHeight="1">
      <c r="B58" s="130"/>
      <c r="C58" s="131"/>
      <c r="D58" s="131"/>
      <c r="E58" s="131"/>
      <c r="F58" s="131"/>
      <c r="G58" s="131"/>
      <c r="H58" s="132"/>
      <c r="I58" s="108" t="s">
        <v>22</v>
      </c>
      <c r="J58" s="109"/>
      <c r="K58" s="109"/>
      <c r="L58" s="109"/>
      <c r="M58" s="109"/>
      <c r="N58" s="25"/>
      <c r="O58" s="16">
        <f>SUM(O46:O57)</f>
        <v>0</v>
      </c>
    </row>
    <row r="59" spans="2:15" ht="24.95" customHeight="1" thickBot="1">
      <c r="B59" s="133"/>
      <c r="C59" s="134"/>
      <c r="D59" s="134"/>
      <c r="E59" s="134"/>
      <c r="F59" s="134"/>
      <c r="G59" s="134"/>
      <c r="H59" s="135"/>
      <c r="I59" s="110" t="s">
        <v>23</v>
      </c>
      <c r="J59" s="111"/>
      <c r="K59" s="111"/>
      <c r="L59" s="111"/>
      <c r="M59" s="111"/>
      <c r="N59" s="17"/>
      <c r="O59" s="14">
        <f>O58*1.21</f>
        <v>0</v>
      </c>
    </row>
    <row r="62" ht="15.75" thickBot="1"/>
    <row r="63" spans="2:15" ht="24.95" customHeight="1">
      <c r="B63" s="82" t="s">
        <v>57</v>
      </c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5"/>
    </row>
    <row r="64" spans="2:15" ht="24.95" customHeight="1">
      <c r="B64" s="93" t="s">
        <v>20</v>
      </c>
      <c r="C64" s="94"/>
      <c r="D64" s="95"/>
      <c r="E64" s="99" t="s">
        <v>21</v>
      </c>
      <c r="F64" s="102" t="s">
        <v>43</v>
      </c>
      <c r="G64" s="103"/>
      <c r="H64" s="118" t="s">
        <v>48</v>
      </c>
      <c r="I64" s="57" t="s">
        <v>47</v>
      </c>
      <c r="J64" s="101"/>
      <c r="K64" s="122" t="s">
        <v>51</v>
      </c>
      <c r="L64" s="118" t="s">
        <v>49</v>
      </c>
      <c r="M64" s="122" t="s">
        <v>52</v>
      </c>
      <c r="N64" s="124" t="s">
        <v>53</v>
      </c>
      <c r="O64" s="120" t="s">
        <v>50</v>
      </c>
    </row>
    <row r="65" spans="2:15" ht="24.95" customHeight="1">
      <c r="B65" s="96"/>
      <c r="C65" s="97"/>
      <c r="D65" s="98"/>
      <c r="E65" s="100"/>
      <c r="F65" s="18" t="s">
        <v>42</v>
      </c>
      <c r="G65" s="18" t="s">
        <v>41</v>
      </c>
      <c r="H65" s="119"/>
      <c r="I65" s="18" t="s">
        <v>42</v>
      </c>
      <c r="J65" s="18" t="s">
        <v>41</v>
      </c>
      <c r="K65" s="123"/>
      <c r="L65" s="119"/>
      <c r="M65" s="123"/>
      <c r="N65" s="125"/>
      <c r="O65" s="121"/>
    </row>
    <row r="66" spans="2:15" ht="24.95" customHeight="1">
      <c r="B66" s="72" t="s">
        <v>32</v>
      </c>
      <c r="C66" s="73"/>
      <c r="D66" s="74"/>
      <c r="E66" s="21">
        <v>2</v>
      </c>
      <c r="F66" s="6">
        <v>100</v>
      </c>
      <c r="G66" s="6">
        <v>10</v>
      </c>
      <c r="H66" s="26">
        <f>+'Krycí list'!$H$18</f>
        <v>0</v>
      </c>
      <c r="I66" s="26">
        <f>+'Krycí list'!$I$18</f>
        <v>0</v>
      </c>
      <c r="J66" s="26">
        <f>+'Krycí list'!$J$18</f>
        <v>0</v>
      </c>
      <c r="K66" s="7">
        <f>E66*H66</f>
        <v>0</v>
      </c>
      <c r="L66" s="7">
        <f>(+F66*I66)+(G66*J66)</f>
        <v>0</v>
      </c>
      <c r="M66" s="7">
        <f>+K66*12</f>
        <v>0</v>
      </c>
      <c r="N66" s="7">
        <f>+L66*12</f>
        <v>0</v>
      </c>
      <c r="O66" s="23">
        <f>(M66*5)+(N66*5)</f>
        <v>0</v>
      </c>
    </row>
    <row r="67" spans="2:15" ht="24.95" customHeight="1">
      <c r="B67" s="72" t="s">
        <v>33</v>
      </c>
      <c r="C67" s="73"/>
      <c r="D67" s="74"/>
      <c r="E67" s="21">
        <v>5</v>
      </c>
      <c r="F67" s="6">
        <v>100</v>
      </c>
      <c r="G67" s="6">
        <v>20</v>
      </c>
      <c r="H67" s="26">
        <f>+'Krycí list'!$H$19</f>
        <v>0</v>
      </c>
      <c r="I67" s="26">
        <f>+'Krycí list'!$I$19</f>
        <v>0</v>
      </c>
      <c r="J67" s="26">
        <f>+'Krycí list'!$J$19</f>
        <v>0</v>
      </c>
      <c r="K67" s="7">
        <f aca="true" t="shared" si="14" ref="K67:K77">E67*H67</f>
        <v>0</v>
      </c>
      <c r="L67" s="7">
        <f aca="true" t="shared" si="15" ref="L67:L77">(+F67*I67)+(G67*J67)</f>
        <v>0</v>
      </c>
      <c r="M67" s="7">
        <f aca="true" t="shared" si="16" ref="M67:M77">+K67*12</f>
        <v>0</v>
      </c>
      <c r="N67" s="7">
        <f aca="true" t="shared" si="17" ref="N67:N77">+L67*12</f>
        <v>0</v>
      </c>
      <c r="O67" s="23">
        <f aca="true" t="shared" si="18" ref="O67:O77">(M67*5)+(N67*5)</f>
        <v>0</v>
      </c>
    </row>
    <row r="68" spans="2:15" ht="24.95" customHeight="1">
      <c r="B68" s="75" t="s">
        <v>34</v>
      </c>
      <c r="C68" s="76"/>
      <c r="D68" s="76"/>
      <c r="E68" s="21">
        <v>21</v>
      </c>
      <c r="F68" s="6">
        <v>100</v>
      </c>
      <c r="G68" s="6">
        <v>30</v>
      </c>
      <c r="H68" s="26">
        <f>+'Krycí list'!$H$20</f>
        <v>0</v>
      </c>
      <c r="I68" s="26">
        <f>+'Krycí list'!$I$20</f>
        <v>0</v>
      </c>
      <c r="J68" s="26">
        <f>+'Krycí list'!$J$20</f>
        <v>0</v>
      </c>
      <c r="K68" s="7">
        <f t="shared" si="14"/>
        <v>0</v>
      </c>
      <c r="L68" s="7">
        <f t="shared" si="15"/>
        <v>0</v>
      </c>
      <c r="M68" s="7">
        <f t="shared" si="16"/>
        <v>0</v>
      </c>
      <c r="N68" s="7">
        <f t="shared" si="17"/>
        <v>0</v>
      </c>
      <c r="O68" s="23">
        <f t="shared" si="18"/>
        <v>0</v>
      </c>
    </row>
    <row r="69" spans="2:15" ht="24.95" customHeight="1">
      <c r="B69" s="72" t="s">
        <v>35</v>
      </c>
      <c r="C69" s="73"/>
      <c r="D69" s="74"/>
      <c r="E69" s="21">
        <v>19</v>
      </c>
      <c r="F69" s="6">
        <v>100</v>
      </c>
      <c r="G69" s="6">
        <v>40</v>
      </c>
      <c r="H69" s="26">
        <f>+'Krycí list'!$H$21</f>
        <v>0</v>
      </c>
      <c r="I69" s="26">
        <f>+'Krycí list'!$I$21</f>
        <v>0</v>
      </c>
      <c r="J69" s="26">
        <f>+'Krycí list'!$J$21</f>
        <v>0</v>
      </c>
      <c r="K69" s="7">
        <f t="shared" si="14"/>
        <v>0</v>
      </c>
      <c r="L69" s="7">
        <f t="shared" si="15"/>
        <v>0</v>
      </c>
      <c r="M69" s="7">
        <f t="shared" si="16"/>
        <v>0</v>
      </c>
      <c r="N69" s="7">
        <f t="shared" si="17"/>
        <v>0</v>
      </c>
      <c r="O69" s="23">
        <f t="shared" si="18"/>
        <v>0</v>
      </c>
    </row>
    <row r="70" spans="2:15" ht="24.95" customHeight="1">
      <c r="B70" s="24" t="s">
        <v>36</v>
      </c>
      <c r="C70" s="10"/>
      <c r="D70" s="11"/>
      <c r="E70" s="21">
        <v>1</v>
      </c>
      <c r="F70" s="6">
        <v>100</v>
      </c>
      <c r="G70" s="6">
        <v>50</v>
      </c>
      <c r="H70" s="26">
        <f>+'Krycí list'!$H$22</f>
        <v>0</v>
      </c>
      <c r="I70" s="26">
        <f>+'Krycí list'!$I$22</f>
        <v>0</v>
      </c>
      <c r="J70" s="26">
        <f>+'Krycí list'!$J$22</f>
        <v>0</v>
      </c>
      <c r="K70" s="7">
        <f t="shared" si="14"/>
        <v>0</v>
      </c>
      <c r="L70" s="7">
        <f t="shared" si="15"/>
        <v>0</v>
      </c>
      <c r="M70" s="7">
        <f t="shared" si="16"/>
        <v>0</v>
      </c>
      <c r="N70" s="7">
        <f t="shared" si="17"/>
        <v>0</v>
      </c>
      <c r="O70" s="23">
        <f t="shared" si="18"/>
        <v>0</v>
      </c>
    </row>
    <row r="71" spans="2:15" ht="24.95" customHeight="1">
      <c r="B71" s="24" t="s">
        <v>37</v>
      </c>
      <c r="C71" s="10"/>
      <c r="D71" s="11"/>
      <c r="E71" s="21">
        <v>95</v>
      </c>
      <c r="F71" s="6">
        <v>100</v>
      </c>
      <c r="G71" s="6">
        <v>60</v>
      </c>
      <c r="H71" s="26">
        <f>+'Krycí list'!$H$23</f>
        <v>0</v>
      </c>
      <c r="I71" s="26">
        <f>+'Krycí list'!$I$23</f>
        <v>0</v>
      </c>
      <c r="J71" s="26">
        <f>+'Krycí list'!$J$23</f>
        <v>0</v>
      </c>
      <c r="K71" s="7">
        <f t="shared" si="14"/>
        <v>0</v>
      </c>
      <c r="L71" s="7">
        <f t="shared" si="15"/>
        <v>0</v>
      </c>
      <c r="M71" s="7">
        <f t="shared" si="16"/>
        <v>0</v>
      </c>
      <c r="N71" s="7">
        <f t="shared" si="17"/>
        <v>0</v>
      </c>
      <c r="O71" s="23">
        <f t="shared" si="18"/>
        <v>0</v>
      </c>
    </row>
    <row r="72" spans="2:15" ht="24.95" customHeight="1">
      <c r="B72" s="24" t="s">
        <v>38</v>
      </c>
      <c r="C72" s="10"/>
      <c r="D72" s="11"/>
      <c r="E72" s="21">
        <v>5</v>
      </c>
      <c r="F72" s="6">
        <v>100</v>
      </c>
      <c r="G72" s="6">
        <v>70</v>
      </c>
      <c r="H72" s="26">
        <f>+'Krycí list'!$H$24</f>
        <v>0</v>
      </c>
      <c r="I72" s="26">
        <f>+'Krycí list'!$I$24</f>
        <v>0</v>
      </c>
      <c r="J72" s="26">
        <f>+'Krycí list'!$J$24</f>
        <v>0</v>
      </c>
      <c r="K72" s="7">
        <f t="shared" si="14"/>
        <v>0</v>
      </c>
      <c r="L72" s="7">
        <f t="shared" si="15"/>
        <v>0</v>
      </c>
      <c r="M72" s="7">
        <f t="shared" si="16"/>
        <v>0</v>
      </c>
      <c r="N72" s="7">
        <f t="shared" si="17"/>
        <v>0</v>
      </c>
      <c r="O72" s="23">
        <f t="shared" si="18"/>
        <v>0</v>
      </c>
    </row>
    <row r="73" spans="2:15" ht="24.95" customHeight="1">
      <c r="B73" s="24" t="s">
        <v>39</v>
      </c>
      <c r="C73" s="10"/>
      <c r="D73" s="11"/>
      <c r="E73" s="21">
        <v>1</v>
      </c>
      <c r="F73" s="6">
        <v>100</v>
      </c>
      <c r="G73" s="6">
        <v>80</v>
      </c>
      <c r="H73" s="26">
        <f>+'Krycí list'!$H$25</f>
        <v>0</v>
      </c>
      <c r="I73" s="26">
        <f>+'Krycí list'!$I$25</f>
        <v>0</v>
      </c>
      <c r="J73" s="26">
        <f>+'Krycí list'!$J$25</f>
        <v>0</v>
      </c>
      <c r="K73" s="7">
        <f t="shared" si="14"/>
        <v>0</v>
      </c>
      <c r="L73" s="7">
        <f t="shared" si="15"/>
        <v>0</v>
      </c>
      <c r="M73" s="7">
        <f t="shared" si="16"/>
        <v>0</v>
      </c>
      <c r="N73" s="7">
        <f t="shared" si="17"/>
        <v>0</v>
      </c>
      <c r="O73" s="23">
        <f t="shared" si="18"/>
        <v>0</v>
      </c>
    </row>
    <row r="74" spans="2:15" ht="24.95" customHeight="1">
      <c r="B74" s="79" t="s">
        <v>44</v>
      </c>
      <c r="C74" s="80"/>
      <c r="D74" s="81"/>
      <c r="E74" s="21">
        <v>7</v>
      </c>
      <c r="F74" s="6">
        <v>100</v>
      </c>
      <c r="G74" s="6">
        <v>90</v>
      </c>
      <c r="H74" s="26">
        <f>+'Krycí list'!$H$26</f>
        <v>0</v>
      </c>
      <c r="I74" s="26">
        <f>+'Krycí list'!$I$26</f>
        <v>0</v>
      </c>
      <c r="J74" s="26">
        <f>+'Krycí list'!$J$26</f>
        <v>0</v>
      </c>
      <c r="K74" s="7">
        <f t="shared" si="14"/>
        <v>0</v>
      </c>
      <c r="L74" s="7">
        <f t="shared" si="15"/>
        <v>0</v>
      </c>
      <c r="M74" s="7">
        <f t="shared" si="16"/>
        <v>0</v>
      </c>
      <c r="N74" s="7">
        <f t="shared" si="17"/>
        <v>0</v>
      </c>
      <c r="O74" s="23">
        <f t="shared" si="18"/>
        <v>0</v>
      </c>
    </row>
    <row r="75" spans="2:15" ht="24.95" customHeight="1">
      <c r="B75" s="79" t="s">
        <v>45</v>
      </c>
      <c r="C75" s="80"/>
      <c r="D75" s="81"/>
      <c r="E75" s="21">
        <v>7</v>
      </c>
      <c r="F75" s="6">
        <v>100</v>
      </c>
      <c r="G75" s="6">
        <v>10</v>
      </c>
      <c r="H75" s="26">
        <f>+'Krycí list'!$H$27</f>
        <v>0</v>
      </c>
      <c r="I75" s="26">
        <f>+'Krycí list'!$I$27</f>
        <v>0</v>
      </c>
      <c r="J75" s="26">
        <f>+'Krycí list'!$J$27</f>
        <v>0</v>
      </c>
      <c r="K75" s="7">
        <f t="shared" si="14"/>
        <v>0</v>
      </c>
      <c r="L75" s="7">
        <f t="shared" si="15"/>
        <v>0</v>
      </c>
      <c r="M75" s="7">
        <f t="shared" si="16"/>
        <v>0</v>
      </c>
      <c r="N75" s="7">
        <f t="shared" si="17"/>
        <v>0</v>
      </c>
      <c r="O75" s="23">
        <f t="shared" si="18"/>
        <v>0</v>
      </c>
    </row>
    <row r="76" spans="2:15" ht="24.95" customHeight="1">
      <c r="B76" s="77" t="s">
        <v>46</v>
      </c>
      <c r="C76" s="78"/>
      <c r="D76" s="78"/>
      <c r="E76" s="21">
        <v>5</v>
      </c>
      <c r="F76" s="6">
        <v>100</v>
      </c>
      <c r="G76" s="6">
        <v>20</v>
      </c>
      <c r="H76" s="26">
        <f>+'Krycí list'!$H$28</f>
        <v>0</v>
      </c>
      <c r="I76" s="26">
        <f>+'Krycí list'!$I$28</f>
        <v>0</v>
      </c>
      <c r="J76" s="26">
        <f>+'Krycí list'!$J$28</f>
        <v>0</v>
      </c>
      <c r="K76" s="7">
        <f t="shared" si="14"/>
        <v>0</v>
      </c>
      <c r="L76" s="7">
        <f t="shared" si="15"/>
        <v>0</v>
      </c>
      <c r="M76" s="7">
        <f t="shared" si="16"/>
        <v>0</v>
      </c>
      <c r="N76" s="7">
        <f t="shared" si="17"/>
        <v>0</v>
      </c>
      <c r="O76" s="23">
        <f t="shared" si="18"/>
        <v>0</v>
      </c>
    </row>
    <row r="77" spans="2:15" ht="24.95" customHeight="1">
      <c r="B77" s="70" t="s">
        <v>56</v>
      </c>
      <c r="C77" s="71"/>
      <c r="D77" s="71"/>
      <c r="E77" s="21">
        <v>1</v>
      </c>
      <c r="F77" s="6">
        <v>100</v>
      </c>
      <c r="G77" s="6">
        <v>30</v>
      </c>
      <c r="H77" s="26">
        <f>+'Krycí list'!$H$29</f>
        <v>0</v>
      </c>
      <c r="I77" s="26">
        <f>+'Krycí list'!$I$29</f>
        <v>0</v>
      </c>
      <c r="J77" s="26">
        <f>+'Krycí list'!$J$29</f>
        <v>0</v>
      </c>
      <c r="K77" s="7">
        <f t="shared" si="14"/>
        <v>0</v>
      </c>
      <c r="L77" s="7">
        <f t="shared" si="15"/>
        <v>0</v>
      </c>
      <c r="M77" s="7">
        <f t="shared" si="16"/>
        <v>0</v>
      </c>
      <c r="N77" s="7">
        <f t="shared" si="17"/>
        <v>0</v>
      </c>
      <c r="O77" s="23">
        <f t="shared" si="18"/>
        <v>0</v>
      </c>
    </row>
    <row r="78" spans="2:15" ht="24.95" customHeight="1">
      <c r="B78" s="130"/>
      <c r="C78" s="131"/>
      <c r="D78" s="131"/>
      <c r="E78" s="131"/>
      <c r="F78" s="131"/>
      <c r="G78" s="131"/>
      <c r="H78" s="132"/>
      <c r="I78" s="108" t="s">
        <v>22</v>
      </c>
      <c r="J78" s="109"/>
      <c r="K78" s="109"/>
      <c r="L78" s="109"/>
      <c r="M78" s="109"/>
      <c r="N78" s="25"/>
      <c r="O78" s="16">
        <f>SUM(O66:O77)</f>
        <v>0</v>
      </c>
    </row>
    <row r="79" spans="2:15" ht="24.95" customHeight="1" thickBot="1">
      <c r="B79" s="133"/>
      <c r="C79" s="134"/>
      <c r="D79" s="134"/>
      <c r="E79" s="134"/>
      <c r="F79" s="134"/>
      <c r="G79" s="134"/>
      <c r="H79" s="135"/>
      <c r="I79" s="110" t="s">
        <v>23</v>
      </c>
      <c r="J79" s="111"/>
      <c r="K79" s="111"/>
      <c r="L79" s="111"/>
      <c r="M79" s="111"/>
      <c r="N79" s="17"/>
      <c r="O79" s="14">
        <f>O78*1.21</f>
        <v>0</v>
      </c>
    </row>
    <row r="82" ht="15.75" thickBot="1"/>
    <row r="83" spans="2:15" ht="24.95" customHeight="1">
      <c r="B83" s="82" t="s">
        <v>59</v>
      </c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5"/>
    </row>
    <row r="84" spans="2:15" ht="24.95" customHeight="1">
      <c r="B84" s="93" t="s">
        <v>20</v>
      </c>
      <c r="C84" s="94"/>
      <c r="D84" s="95"/>
      <c r="E84" s="99" t="s">
        <v>21</v>
      </c>
      <c r="F84" s="102" t="s">
        <v>43</v>
      </c>
      <c r="G84" s="103"/>
      <c r="H84" s="118" t="s">
        <v>48</v>
      </c>
      <c r="I84" s="57" t="s">
        <v>47</v>
      </c>
      <c r="J84" s="101"/>
      <c r="K84" s="122" t="s">
        <v>51</v>
      </c>
      <c r="L84" s="118" t="s">
        <v>49</v>
      </c>
      <c r="M84" s="122" t="s">
        <v>52</v>
      </c>
      <c r="N84" s="124" t="s">
        <v>53</v>
      </c>
      <c r="O84" s="120" t="s">
        <v>50</v>
      </c>
    </row>
    <row r="85" spans="2:15" ht="24.95" customHeight="1">
      <c r="B85" s="96"/>
      <c r="C85" s="97"/>
      <c r="D85" s="98"/>
      <c r="E85" s="100"/>
      <c r="F85" s="18" t="s">
        <v>42</v>
      </c>
      <c r="G85" s="18" t="s">
        <v>41</v>
      </c>
      <c r="H85" s="119"/>
      <c r="I85" s="18" t="s">
        <v>42</v>
      </c>
      <c r="J85" s="18" t="s">
        <v>41</v>
      </c>
      <c r="K85" s="123"/>
      <c r="L85" s="119"/>
      <c r="M85" s="123"/>
      <c r="N85" s="125"/>
      <c r="O85" s="121"/>
    </row>
    <row r="86" spans="2:15" ht="24.95" customHeight="1">
      <c r="B86" s="72" t="s">
        <v>32</v>
      </c>
      <c r="C86" s="73"/>
      <c r="D86" s="74"/>
      <c r="E86" s="21">
        <v>3</v>
      </c>
      <c r="F86" s="6">
        <v>100</v>
      </c>
      <c r="G86" s="6">
        <v>10</v>
      </c>
      <c r="H86" s="26">
        <f>+'Krycí list'!$H$18</f>
        <v>0</v>
      </c>
      <c r="I86" s="26">
        <f>+'Krycí list'!$I$18</f>
        <v>0</v>
      </c>
      <c r="J86" s="26">
        <f>+'Krycí list'!$J$18</f>
        <v>0</v>
      </c>
      <c r="K86" s="7">
        <f>E86*H86</f>
        <v>0</v>
      </c>
      <c r="L86" s="7">
        <f>(+F86*I86)+(G86*J86)</f>
        <v>0</v>
      </c>
      <c r="M86" s="7">
        <f>+K86*12</f>
        <v>0</v>
      </c>
      <c r="N86" s="7">
        <f>+L86*12</f>
        <v>0</v>
      </c>
      <c r="O86" s="23">
        <f>(M86*5)+(N86*5)</f>
        <v>0</v>
      </c>
    </row>
    <row r="87" spans="2:15" ht="24.95" customHeight="1">
      <c r="B87" s="72" t="s">
        <v>33</v>
      </c>
      <c r="C87" s="73"/>
      <c r="D87" s="74"/>
      <c r="E87" s="21">
        <v>0</v>
      </c>
      <c r="F87" s="6">
        <v>100</v>
      </c>
      <c r="G87" s="6">
        <v>20</v>
      </c>
      <c r="H87" s="26">
        <f>+'Krycí list'!$H$19</f>
        <v>0</v>
      </c>
      <c r="I87" s="26">
        <f>+'Krycí list'!$I$19</f>
        <v>0</v>
      </c>
      <c r="J87" s="26">
        <f>+'Krycí list'!$J$19</f>
        <v>0</v>
      </c>
      <c r="K87" s="7">
        <f aca="true" t="shared" si="19" ref="K87:K97">E87*H87</f>
        <v>0</v>
      </c>
      <c r="L87" s="7">
        <f aca="true" t="shared" si="20" ref="L87:L97">(+F87*I87)+(G87*J87)</f>
        <v>0</v>
      </c>
      <c r="M87" s="7">
        <f aca="true" t="shared" si="21" ref="M87:M97">+K87*12</f>
        <v>0</v>
      </c>
      <c r="N87" s="7">
        <f aca="true" t="shared" si="22" ref="N87:N97">+L87*12</f>
        <v>0</v>
      </c>
      <c r="O87" s="23">
        <f aca="true" t="shared" si="23" ref="O87:O97">(M87*5)+(N87*5)</f>
        <v>0</v>
      </c>
    </row>
    <row r="88" spans="2:15" ht="24.95" customHeight="1">
      <c r="B88" s="75" t="s">
        <v>34</v>
      </c>
      <c r="C88" s="76"/>
      <c r="D88" s="76"/>
      <c r="E88" s="21">
        <v>3</v>
      </c>
      <c r="F88" s="6">
        <v>100</v>
      </c>
      <c r="G88" s="6">
        <v>30</v>
      </c>
      <c r="H88" s="26">
        <f>+'Krycí list'!$H$20</f>
        <v>0</v>
      </c>
      <c r="I88" s="26">
        <f>+'Krycí list'!$I$20</f>
        <v>0</v>
      </c>
      <c r="J88" s="26">
        <f>+'Krycí list'!$J$20</f>
        <v>0</v>
      </c>
      <c r="K88" s="7">
        <f t="shared" si="19"/>
        <v>0</v>
      </c>
      <c r="L88" s="7">
        <f t="shared" si="20"/>
        <v>0</v>
      </c>
      <c r="M88" s="7">
        <f t="shared" si="21"/>
        <v>0</v>
      </c>
      <c r="N88" s="7">
        <f t="shared" si="22"/>
        <v>0</v>
      </c>
      <c r="O88" s="23">
        <f t="shared" si="23"/>
        <v>0</v>
      </c>
    </row>
    <row r="89" spans="2:15" ht="24.95" customHeight="1">
      <c r="B89" s="72" t="s">
        <v>35</v>
      </c>
      <c r="C89" s="73"/>
      <c r="D89" s="74"/>
      <c r="E89" s="21">
        <v>4</v>
      </c>
      <c r="F89" s="6">
        <v>100</v>
      </c>
      <c r="G89" s="6">
        <v>40</v>
      </c>
      <c r="H89" s="26">
        <f>+'Krycí list'!$H$21</f>
        <v>0</v>
      </c>
      <c r="I89" s="26">
        <f>+'Krycí list'!$I$21</f>
        <v>0</v>
      </c>
      <c r="J89" s="26">
        <f>+'Krycí list'!$J$21</f>
        <v>0</v>
      </c>
      <c r="K89" s="7">
        <f t="shared" si="19"/>
        <v>0</v>
      </c>
      <c r="L89" s="7">
        <f t="shared" si="20"/>
        <v>0</v>
      </c>
      <c r="M89" s="7">
        <f t="shared" si="21"/>
        <v>0</v>
      </c>
      <c r="N89" s="7">
        <f t="shared" si="22"/>
        <v>0</v>
      </c>
      <c r="O89" s="23">
        <f t="shared" si="23"/>
        <v>0</v>
      </c>
    </row>
    <row r="90" spans="2:15" ht="24.95" customHeight="1">
      <c r="B90" s="24" t="s">
        <v>36</v>
      </c>
      <c r="C90" s="10"/>
      <c r="D90" s="11"/>
      <c r="E90" s="21">
        <v>4</v>
      </c>
      <c r="F90" s="6">
        <v>100</v>
      </c>
      <c r="G90" s="6">
        <v>50</v>
      </c>
      <c r="H90" s="26">
        <f>+'Krycí list'!$H$22</f>
        <v>0</v>
      </c>
      <c r="I90" s="26">
        <f>+'Krycí list'!$I$22</f>
        <v>0</v>
      </c>
      <c r="J90" s="26">
        <f>+'Krycí list'!$J$22</f>
        <v>0</v>
      </c>
      <c r="K90" s="7">
        <f t="shared" si="19"/>
        <v>0</v>
      </c>
      <c r="L90" s="7">
        <f t="shared" si="20"/>
        <v>0</v>
      </c>
      <c r="M90" s="7">
        <f t="shared" si="21"/>
        <v>0</v>
      </c>
      <c r="N90" s="7">
        <f t="shared" si="22"/>
        <v>0</v>
      </c>
      <c r="O90" s="23">
        <f t="shared" si="23"/>
        <v>0</v>
      </c>
    </row>
    <row r="91" spans="2:15" ht="24.95" customHeight="1">
      <c r="B91" s="24" t="s">
        <v>37</v>
      </c>
      <c r="C91" s="10"/>
      <c r="D91" s="11"/>
      <c r="E91" s="21">
        <v>13</v>
      </c>
      <c r="F91" s="6">
        <v>100</v>
      </c>
      <c r="G91" s="6">
        <v>60</v>
      </c>
      <c r="H91" s="26">
        <f>+'Krycí list'!$H$23</f>
        <v>0</v>
      </c>
      <c r="I91" s="26">
        <f>+'Krycí list'!$I$23</f>
        <v>0</v>
      </c>
      <c r="J91" s="26">
        <f>+'Krycí list'!$J$23</f>
        <v>0</v>
      </c>
      <c r="K91" s="7">
        <f t="shared" si="19"/>
        <v>0</v>
      </c>
      <c r="L91" s="7">
        <f t="shared" si="20"/>
        <v>0</v>
      </c>
      <c r="M91" s="7">
        <f t="shared" si="21"/>
        <v>0</v>
      </c>
      <c r="N91" s="7">
        <f t="shared" si="22"/>
        <v>0</v>
      </c>
      <c r="O91" s="23">
        <f t="shared" si="23"/>
        <v>0</v>
      </c>
    </row>
    <row r="92" spans="2:15" ht="24.95" customHeight="1">
      <c r="B92" s="24" t="s">
        <v>38</v>
      </c>
      <c r="C92" s="10"/>
      <c r="D92" s="11"/>
      <c r="E92" s="21">
        <v>7</v>
      </c>
      <c r="F92" s="6">
        <v>100</v>
      </c>
      <c r="G92" s="6">
        <v>70</v>
      </c>
      <c r="H92" s="26">
        <f>+'Krycí list'!$H$24</f>
        <v>0</v>
      </c>
      <c r="I92" s="26">
        <f>+'Krycí list'!$I$24</f>
        <v>0</v>
      </c>
      <c r="J92" s="26">
        <f>+'Krycí list'!$J$24</f>
        <v>0</v>
      </c>
      <c r="K92" s="7">
        <f t="shared" si="19"/>
        <v>0</v>
      </c>
      <c r="L92" s="7">
        <f t="shared" si="20"/>
        <v>0</v>
      </c>
      <c r="M92" s="7">
        <f t="shared" si="21"/>
        <v>0</v>
      </c>
      <c r="N92" s="7">
        <f t="shared" si="22"/>
        <v>0</v>
      </c>
      <c r="O92" s="23">
        <f t="shared" si="23"/>
        <v>0</v>
      </c>
    </row>
    <row r="93" spans="2:15" ht="24.95" customHeight="1">
      <c r="B93" s="24" t="s">
        <v>39</v>
      </c>
      <c r="C93" s="10"/>
      <c r="D93" s="11"/>
      <c r="E93" s="21">
        <v>15</v>
      </c>
      <c r="F93" s="6">
        <v>100</v>
      </c>
      <c r="G93" s="6">
        <v>80</v>
      </c>
      <c r="H93" s="26">
        <f>+'Krycí list'!$H$25</f>
        <v>0</v>
      </c>
      <c r="I93" s="26">
        <f>+'Krycí list'!$I$25</f>
        <v>0</v>
      </c>
      <c r="J93" s="26">
        <f>+'Krycí list'!$J$25</f>
        <v>0</v>
      </c>
      <c r="K93" s="7">
        <f t="shared" si="19"/>
        <v>0</v>
      </c>
      <c r="L93" s="7">
        <f t="shared" si="20"/>
        <v>0</v>
      </c>
      <c r="M93" s="7">
        <f t="shared" si="21"/>
        <v>0</v>
      </c>
      <c r="N93" s="7">
        <f t="shared" si="22"/>
        <v>0</v>
      </c>
      <c r="O93" s="23">
        <f t="shared" si="23"/>
        <v>0</v>
      </c>
    </row>
    <row r="94" spans="2:15" ht="24.95" customHeight="1">
      <c r="B94" s="79" t="s">
        <v>44</v>
      </c>
      <c r="C94" s="80"/>
      <c r="D94" s="81"/>
      <c r="E94" s="21">
        <v>3</v>
      </c>
      <c r="F94" s="6">
        <v>100</v>
      </c>
      <c r="G94" s="6">
        <v>90</v>
      </c>
      <c r="H94" s="26">
        <f>+'Krycí list'!$H$26</f>
        <v>0</v>
      </c>
      <c r="I94" s="26">
        <f>+'Krycí list'!$I$26</f>
        <v>0</v>
      </c>
      <c r="J94" s="26">
        <f>+'Krycí list'!$J$26</f>
        <v>0</v>
      </c>
      <c r="K94" s="7">
        <f t="shared" si="19"/>
        <v>0</v>
      </c>
      <c r="L94" s="7">
        <f t="shared" si="20"/>
        <v>0</v>
      </c>
      <c r="M94" s="7">
        <f t="shared" si="21"/>
        <v>0</v>
      </c>
      <c r="N94" s="7">
        <f t="shared" si="22"/>
        <v>0</v>
      </c>
      <c r="O94" s="23">
        <f t="shared" si="23"/>
        <v>0</v>
      </c>
    </row>
    <row r="95" spans="2:15" ht="24.95" customHeight="1">
      <c r="B95" s="79" t="s">
        <v>45</v>
      </c>
      <c r="C95" s="80"/>
      <c r="D95" s="81"/>
      <c r="E95" s="21">
        <v>3</v>
      </c>
      <c r="F95" s="6">
        <v>100</v>
      </c>
      <c r="G95" s="6">
        <v>10</v>
      </c>
      <c r="H95" s="26">
        <f>+'Krycí list'!$H$27</f>
        <v>0</v>
      </c>
      <c r="I95" s="26">
        <f>+'Krycí list'!$I$27</f>
        <v>0</v>
      </c>
      <c r="J95" s="26">
        <f>+'Krycí list'!$J$27</f>
        <v>0</v>
      </c>
      <c r="K95" s="7">
        <f t="shared" si="19"/>
        <v>0</v>
      </c>
      <c r="L95" s="7">
        <f t="shared" si="20"/>
        <v>0</v>
      </c>
      <c r="M95" s="7">
        <f t="shared" si="21"/>
        <v>0</v>
      </c>
      <c r="N95" s="7">
        <f t="shared" si="22"/>
        <v>0</v>
      </c>
      <c r="O95" s="23">
        <f t="shared" si="23"/>
        <v>0</v>
      </c>
    </row>
    <row r="96" spans="2:15" ht="24.95" customHeight="1">
      <c r="B96" s="77" t="s">
        <v>46</v>
      </c>
      <c r="C96" s="78"/>
      <c r="D96" s="78"/>
      <c r="E96" s="21">
        <v>7</v>
      </c>
      <c r="F96" s="6">
        <v>100</v>
      </c>
      <c r="G96" s="6">
        <v>20</v>
      </c>
      <c r="H96" s="26">
        <f>+'Krycí list'!$H$28</f>
        <v>0</v>
      </c>
      <c r="I96" s="26">
        <f>+'Krycí list'!$I$28</f>
        <v>0</v>
      </c>
      <c r="J96" s="26">
        <f>+'Krycí list'!$J$28</f>
        <v>0</v>
      </c>
      <c r="K96" s="7">
        <f t="shared" si="19"/>
        <v>0</v>
      </c>
      <c r="L96" s="7">
        <f t="shared" si="20"/>
        <v>0</v>
      </c>
      <c r="M96" s="7">
        <f t="shared" si="21"/>
        <v>0</v>
      </c>
      <c r="N96" s="7">
        <f t="shared" si="22"/>
        <v>0</v>
      </c>
      <c r="O96" s="23">
        <f t="shared" si="23"/>
        <v>0</v>
      </c>
    </row>
    <row r="97" spans="2:15" ht="24.95" customHeight="1">
      <c r="B97" s="70" t="s">
        <v>56</v>
      </c>
      <c r="C97" s="71"/>
      <c r="D97" s="71"/>
      <c r="E97" s="21">
        <v>15</v>
      </c>
      <c r="F97" s="6">
        <v>100</v>
      </c>
      <c r="G97" s="6">
        <v>30</v>
      </c>
      <c r="H97" s="26">
        <f>+'Krycí list'!$H$29</f>
        <v>0</v>
      </c>
      <c r="I97" s="26">
        <f>+'Krycí list'!$I$29</f>
        <v>0</v>
      </c>
      <c r="J97" s="26">
        <f>+'Krycí list'!$J$29</f>
        <v>0</v>
      </c>
      <c r="K97" s="7">
        <f t="shared" si="19"/>
        <v>0</v>
      </c>
      <c r="L97" s="7">
        <f t="shared" si="20"/>
        <v>0</v>
      </c>
      <c r="M97" s="7">
        <f t="shared" si="21"/>
        <v>0</v>
      </c>
      <c r="N97" s="7">
        <f t="shared" si="22"/>
        <v>0</v>
      </c>
      <c r="O97" s="23">
        <f t="shared" si="23"/>
        <v>0</v>
      </c>
    </row>
    <row r="98" spans="2:15" ht="24.95" customHeight="1">
      <c r="B98" s="130"/>
      <c r="C98" s="131"/>
      <c r="D98" s="131"/>
      <c r="E98" s="131"/>
      <c r="F98" s="131"/>
      <c r="G98" s="131"/>
      <c r="H98" s="132"/>
      <c r="I98" s="108" t="s">
        <v>22</v>
      </c>
      <c r="J98" s="109"/>
      <c r="K98" s="109"/>
      <c r="L98" s="109"/>
      <c r="M98" s="109"/>
      <c r="N98" s="25"/>
      <c r="O98" s="16">
        <f>SUM(O86:O97)</f>
        <v>0</v>
      </c>
    </row>
    <row r="99" spans="2:15" ht="24.95" customHeight="1" thickBot="1">
      <c r="B99" s="133"/>
      <c r="C99" s="134"/>
      <c r="D99" s="134"/>
      <c r="E99" s="134"/>
      <c r="F99" s="134"/>
      <c r="G99" s="134"/>
      <c r="H99" s="135"/>
      <c r="I99" s="110" t="s">
        <v>23</v>
      </c>
      <c r="J99" s="111"/>
      <c r="K99" s="111"/>
      <c r="L99" s="111"/>
      <c r="M99" s="111"/>
      <c r="N99" s="17"/>
      <c r="O99" s="14">
        <f>O98*1.21</f>
        <v>0</v>
      </c>
    </row>
    <row r="102" ht="15.75" thickBot="1"/>
    <row r="103" spans="2:15" ht="24.95" customHeight="1">
      <c r="B103" s="82" t="s">
        <v>60</v>
      </c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5"/>
    </row>
    <row r="104" spans="2:15" ht="24.95" customHeight="1">
      <c r="B104" s="93" t="s">
        <v>20</v>
      </c>
      <c r="C104" s="94"/>
      <c r="D104" s="95"/>
      <c r="E104" s="99" t="s">
        <v>21</v>
      </c>
      <c r="F104" s="102" t="s">
        <v>43</v>
      </c>
      <c r="G104" s="103"/>
      <c r="H104" s="118" t="s">
        <v>48</v>
      </c>
      <c r="I104" s="57" t="s">
        <v>47</v>
      </c>
      <c r="J104" s="101"/>
      <c r="K104" s="122" t="s">
        <v>51</v>
      </c>
      <c r="L104" s="118" t="s">
        <v>49</v>
      </c>
      <c r="M104" s="122" t="s">
        <v>52</v>
      </c>
      <c r="N104" s="124" t="s">
        <v>53</v>
      </c>
      <c r="O104" s="120" t="s">
        <v>50</v>
      </c>
    </row>
    <row r="105" spans="2:15" ht="24.95" customHeight="1">
      <c r="B105" s="96"/>
      <c r="C105" s="97"/>
      <c r="D105" s="98"/>
      <c r="E105" s="100"/>
      <c r="F105" s="18" t="s">
        <v>42</v>
      </c>
      <c r="G105" s="18" t="s">
        <v>41</v>
      </c>
      <c r="H105" s="119"/>
      <c r="I105" s="18" t="s">
        <v>42</v>
      </c>
      <c r="J105" s="18" t="s">
        <v>41</v>
      </c>
      <c r="K105" s="123"/>
      <c r="L105" s="119"/>
      <c r="M105" s="123"/>
      <c r="N105" s="125"/>
      <c r="O105" s="121"/>
    </row>
    <row r="106" spans="2:15" ht="24.95" customHeight="1">
      <c r="B106" s="72" t="s">
        <v>32</v>
      </c>
      <c r="C106" s="73"/>
      <c r="D106" s="74"/>
      <c r="E106" s="21">
        <v>0</v>
      </c>
      <c r="F106" s="6">
        <v>100</v>
      </c>
      <c r="G106" s="6">
        <v>10</v>
      </c>
      <c r="H106" s="26">
        <f>+'Krycí list'!$H$18</f>
        <v>0</v>
      </c>
      <c r="I106" s="26">
        <f>+'Krycí list'!$I$18</f>
        <v>0</v>
      </c>
      <c r="J106" s="26">
        <f>+'Krycí list'!$J$18</f>
        <v>0</v>
      </c>
      <c r="K106" s="7">
        <f>E106*H106</f>
        <v>0</v>
      </c>
      <c r="L106" s="7">
        <f>(+F106*I106)+(G106*J106)</f>
        <v>0</v>
      </c>
      <c r="M106" s="7">
        <f>+K106*12</f>
        <v>0</v>
      </c>
      <c r="N106" s="7">
        <f>+L106*12</f>
        <v>0</v>
      </c>
      <c r="O106" s="23">
        <f>(M106*5)+(N106*5)</f>
        <v>0</v>
      </c>
    </row>
    <row r="107" spans="2:15" ht="24.95" customHeight="1">
      <c r="B107" s="72" t="s">
        <v>33</v>
      </c>
      <c r="C107" s="73"/>
      <c r="D107" s="74"/>
      <c r="E107" s="21">
        <v>0</v>
      </c>
      <c r="F107" s="6">
        <v>100</v>
      </c>
      <c r="G107" s="6">
        <v>20</v>
      </c>
      <c r="H107" s="26">
        <f>+'Krycí list'!$H$19</f>
        <v>0</v>
      </c>
      <c r="I107" s="26">
        <f>+'Krycí list'!$I$19</f>
        <v>0</v>
      </c>
      <c r="J107" s="26">
        <f>+'Krycí list'!$J$19</f>
        <v>0</v>
      </c>
      <c r="K107" s="7">
        <f aca="true" t="shared" si="24" ref="K107:K117">E107*H107</f>
        <v>0</v>
      </c>
      <c r="L107" s="7">
        <f aca="true" t="shared" si="25" ref="L107:L117">(+F107*I107)+(G107*J107)</f>
        <v>0</v>
      </c>
      <c r="M107" s="7">
        <f aca="true" t="shared" si="26" ref="M107:M117">+K107*12</f>
        <v>0</v>
      </c>
      <c r="N107" s="7">
        <f aca="true" t="shared" si="27" ref="N107:N117">+L107*12</f>
        <v>0</v>
      </c>
      <c r="O107" s="23">
        <f aca="true" t="shared" si="28" ref="O107:O117">(M107*5)+(N107*5)</f>
        <v>0</v>
      </c>
    </row>
    <row r="108" spans="2:15" ht="24.95" customHeight="1">
      <c r="B108" s="75" t="s">
        <v>34</v>
      </c>
      <c r="C108" s="76"/>
      <c r="D108" s="76"/>
      <c r="E108" s="21">
        <v>3</v>
      </c>
      <c r="F108" s="6">
        <v>100</v>
      </c>
      <c r="G108" s="6">
        <v>30</v>
      </c>
      <c r="H108" s="26">
        <f>+'Krycí list'!$H$20</f>
        <v>0</v>
      </c>
      <c r="I108" s="26">
        <f>+'Krycí list'!$I$20</f>
        <v>0</v>
      </c>
      <c r="J108" s="26">
        <f>+'Krycí list'!$J$20</f>
        <v>0</v>
      </c>
      <c r="K108" s="7">
        <f t="shared" si="24"/>
        <v>0</v>
      </c>
      <c r="L108" s="7">
        <f t="shared" si="25"/>
        <v>0</v>
      </c>
      <c r="M108" s="7">
        <f t="shared" si="26"/>
        <v>0</v>
      </c>
      <c r="N108" s="7">
        <f t="shared" si="27"/>
        <v>0</v>
      </c>
      <c r="O108" s="23">
        <f t="shared" si="28"/>
        <v>0</v>
      </c>
    </row>
    <row r="109" spans="2:15" ht="24.95" customHeight="1">
      <c r="B109" s="72" t="s">
        <v>35</v>
      </c>
      <c r="C109" s="73"/>
      <c r="D109" s="74"/>
      <c r="E109" s="21">
        <v>4</v>
      </c>
      <c r="F109" s="6">
        <v>100</v>
      </c>
      <c r="G109" s="6">
        <v>40</v>
      </c>
      <c r="H109" s="26">
        <f>+'Krycí list'!$H$21</f>
        <v>0</v>
      </c>
      <c r="I109" s="26">
        <f>+'Krycí list'!$I$21</f>
        <v>0</v>
      </c>
      <c r="J109" s="26">
        <f>+'Krycí list'!$J$21</f>
        <v>0</v>
      </c>
      <c r="K109" s="7">
        <f t="shared" si="24"/>
        <v>0</v>
      </c>
      <c r="L109" s="7">
        <f t="shared" si="25"/>
        <v>0</v>
      </c>
      <c r="M109" s="7">
        <f t="shared" si="26"/>
        <v>0</v>
      </c>
      <c r="N109" s="7">
        <f t="shared" si="27"/>
        <v>0</v>
      </c>
      <c r="O109" s="23">
        <f t="shared" si="28"/>
        <v>0</v>
      </c>
    </row>
    <row r="110" spans="2:15" ht="24.95" customHeight="1">
      <c r="B110" s="24" t="s">
        <v>36</v>
      </c>
      <c r="C110" s="10"/>
      <c r="D110" s="11"/>
      <c r="E110" s="21">
        <v>2</v>
      </c>
      <c r="F110" s="6">
        <v>100</v>
      </c>
      <c r="G110" s="6">
        <v>50</v>
      </c>
      <c r="H110" s="26">
        <f>+'Krycí list'!$H$22</f>
        <v>0</v>
      </c>
      <c r="I110" s="26">
        <f>+'Krycí list'!$I$22</f>
        <v>0</v>
      </c>
      <c r="J110" s="26">
        <f>+'Krycí list'!$J$22</f>
        <v>0</v>
      </c>
      <c r="K110" s="7">
        <f t="shared" si="24"/>
        <v>0</v>
      </c>
      <c r="L110" s="7">
        <f t="shared" si="25"/>
        <v>0</v>
      </c>
      <c r="M110" s="7">
        <f t="shared" si="26"/>
        <v>0</v>
      </c>
      <c r="N110" s="7">
        <f t="shared" si="27"/>
        <v>0</v>
      </c>
      <c r="O110" s="23">
        <f t="shared" si="28"/>
        <v>0</v>
      </c>
    </row>
    <row r="111" spans="2:15" ht="24.95" customHeight="1">
      <c r="B111" s="24" t="s">
        <v>37</v>
      </c>
      <c r="C111" s="10"/>
      <c r="D111" s="11"/>
      <c r="E111" s="21">
        <v>9</v>
      </c>
      <c r="F111" s="6">
        <v>100</v>
      </c>
      <c r="G111" s="6">
        <v>60</v>
      </c>
      <c r="H111" s="26">
        <f>+'Krycí list'!$H$23</f>
        <v>0</v>
      </c>
      <c r="I111" s="26">
        <f>+'Krycí list'!$I$23</f>
        <v>0</v>
      </c>
      <c r="J111" s="26">
        <f>+'Krycí list'!$J$23</f>
        <v>0</v>
      </c>
      <c r="K111" s="7">
        <f t="shared" si="24"/>
        <v>0</v>
      </c>
      <c r="L111" s="7">
        <f t="shared" si="25"/>
        <v>0</v>
      </c>
      <c r="M111" s="7">
        <f t="shared" si="26"/>
        <v>0</v>
      </c>
      <c r="N111" s="7">
        <f t="shared" si="27"/>
        <v>0</v>
      </c>
      <c r="O111" s="23">
        <f t="shared" si="28"/>
        <v>0</v>
      </c>
    </row>
    <row r="112" spans="2:15" ht="24.95" customHeight="1">
      <c r="B112" s="24" t="s">
        <v>38</v>
      </c>
      <c r="C112" s="10"/>
      <c r="D112" s="11"/>
      <c r="E112" s="21">
        <v>0</v>
      </c>
      <c r="F112" s="6">
        <v>100</v>
      </c>
      <c r="G112" s="6">
        <v>70</v>
      </c>
      <c r="H112" s="26">
        <f>+'Krycí list'!$H$24</f>
        <v>0</v>
      </c>
      <c r="I112" s="26">
        <f>+'Krycí list'!$I$24</f>
        <v>0</v>
      </c>
      <c r="J112" s="26">
        <f>+'Krycí list'!$J$24</f>
        <v>0</v>
      </c>
      <c r="K112" s="7">
        <f t="shared" si="24"/>
        <v>0</v>
      </c>
      <c r="L112" s="7">
        <f t="shared" si="25"/>
        <v>0</v>
      </c>
      <c r="M112" s="7">
        <f t="shared" si="26"/>
        <v>0</v>
      </c>
      <c r="N112" s="7">
        <f t="shared" si="27"/>
        <v>0</v>
      </c>
      <c r="O112" s="23">
        <f t="shared" si="28"/>
        <v>0</v>
      </c>
    </row>
    <row r="113" spans="2:15" ht="24.95" customHeight="1">
      <c r="B113" s="24" t="s">
        <v>39</v>
      </c>
      <c r="C113" s="10"/>
      <c r="D113" s="11"/>
      <c r="E113" s="21">
        <v>0</v>
      </c>
      <c r="F113" s="6">
        <v>100</v>
      </c>
      <c r="G113" s="6">
        <v>80</v>
      </c>
      <c r="H113" s="26">
        <f>+'Krycí list'!$H$25</f>
        <v>0</v>
      </c>
      <c r="I113" s="26">
        <f>+'Krycí list'!$I$25</f>
        <v>0</v>
      </c>
      <c r="J113" s="26">
        <f>+'Krycí list'!$J$25</f>
        <v>0</v>
      </c>
      <c r="K113" s="7">
        <f t="shared" si="24"/>
        <v>0</v>
      </c>
      <c r="L113" s="7">
        <f t="shared" si="25"/>
        <v>0</v>
      </c>
      <c r="M113" s="7">
        <f t="shared" si="26"/>
        <v>0</v>
      </c>
      <c r="N113" s="7">
        <f t="shared" si="27"/>
        <v>0</v>
      </c>
      <c r="O113" s="23">
        <f t="shared" si="28"/>
        <v>0</v>
      </c>
    </row>
    <row r="114" spans="2:15" ht="24.95" customHeight="1">
      <c r="B114" s="79" t="s">
        <v>44</v>
      </c>
      <c r="C114" s="80"/>
      <c r="D114" s="81"/>
      <c r="E114" s="21">
        <v>0</v>
      </c>
      <c r="F114" s="6">
        <v>100</v>
      </c>
      <c r="G114" s="6">
        <v>90</v>
      </c>
      <c r="H114" s="26">
        <f>+'Krycí list'!$H$26</f>
        <v>0</v>
      </c>
      <c r="I114" s="26">
        <f>+'Krycí list'!$I$26</f>
        <v>0</v>
      </c>
      <c r="J114" s="26">
        <f>+'Krycí list'!$J$26</f>
        <v>0</v>
      </c>
      <c r="K114" s="7">
        <f t="shared" si="24"/>
        <v>0</v>
      </c>
      <c r="L114" s="7">
        <f t="shared" si="25"/>
        <v>0</v>
      </c>
      <c r="M114" s="7">
        <f t="shared" si="26"/>
        <v>0</v>
      </c>
      <c r="N114" s="7">
        <f t="shared" si="27"/>
        <v>0</v>
      </c>
      <c r="O114" s="23">
        <f t="shared" si="28"/>
        <v>0</v>
      </c>
    </row>
    <row r="115" spans="2:15" ht="24.95" customHeight="1">
      <c r="B115" s="79" t="s">
        <v>45</v>
      </c>
      <c r="C115" s="80"/>
      <c r="D115" s="81"/>
      <c r="E115" s="21">
        <v>0</v>
      </c>
      <c r="F115" s="6">
        <v>100</v>
      </c>
      <c r="G115" s="6">
        <v>10</v>
      </c>
      <c r="H115" s="26">
        <f>+'Krycí list'!$H$27</f>
        <v>0</v>
      </c>
      <c r="I115" s="26">
        <f>+'Krycí list'!$I$27</f>
        <v>0</v>
      </c>
      <c r="J115" s="26">
        <f>+'Krycí list'!$J$27</f>
        <v>0</v>
      </c>
      <c r="K115" s="7">
        <f t="shared" si="24"/>
        <v>0</v>
      </c>
      <c r="L115" s="7">
        <f t="shared" si="25"/>
        <v>0</v>
      </c>
      <c r="M115" s="7">
        <f t="shared" si="26"/>
        <v>0</v>
      </c>
      <c r="N115" s="7">
        <f t="shared" si="27"/>
        <v>0</v>
      </c>
      <c r="O115" s="23">
        <f t="shared" si="28"/>
        <v>0</v>
      </c>
    </row>
    <row r="116" spans="2:15" ht="24.95" customHeight="1">
      <c r="B116" s="77" t="s">
        <v>46</v>
      </c>
      <c r="C116" s="78"/>
      <c r="D116" s="78"/>
      <c r="E116" s="21">
        <v>0</v>
      </c>
      <c r="F116" s="6">
        <v>100</v>
      </c>
      <c r="G116" s="6">
        <v>20</v>
      </c>
      <c r="H116" s="26">
        <f>+'Krycí list'!$H$28</f>
        <v>0</v>
      </c>
      <c r="I116" s="26">
        <f>+'Krycí list'!$I$28</f>
        <v>0</v>
      </c>
      <c r="J116" s="26">
        <f>+'Krycí list'!$J$28</f>
        <v>0</v>
      </c>
      <c r="K116" s="7">
        <f t="shared" si="24"/>
        <v>0</v>
      </c>
      <c r="L116" s="7">
        <f t="shared" si="25"/>
        <v>0</v>
      </c>
      <c r="M116" s="7">
        <f t="shared" si="26"/>
        <v>0</v>
      </c>
      <c r="N116" s="7">
        <f t="shared" si="27"/>
        <v>0</v>
      </c>
      <c r="O116" s="23">
        <f t="shared" si="28"/>
        <v>0</v>
      </c>
    </row>
    <row r="117" spans="2:15" ht="24.95" customHeight="1">
      <c r="B117" s="70" t="s">
        <v>56</v>
      </c>
      <c r="C117" s="71"/>
      <c r="D117" s="71"/>
      <c r="E117" s="21">
        <v>0</v>
      </c>
      <c r="F117" s="6">
        <v>100</v>
      </c>
      <c r="G117" s="6">
        <v>30</v>
      </c>
      <c r="H117" s="26">
        <f>+'Krycí list'!$H$29</f>
        <v>0</v>
      </c>
      <c r="I117" s="26">
        <f>+'Krycí list'!$I$29</f>
        <v>0</v>
      </c>
      <c r="J117" s="26">
        <f>+'Krycí list'!$J$29</f>
        <v>0</v>
      </c>
      <c r="K117" s="7">
        <f t="shared" si="24"/>
        <v>0</v>
      </c>
      <c r="L117" s="7">
        <f t="shared" si="25"/>
        <v>0</v>
      </c>
      <c r="M117" s="7">
        <f t="shared" si="26"/>
        <v>0</v>
      </c>
      <c r="N117" s="7">
        <f t="shared" si="27"/>
        <v>0</v>
      </c>
      <c r="O117" s="23">
        <f t="shared" si="28"/>
        <v>0</v>
      </c>
    </row>
    <row r="118" spans="2:15" ht="24.95" customHeight="1">
      <c r="B118" s="130"/>
      <c r="C118" s="131"/>
      <c r="D118" s="131"/>
      <c r="E118" s="131"/>
      <c r="F118" s="131"/>
      <c r="G118" s="131"/>
      <c r="H118" s="132"/>
      <c r="I118" s="108" t="s">
        <v>22</v>
      </c>
      <c r="J118" s="109"/>
      <c r="K118" s="109"/>
      <c r="L118" s="109"/>
      <c r="M118" s="109"/>
      <c r="N118" s="25"/>
      <c r="O118" s="16">
        <f>SUM(O106:O117)</f>
        <v>0</v>
      </c>
    </row>
    <row r="119" spans="2:15" ht="24.95" customHeight="1" thickBot="1">
      <c r="B119" s="133"/>
      <c r="C119" s="134"/>
      <c r="D119" s="134"/>
      <c r="E119" s="134"/>
      <c r="F119" s="134"/>
      <c r="G119" s="134"/>
      <c r="H119" s="135"/>
      <c r="I119" s="110" t="s">
        <v>23</v>
      </c>
      <c r="J119" s="111"/>
      <c r="K119" s="111"/>
      <c r="L119" s="111"/>
      <c r="M119" s="111"/>
      <c r="N119" s="17"/>
      <c r="O119" s="14">
        <f>O118*1.21</f>
        <v>0</v>
      </c>
    </row>
  </sheetData>
  <sheetProtection algorithmName="SHA-512" hashValue="sIcXov/c6pGat3q1HvQBllJrvPzIJnuWxJ2ByYdeO7bfpSm54LNfRK94qv95n4weXdRjbOWtsU4wCGVy8V9HhA==" saltValue="L5Z78hozk8hFoK6oav0ITA==" spinCount="100000" sheet="1" objects="1" scenarios="1"/>
  <mergeCells count="132">
    <mergeCell ref="I118:M118"/>
    <mergeCell ref="I119:M119"/>
    <mergeCell ref="B109:D109"/>
    <mergeCell ref="B114:D114"/>
    <mergeCell ref="B115:D115"/>
    <mergeCell ref="B116:D116"/>
    <mergeCell ref="B117:D117"/>
    <mergeCell ref="B118:H119"/>
    <mergeCell ref="M104:M105"/>
    <mergeCell ref="N104:N105"/>
    <mergeCell ref="O104:O105"/>
    <mergeCell ref="B106:D106"/>
    <mergeCell ref="B107:D107"/>
    <mergeCell ref="B108:D108"/>
    <mergeCell ref="I98:M98"/>
    <mergeCell ref="I99:M99"/>
    <mergeCell ref="B103:O103"/>
    <mergeCell ref="B104:D105"/>
    <mergeCell ref="E104:E105"/>
    <mergeCell ref="F104:G104"/>
    <mergeCell ref="H104:H105"/>
    <mergeCell ref="I104:J104"/>
    <mergeCell ref="K104:K105"/>
    <mergeCell ref="L104:L105"/>
    <mergeCell ref="B94:D94"/>
    <mergeCell ref="B95:D95"/>
    <mergeCell ref="B96:D96"/>
    <mergeCell ref="B97:D97"/>
    <mergeCell ref="B98:H99"/>
    <mergeCell ref="M84:M85"/>
    <mergeCell ref="N84:N85"/>
    <mergeCell ref="O84:O85"/>
    <mergeCell ref="B86:D86"/>
    <mergeCell ref="B87:D87"/>
    <mergeCell ref="B88:D88"/>
    <mergeCell ref="B83:O83"/>
    <mergeCell ref="B84:D85"/>
    <mergeCell ref="E84:E85"/>
    <mergeCell ref="F84:G84"/>
    <mergeCell ref="H84:H85"/>
    <mergeCell ref="I84:J84"/>
    <mergeCell ref="K84:K85"/>
    <mergeCell ref="L84:L85"/>
    <mergeCell ref="B89:D89"/>
    <mergeCell ref="B74:D74"/>
    <mergeCell ref="B75:D75"/>
    <mergeCell ref="B76:D76"/>
    <mergeCell ref="B77:D77"/>
    <mergeCell ref="B78:H79"/>
    <mergeCell ref="M64:M65"/>
    <mergeCell ref="N64:N65"/>
    <mergeCell ref="O64:O65"/>
    <mergeCell ref="B66:D66"/>
    <mergeCell ref="B67:D67"/>
    <mergeCell ref="B68:D68"/>
    <mergeCell ref="I78:M78"/>
    <mergeCell ref="I79:M79"/>
    <mergeCell ref="B63:O63"/>
    <mergeCell ref="B64:D65"/>
    <mergeCell ref="E64:E65"/>
    <mergeCell ref="F64:G64"/>
    <mergeCell ref="H64:H65"/>
    <mergeCell ref="I64:J64"/>
    <mergeCell ref="K64:K65"/>
    <mergeCell ref="L64:L65"/>
    <mergeCell ref="B69:D69"/>
    <mergeCell ref="B54:D54"/>
    <mergeCell ref="B55:D55"/>
    <mergeCell ref="B56:D56"/>
    <mergeCell ref="B57:D57"/>
    <mergeCell ref="B58:H59"/>
    <mergeCell ref="M44:M45"/>
    <mergeCell ref="N44:N45"/>
    <mergeCell ref="O44:O45"/>
    <mergeCell ref="B46:D46"/>
    <mergeCell ref="B47:D47"/>
    <mergeCell ref="B48:D48"/>
    <mergeCell ref="I58:M58"/>
    <mergeCell ref="I59:M59"/>
    <mergeCell ref="B43:O43"/>
    <mergeCell ref="B44:D45"/>
    <mergeCell ref="E44:E45"/>
    <mergeCell ref="F44:G44"/>
    <mergeCell ref="H44:H45"/>
    <mergeCell ref="I44:J44"/>
    <mergeCell ref="K44:K45"/>
    <mergeCell ref="L44:L45"/>
    <mergeCell ref="B49:D49"/>
    <mergeCell ref="B29:D29"/>
    <mergeCell ref="B34:D34"/>
    <mergeCell ref="B35:D35"/>
    <mergeCell ref="B36:D36"/>
    <mergeCell ref="B37:D37"/>
    <mergeCell ref="B38:H39"/>
    <mergeCell ref="M24:M25"/>
    <mergeCell ref="N24:N25"/>
    <mergeCell ref="O24:O25"/>
    <mergeCell ref="B26:D26"/>
    <mergeCell ref="B27:D27"/>
    <mergeCell ref="B28:D28"/>
    <mergeCell ref="I38:M38"/>
    <mergeCell ref="I39:M39"/>
    <mergeCell ref="B23:O23"/>
    <mergeCell ref="B24:D25"/>
    <mergeCell ref="E24:E25"/>
    <mergeCell ref="F24:G24"/>
    <mergeCell ref="H24:H25"/>
    <mergeCell ref="I24:J24"/>
    <mergeCell ref="K24:K25"/>
    <mergeCell ref="L24:L25"/>
    <mergeCell ref="B15:D15"/>
    <mergeCell ref="B16:D16"/>
    <mergeCell ref="B17:D17"/>
    <mergeCell ref="B18:H19"/>
    <mergeCell ref="I18:M18"/>
    <mergeCell ref="I19:M19"/>
    <mergeCell ref="O4:O5"/>
    <mergeCell ref="B6:D6"/>
    <mergeCell ref="B7:D7"/>
    <mergeCell ref="B8:D8"/>
    <mergeCell ref="B9:D9"/>
    <mergeCell ref="B14:D14"/>
    <mergeCell ref="B3:O3"/>
    <mergeCell ref="B4:D5"/>
    <mergeCell ref="E4:E5"/>
    <mergeCell ref="F4:G4"/>
    <mergeCell ref="H4:H5"/>
    <mergeCell ref="I4:J4"/>
    <mergeCell ref="K4:K5"/>
    <mergeCell ref="L4:L5"/>
    <mergeCell ref="M4:M5"/>
    <mergeCell ref="N4:N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54AA8FB55EE46996290A415822E82" ma:contentTypeVersion="7" ma:contentTypeDescription="Vytvoří nový dokument" ma:contentTypeScope="" ma:versionID="42d344da0ff9eb649cdc0eafef614a75">
  <xsd:schema xmlns:xsd="http://www.w3.org/2001/XMLSchema" xmlns:xs="http://www.w3.org/2001/XMLSchema" xmlns:p="http://schemas.microsoft.com/office/2006/metadata/properties" xmlns:ns2="9e57367a-0a21-4abb-b32d-fa34fd2c0d64" targetNamespace="http://schemas.microsoft.com/office/2006/metadata/properties" ma:root="true" ma:fieldsID="c46635bc3e8c0834186b11f7dfb915cb" ns2:_="">
    <xsd:import namespace="9e57367a-0a21-4abb-b32d-fa34fd2c0d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7367a-0a21-4abb-b32d-fa34fd2c0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57367a-0a21-4abb-b32d-fa34fd2c0d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5378A-874B-47AF-9069-BF98BB687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7367a-0a21-4abb-b32d-fa34fd2c0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9e57367a-0a21-4abb-b32d-fa34fd2c0d64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2022-09-22T13:10:10Z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0x010100DD854AA8FB55EE46996290A415822E82</vt:lpwstr>
  </property>
</Properties>
</file>