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129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<sst xmlns="http://schemas.openxmlformats.org/spreadsheetml/2006/main" count="47" uniqueCount="36">
  <si>
    <t>Spotřební materiál:</t>
  </si>
  <si>
    <t>denně</t>
  </si>
  <si>
    <t>kontejnerů</t>
  </si>
  <si>
    <t>oper. dní</t>
  </si>
  <si>
    <t>za rok</t>
  </si>
  <si>
    <t>Sterilizační kontejner 1/1</t>
  </si>
  <si>
    <t>SK 1/2</t>
  </si>
  <si>
    <t>SK 3/4</t>
  </si>
  <si>
    <t>Sterilizační kontejner 3/4</t>
  </si>
  <si>
    <t>Sterilizační kontejner 1/2</t>
  </si>
  <si>
    <t>Filtr jednorázový</t>
  </si>
  <si>
    <t>za 2 roky</t>
  </si>
  <si>
    <t>SK 1/1</t>
  </si>
  <si>
    <t>Sterilizační kontejner celkem</t>
  </si>
  <si>
    <t>(1/2, 3/4, 1/1)</t>
  </si>
  <si>
    <t>Cena Kč</t>
  </si>
  <si>
    <t>Cena kus</t>
  </si>
  <si>
    <t>Velikosti sterilizačních kontejnů</t>
  </si>
  <si>
    <t>celkem náklady za 2 roky u SK s jednorázovými filtry</t>
  </si>
  <si>
    <t>Pozn. SK sterilizační kontejner</t>
  </si>
  <si>
    <t xml:space="preserve">celkem náklady za 2 roky u SK s opakovaně použitelnými filtry </t>
  </si>
  <si>
    <t>Předpokládaná hodnota nákladů za spotřební materiál SK s jednorázovými filtry za 2 roky</t>
  </si>
  <si>
    <t xml:space="preserve">Předpokládaná hodnota nákladů za spotřební materiál 66 SK s opakovaně použitelnými </t>
  </si>
  <si>
    <t xml:space="preserve">Průměrný počet sterilizací jednotlivých sterilizačních kontejnerů na operačních sálech DN </t>
  </si>
  <si>
    <t xml:space="preserve">jednor.filtrů </t>
  </si>
  <si>
    <t>Zdroje:</t>
  </si>
  <si>
    <t xml:space="preserve">Filtr opakovaně použitelný </t>
  </si>
  <si>
    <t>Počet sterilizací: záznamy ve sterilizačním deníku centrální sterilizace a operačního sálu v DN.</t>
  </si>
  <si>
    <t>jednor.filtrů</t>
  </si>
  <si>
    <t>Plomby na 1 SK</t>
  </si>
  <si>
    <t>filtry* za 2 roky</t>
  </si>
  <si>
    <t>*při předpokládané životnosti filtru- cca 2 roky</t>
  </si>
  <si>
    <t xml:space="preserve"> 14ks SK</t>
  </si>
  <si>
    <t>17ks SK</t>
  </si>
  <si>
    <t>35ks SK</t>
  </si>
  <si>
    <t>Plomby na 1SK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</si>
</sst>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40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3" xfId="0" applyFill="1" applyBorder="1"/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0" fontId="0" fillId="0" borderId="15" xfId="0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16" xfId="0" applyBorder="1"/>
    <xf numFmtId="0" fontId="0" fillId="0" borderId="17" xfId="0" applyBorder="1"/>
    <xf numFmtId="0" fontId="0" fillId="3" borderId="1" xfId="0" applyFill="1" applyBorder="1"/>
    <xf numFmtId="0" fontId="0" fillId="3" borderId="2" xfId="0" applyFill="1" applyBorder="1"/>
    <xf numFmtId="0" fontId="0" fillId="3" borderId="5" xfId="0" applyFill="1" applyBorder="1"/>
    <xf numFmtId="0" fontId="0" fillId="3" borderId="6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5" xfId="0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5" xfId="0" applyFill="1" applyBorder="1"/>
    <xf numFmtId="0" fontId="0" fillId="6" borderId="18" xfId="0" applyFill="1" applyBorder="1"/>
    <xf numFmtId="0" fontId="0" fillId="6" borderId="19" xfId="0" applyFill="1" applyBorder="1"/>
    <xf numFmtId="0" fontId="0" fillId="6" borderId="20" xfId="0" applyFill="1" applyBorder="1"/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7" borderId="23" xfId="0" applyFill="1" applyBorder="1"/>
    <xf numFmtId="0" fontId="0" fillId="7" borderId="24" xfId="0" applyFill="1" applyBorder="1"/>
    <xf numFmtId="0" fontId="0" fillId="7" borderId="25" xfId="0" applyFill="1" applyBorder="1"/>
    <xf numFmtId="0" fontId="0" fillId="7" borderId="26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2" fillId="0" borderId="0" xfId="0" applyFont="1" applyFill="1" applyBorder="1"/>
    <xf numFmtId="0" fontId="3" fillId="0" borderId="1" xfId="0" applyFont="1" applyBorder="1"/>
    <xf numFmtId="0" fontId="3" fillId="0" borderId="2" xfId="0" applyFont="1" applyBorder="1"/>
    <xf numFmtId="0" fontId="4" fillId="0" borderId="2" xfId="0" applyFont="1" applyFill="1" applyBorder="1"/>
    <xf numFmtId="0" fontId="3" fillId="0" borderId="6" xfId="0" applyFont="1" applyFill="1" applyBorder="1"/>
    <xf numFmtId="0" fontId="3" fillId="0" borderId="4" xfId="0" applyFont="1" applyFill="1" applyBorder="1"/>
    <xf numFmtId="3" fontId="0" fillId="7" borderId="27" xfId="0" applyNumberFormat="1" applyFill="1" applyBorder="1" applyAlignment="1">
      <alignment horizontal="center"/>
    </xf>
    <xf numFmtId="8" fontId="0" fillId="5" borderId="6" xfId="0" applyNumberFormat="1" applyFill="1" applyBorder="1"/>
    <xf numFmtId="8" fontId="0" fillId="4" borderId="6" xfId="0" applyNumberFormat="1" applyFill="1" applyBorder="1"/>
    <xf numFmtId="0" fontId="0" fillId="0" borderId="28" xfId="0" applyBorder="1" applyAlignment="1">
      <alignment horizontal="center"/>
    </xf>
    <xf numFmtId="3" fontId="0" fillId="2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29" xfId="0" applyBorder="1"/>
    <xf numFmtId="0" fontId="0" fillId="3" borderId="3" xfId="0" applyFill="1" applyBorder="1"/>
    <xf numFmtId="8" fontId="0" fillId="3" borderId="7" xfId="0" applyNumberFormat="1" applyFill="1" applyBorder="1"/>
    <xf numFmtId="0" fontId="0" fillId="4" borderId="3" xfId="0" applyFill="1" applyBorder="1"/>
    <xf numFmtId="0" fontId="0" fillId="4" borderId="7" xfId="0" applyFill="1" applyBorder="1"/>
    <xf numFmtId="0" fontId="0" fillId="5" borderId="3" xfId="0" applyFill="1" applyBorder="1"/>
    <xf numFmtId="0" fontId="0" fillId="5" borderId="7" xfId="0" applyFill="1" applyBorder="1"/>
    <xf numFmtId="0" fontId="0" fillId="0" borderId="17" xfId="0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3" fillId="0" borderId="3" xfId="0" applyFont="1" applyBorder="1"/>
    <xf numFmtId="0" fontId="3" fillId="0" borderId="5" xfId="0" applyFont="1" applyBorder="1"/>
    <xf numFmtId="0" fontId="3" fillId="0" borderId="6" xfId="0" applyFont="1" applyBorder="1"/>
    <xf numFmtId="0" fontId="0" fillId="0" borderId="3" xfId="0" applyBorder="1" applyAlignment="1">
      <alignment horizontal="center"/>
    </xf>
    <xf numFmtId="0" fontId="3" fillId="0" borderId="4" xfId="0" applyFont="1" applyBorder="1"/>
    <xf numFmtId="0" fontId="0" fillId="6" borderId="32" xfId="0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/>
    <xf numFmtId="0" fontId="4" fillId="0" borderId="6" xfId="0" applyFont="1" applyFill="1" applyBorder="1"/>
    <xf numFmtId="0" fontId="3" fillId="0" borderId="0" xfId="0" applyFont="1" applyFill="1" applyBorder="1"/>
    <xf numFmtId="4" fontId="3" fillId="0" borderId="31" xfId="0" applyNumberFormat="1" applyFont="1" applyFill="1" applyBorder="1"/>
    <xf numFmtId="2" fontId="3" fillId="0" borderId="0" xfId="0" applyNumberFormat="1" applyFont="1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2" xfId="0" applyFill="1" applyBorder="1"/>
    <xf numFmtId="0" fontId="0" fillId="0" borderId="6" xfId="0" applyBorder="1" applyAlignment="1">
      <alignment horizontal="center"/>
    </xf>
    <xf numFmtId="0" fontId="0" fillId="0" borderId="35" xfId="0" applyFill="1" applyBorder="1" applyAlignment="1">
      <alignment horizontal="center"/>
    </xf>
    <xf numFmtId="3" fontId="0" fillId="0" borderId="36" xfId="0" applyNumberFormat="1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3" fontId="0" fillId="2" borderId="36" xfId="0" applyNumberFormat="1" applyFill="1" applyBorder="1" applyAlignment="1">
      <alignment horizontal="center"/>
    </xf>
    <xf numFmtId="3" fontId="0" fillId="8" borderId="37" xfId="0" applyNumberForma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6" xfId="0" applyBorder="1" applyAlignment="1">
      <alignment horizontal="center"/>
    </xf>
    <xf numFmtId="164" fontId="0" fillId="0" borderId="2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64" fontId="3" fillId="0" borderId="30" xfId="0" applyNumberFormat="1" applyFont="1" applyFill="1" applyBorder="1" applyAlignment="1">
      <alignment horizontal="center"/>
    </xf>
    <xf numFmtId="164" fontId="3" fillId="0" borderId="36" xfId="0" applyNumberFormat="1" applyFont="1" applyFill="1" applyBorder="1" applyAlignment="1">
      <alignment horizontal="center"/>
    </xf>
    <xf numFmtId="8" fontId="0" fillId="0" borderId="15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8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8" fontId="3" fillId="0" borderId="30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8" fontId="0" fillId="3" borderId="38" xfId="0" applyNumberFormat="1" applyFill="1" applyBorder="1" applyAlignment="1">
      <alignment horizontal="center"/>
    </xf>
    <xf numFmtId="8" fontId="0" fillId="3" borderId="39" xfId="0" applyNumberFormat="1" applyFill="1" applyBorder="1" applyAlignment="1">
      <alignment horizontal="center"/>
    </xf>
    <xf numFmtId="8" fontId="0" fillId="5" borderId="38" xfId="0" applyNumberFormat="1" applyFill="1" applyBorder="1" applyAlignment="1">
      <alignment horizontal="center"/>
    </xf>
    <xf numFmtId="8" fontId="0" fillId="5" borderId="3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8" fontId="3" fillId="0" borderId="3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8" fontId="0" fillId="4" borderId="38" xfId="0" applyNumberFormat="1" applyFill="1" applyBorder="1" applyAlignment="1">
      <alignment horizontal="center"/>
    </xf>
    <xf numFmtId="8" fontId="0" fillId="4" borderId="39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0" fontId="0" fillId="0" borderId="36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9"/>
  <sheetViews>
    <sheetView tabSelected="1" workbookViewId="0" topLeftCell="A1">
      <selection activeCell="F17" sqref="F17:F18"/>
    </sheetView>
  </sheetViews>
  <sheetFormatPr defaultColWidth="9.140625" defaultRowHeight="15"/>
  <cols>
    <col min="5" max="5" width="10.8515625" style="0" bestFit="1" customWidth="1"/>
    <col min="6" max="6" width="10.421875" style="0" bestFit="1" customWidth="1"/>
    <col min="7" max="7" width="11.421875" style="0" bestFit="1" customWidth="1"/>
    <col min="8" max="9" width="11.28125" style="0" customWidth="1"/>
    <col min="10" max="10" width="11.421875" style="0" customWidth="1"/>
  </cols>
  <sheetData>
    <row r="1" ht="15" thickBot="1"/>
    <row r="2" spans="2:10" ht="15">
      <c r="B2" s="95" t="s">
        <v>23</v>
      </c>
      <c r="C2" s="96"/>
      <c r="D2" s="96"/>
      <c r="E2" s="96"/>
      <c r="F2" s="96"/>
      <c r="G2" s="96"/>
      <c r="H2" s="96"/>
      <c r="I2" s="96"/>
      <c r="J2" s="97"/>
    </row>
    <row r="3" spans="2:10" ht="15" thickBot="1">
      <c r="B3" s="71"/>
      <c r="C3" s="72"/>
      <c r="D3" s="72"/>
      <c r="E3" s="72"/>
      <c r="F3" s="72"/>
      <c r="G3" s="72"/>
      <c r="H3" s="72"/>
      <c r="I3" s="72"/>
      <c r="J3" s="9"/>
    </row>
    <row r="4" spans="2:16" ht="15">
      <c r="B4" s="2" t="s">
        <v>17</v>
      </c>
      <c r="C4" s="3"/>
      <c r="D4" s="4"/>
      <c r="E4" s="10" t="s">
        <v>2</v>
      </c>
      <c r="F4" s="10" t="s">
        <v>3</v>
      </c>
      <c r="G4" s="10" t="s">
        <v>3</v>
      </c>
      <c r="H4" s="10" t="s">
        <v>2</v>
      </c>
      <c r="I4" s="98" t="s">
        <v>24</v>
      </c>
      <c r="J4" s="68" t="s">
        <v>28</v>
      </c>
      <c r="K4" s="6"/>
      <c r="L4" s="57"/>
      <c r="M4" s="6"/>
      <c r="N4" s="57"/>
      <c r="P4" s="57"/>
    </row>
    <row r="5" spans="2:16" ht="15.75" thickBot="1">
      <c r="B5" s="7"/>
      <c r="C5" s="8"/>
      <c r="D5" s="9"/>
      <c r="E5" s="11" t="s">
        <v>1</v>
      </c>
      <c r="F5" s="11" t="s">
        <v>4</v>
      </c>
      <c r="G5" s="11" t="s">
        <v>11</v>
      </c>
      <c r="H5" s="11" t="s">
        <v>11</v>
      </c>
      <c r="I5" s="89" t="s">
        <v>1</v>
      </c>
      <c r="J5" s="99" t="s">
        <v>11</v>
      </c>
      <c r="K5" s="6"/>
      <c r="L5" s="57"/>
      <c r="M5" s="6"/>
      <c r="N5" s="6"/>
      <c r="P5" s="57"/>
    </row>
    <row r="6" spans="2:16" ht="15">
      <c r="B6" s="35" t="s">
        <v>9</v>
      </c>
      <c r="C6" s="36"/>
      <c r="D6" s="37"/>
      <c r="E6" s="38">
        <v>2</v>
      </c>
      <c r="F6" s="39">
        <v>223</v>
      </c>
      <c r="G6" s="39">
        <v>446</v>
      </c>
      <c r="H6" s="39">
        <f>E6*G6</f>
        <v>892</v>
      </c>
      <c r="I6" s="85">
        <v>2</v>
      </c>
      <c r="J6" s="92">
        <v>892</v>
      </c>
      <c r="K6" s="22"/>
      <c r="L6" s="58"/>
      <c r="M6" s="22"/>
      <c r="N6" s="58"/>
      <c r="P6" s="58"/>
    </row>
    <row r="7" spans="2:16" ht="15">
      <c r="B7" s="40" t="s">
        <v>8</v>
      </c>
      <c r="C7" s="41"/>
      <c r="D7" s="42"/>
      <c r="E7" s="43">
        <v>5</v>
      </c>
      <c r="F7" s="44">
        <v>223</v>
      </c>
      <c r="G7" s="44">
        <v>446</v>
      </c>
      <c r="H7" s="51">
        <f>E7*G7</f>
        <v>2230</v>
      </c>
      <c r="I7" s="86">
        <v>5</v>
      </c>
      <c r="J7" s="94">
        <v>2230</v>
      </c>
      <c r="K7" s="22"/>
      <c r="L7" s="58"/>
      <c r="M7" s="22"/>
      <c r="N7" s="58"/>
      <c r="P7" s="59"/>
    </row>
    <row r="8" spans="2:16" ht="15.75" thickBot="1">
      <c r="B8" s="12" t="s">
        <v>5</v>
      </c>
      <c r="C8" s="13"/>
      <c r="D8" s="14"/>
      <c r="E8" s="15">
        <v>10</v>
      </c>
      <c r="F8" s="16">
        <v>223</v>
      </c>
      <c r="G8" s="16">
        <v>446</v>
      </c>
      <c r="H8" s="55">
        <f>E8*G8</f>
        <v>4460</v>
      </c>
      <c r="I8" s="87">
        <v>20</v>
      </c>
      <c r="J8" s="93">
        <f>H8*2</f>
        <v>8920</v>
      </c>
      <c r="K8" s="22"/>
      <c r="L8" s="58"/>
      <c r="M8" s="22"/>
      <c r="N8" s="58"/>
      <c r="P8" s="22"/>
    </row>
    <row r="9" spans="2:16" ht="15">
      <c r="B9" s="2" t="s">
        <v>13</v>
      </c>
      <c r="C9" s="3"/>
      <c r="D9" s="17"/>
      <c r="E9" s="20"/>
      <c r="F9" s="18"/>
      <c r="G9" s="18"/>
      <c r="H9" s="19"/>
      <c r="I9" s="88"/>
      <c r="J9" s="90"/>
      <c r="K9" s="22"/>
      <c r="L9" s="22"/>
      <c r="M9" s="22"/>
      <c r="N9" s="58"/>
      <c r="P9" s="58"/>
    </row>
    <row r="10" spans="2:14" ht="15" thickBot="1">
      <c r="B10" s="7" t="s">
        <v>14</v>
      </c>
      <c r="C10" s="8"/>
      <c r="D10" s="9"/>
      <c r="E10" s="54">
        <v>17</v>
      </c>
      <c r="F10" s="11">
        <v>223</v>
      </c>
      <c r="G10" s="11">
        <v>446</v>
      </c>
      <c r="H10" s="56">
        <f>H6+H7+H8</f>
        <v>7582</v>
      </c>
      <c r="I10" s="89">
        <f>I6+I7+I8</f>
        <v>27</v>
      </c>
      <c r="J10" s="91">
        <f>J6+J7+J8</f>
        <v>12042</v>
      </c>
      <c r="K10" s="6"/>
      <c r="L10" s="6"/>
      <c r="M10" s="6"/>
      <c r="N10" s="6"/>
    </row>
    <row r="11" ht="14.45">
      <c r="L11" s="1"/>
    </row>
    <row r="13" ht="15" thickBot="1"/>
    <row r="14" spans="2:9" ht="15">
      <c r="B14" s="46" t="s">
        <v>21</v>
      </c>
      <c r="C14" s="3"/>
      <c r="D14" s="3"/>
      <c r="E14" s="3"/>
      <c r="F14" s="3"/>
      <c r="G14" s="3"/>
      <c r="H14" s="3"/>
      <c r="I14" s="73"/>
    </row>
    <row r="15" spans="2:9" ht="15" thickBot="1">
      <c r="B15" s="71"/>
      <c r="C15" s="72"/>
      <c r="D15" s="8"/>
      <c r="E15" s="8"/>
      <c r="F15" s="8"/>
      <c r="G15" s="8"/>
      <c r="H15" s="8"/>
      <c r="I15" s="9"/>
    </row>
    <row r="16" spans="2:12" ht="15.75" thickBot="1">
      <c r="B16" s="23" t="s">
        <v>0</v>
      </c>
      <c r="C16" s="24"/>
      <c r="D16" s="60"/>
      <c r="E16" s="67" t="s">
        <v>16</v>
      </c>
      <c r="F16" s="75" t="s">
        <v>6</v>
      </c>
      <c r="G16" s="76" t="s">
        <v>7</v>
      </c>
      <c r="H16" s="77" t="s">
        <v>12</v>
      </c>
      <c r="I16" s="78" t="s">
        <v>15</v>
      </c>
      <c r="J16" s="21"/>
      <c r="K16" s="22"/>
      <c r="L16" s="22"/>
    </row>
    <row r="17" spans="2:12" ht="15">
      <c r="B17" s="25" t="s">
        <v>10</v>
      </c>
      <c r="C17" s="26"/>
      <c r="D17" s="61"/>
      <c r="E17" s="110"/>
      <c r="F17" s="104">
        <f>E17*J6</f>
        <v>0</v>
      </c>
      <c r="G17" s="106">
        <f>E17*J7</f>
        <v>0</v>
      </c>
      <c r="H17" s="114">
        <f>E17*J8</f>
        <v>0</v>
      </c>
      <c r="I17" s="102">
        <f>F17+G17+H17</f>
        <v>0</v>
      </c>
      <c r="J17" s="21"/>
      <c r="K17" s="22"/>
      <c r="L17" s="22"/>
    </row>
    <row r="18" spans="2:12" ht="15.75" thickBot="1">
      <c r="B18" s="27"/>
      <c r="C18" s="28"/>
      <c r="D18" s="62"/>
      <c r="E18" s="111"/>
      <c r="F18" s="105"/>
      <c r="G18" s="107"/>
      <c r="H18" s="115"/>
      <c r="I18" s="103"/>
      <c r="J18" s="21"/>
      <c r="K18" s="84"/>
      <c r="L18" s="22"/>
    </row>
    <row r="19" spans="2:12" ht="15">
      <c r="B19" s="32" t="s">
        <v>29</v>
      </c>
      <c r="C19" s="33"/>
      <c r="D19" s="65"/>
      <c r="E19" s="112"/>
      <c r="F19" s="104">
        <f>E19*H6</f>
        <v>0</v>
      </c>
      <c r="G19" s="106">
        <f>E19*H7</f>
        <v>0</v>
      </c>
      <c r="H19" s="106">
        <f>E19*H8</f>
        <v>0</v>
      </c>
      <c r="I19" s="108">
        <f>F19+G19+H19</f>
        <v>0</v>
      </c>
      <c r="J19" s="21"/>
      <c r="K19" s="22"/>
      <c r="L19" s="22"/>
    </row>
    <row r="20" spans="2:12" ht="15.75" thickBot="1">
      <c r="B20" s="34"/>
      <c r="C20" s="52"/>
      <c r="D20" s="66"/>
      <c r="E20" s="113"/>
      <c r="F20" s="105"/>
      <c r="G20" s="107"/>
      <c r="H20" s="107"/>
      <c r="I20" s="109"/>
      <c r="J20" s="21"/>
      <c r="K20" s="22"/>
      <c r="L20" s="22"/>
    </row>
    <row r="21" spans="2:12" ht="15">
      <c r="B21" s="46"/>
      <c r="C21" s="47"/>
      <c r="D21" s="47"/>
      <c r="E21" s="48"/>
      <c r="F21" s="47"/>
      <c r="G21" s="47"/>
      <c r="H21" s="47"/>
      <c r="I21" s="118">
        <f>I17+I19</f>
        <v>0</v>
      </c>
      <c r="J21" s="50"/>
      <c r="K21" s="22"/>
      <c r="L21" s="22"/>
    </row>
    <row r="22" spans="2:12" ht="15.75" thickBot="1">
      <c r="B22" s="71" t="s">
        <v>18</v>
      </c>
      <c r="C22" s="72"/>
      <c r="D22" s="72"/>
      <c r="E22" s="81"/>
      <c r="F22" s="72"/>
      <c r="G22" s="49"/>
      <c r="H22" s="49"/>
      <c r="I22" s="119"/>
      <c r="J22" s="50"/>
      <c r="K22" s="22"/>
      <c r="L22" s="22"/>
    </row>
    <row r="23" spans="2:12" ht="15">
      <c r="B23" s="79"/>
      <c r="C23" s="79"/>
      <c r="D23" s="79"/>
      <c r="E23" s="80"/>
      <c r="F23" s="79"/>
      <c r="G23" s="82"/>
      <c r="H23" s="82"/>
      <c r="I23" s="83"/>
      <c r="J23" s="82"/>
      <c r="K23" s="22"/>
      <c r="L23" s="22"/>
    </row>
    <row r="24" spans="2:12" ht="14.45">
      <c r="B24" s="79"/>
      <c r="C24" s="79"/>
      <c r="D24" s="79"/>
      <c r="E24" s="80"/>
      <c r="F24" s="79"/>
      <c r="G24" s="82"/>
      <c r="H24" s="82"/>
      <c r="I24" s="83"/>
      <c r="J24" s="82"/>
      <c r="K24" s="22"/>
      <c r="L24" s="22"/>
    </row>
    <row r="25" spans="2:12" ht="15" thickBot="1">
      <c r="B25" s="45"/>
      <c r="C25" s="45"/>
      <c r="D25" s="45"/>
      <c r="E25" s="45"/>
      <c r="F25" s="6"/>
      <c r="G25" s="6"/>
      <c r="H25" s="6"/>
      <c r="I25" s="69"/>
      <c r="J25" s="22"/>
      <c r="K25" s="22"/>
      <c r="L25" s="22"/>
    </row>
    <row r="26" spans="2:10" ht="15">
      <c r="B26" s="46" t="s">
        <v>22</v>
      </c>
      <c r="C26" s="47"/>
      <c r="D26" s="47"/>
      <c r="E26" s="47"/>
      <c r="F26" s="47"/>
      <c r="G26" s="47"/>
      <c r="H26" s="47"/>
      <c r="I26" s="70"/>
      <c r="J26" s="74"/>
    </row>
    <row r="27" spans="2:10" ht="15.75" thickBot="1">
      <c r="B27" s="74" t="s">
        <v>30</v>
      </c>
      <c r="C27" s="6"/>
      <c r="D27" s="6"/>
      <c r="E27" s="6"/>
      <c r="F27" s="6"/>
      <c r="G27" s="6"/>
      <c r="H27" s="6"/>
      <c r="I27" s="69"/>
      <c r="J27" s="5"/>
    </row>
    <row r="28" spans="2:9" ht="15.75" thickBot="1">
      <c r="B28" s="23" t="s">
        <v>0</v>
      </c>
      <c r="C28" s="24"/>
      <c r="D28" s="60"/>
      <c r="E28" s="67" t="s">
        <v>16</v>
      </c>
      <c r="F28" s="75" t="s">
        <v>6</v>
      </c>
      <c r="G28" s="76" t="s">
        <v>7</v>
      </c>
      <c r="H28" s="77" t="s">
        <v>12</v>
      </c>
      <c r="I28" s="78" t="s">
        <v>15</v>
      </c>
    </row>
    <row r="29" spans="2:9" ht="15.75" thickBot="1">
      <c r="B29" s="29" t="s">
        <v>26</v>
      </c>
      <c r="C29" s="30"/>
      <c r="D29" s="63"/>
      <c r="E29" s="120"/>
      <c r="F29" s="75" t="s">
        <v>32</v>
      </c>
      <c r="G29" s="76" t="s">
        <v>33</v>
      </c>
      <c r="H29" s="77" t="s">
        <v>34</v>
      </c>
      <c r="I29" s="122">
        <f>F30+G30+H30</f>
        <v>0</v>
      </c>
    </row>
    <row r="30" spans="2:9" ht="15.75" thickBot="1">
      <c r="B30" s="31"/>
      <c r="C30" s="53"/>
      <c r="D30" s="64"/>
      <c r="E30" s="121"/>
      <c r="F30" s="100">
        <f>E29*14</f>
        <v>0</v>
      </c>
      <c r="G30" s="101">
        <f>E29*17</f>
        <v>0</v>
      </c>
      <c r="H30" s="101">
        <f>E29*35*2</f>
        <v>0</v>
      </c>
      <c r="I30" s="123"/>
    </row>
    <row r="31" spans="2:9" ht="15">
      <c r="B31" s="32" t="s">
        <v>35</v>
      </c>
      <c r="C31" s="33"/>
      <c r="D31" s="65"/>
      <c r="E31" s="112"/>
      <c r="F31" s="104">
        <f>E31*H6</f>
        <v>0</v>
      </c>
      <c r="G31" s="106">
        <f>E31*H7</f>
        <v>0</v>
      </c>
      <c r="H31" s="106">
        <f>E31*H8</f>
        <v>0</v>
      </c>
      <c r="I31" s="102">
        <f>F31+G31+H31</f>
        <v>0</v>
      </c>
    </row>
    <row r="32" spans="2:9" ht="15.75" thickBot="1">
      <c r="B32" s="34"/>
      <c r="C32" s="52"/>
      <c r="D32" s="66"/>
      <c r="E32" s="113"/>
      <c r="F32" s="105"/>
      <c r="G32" s="107"/>
      <c r="H32" s="107"/>
      <c r="I32" s="103"/>
    </row>
    <row r="33" spans="2:9" ht="15">
      <c r="B33" s="46"/>
      <c r="C33" s="47"/>
      <c r="D33" s="47"/>
      <c r="E33" s="48"/>
      <c r="F33" s="47"/>
      <c r="G33" s="47"/>
      <c r="H33" s="47"/>
      <c r="I33" s="116">
        <f>I29+I31</f>
        <v>0</v>
      </c>
    </row>
    <row r="34" spans="2:9" ht="15.75" thickBot="1">
      <c r="B34" s="71" t="s">
        <v>20</v>
      </c>
      <c r="C34" s="72"/>
      <c r="D34" s="72"/>
      <c r="E34" s="81"/>
      <c r="F34" s="72"/>
      <c r="G34" s="72"/>
      <c r="H34" s="49"/>
      <c r="I34" s="117"/>
    </row>
    <row r="36" ht="15">
      <c r="B36" t="s">
        <v>19</v>
      </c>
    </row>
    <row r="37" ht="15">
      <c r="B37" t="s">
        <v>31</v>
      </c>
    </row>
    <row r="38" ht="15">
      <c r="B38" t="s">
        <v>25</v>
      </c>
    </row>
    <row r="39" ht="15">
      <c r="B39" t="s">
        <v>27</v>
      </c>
    </row>
  </sheetData>
  <mergeCells count="19">
    <mergeCell ref="E17:E18"/>
    <mergeCell ref="E19:E20"/>
    <mergeCell ref="H17:H18"/>
    <mergeCell ref="I33:I34"/>
    <mergeCell ref="I21:I22"/>
    <mergeCell ref="E29:E30"/>
    <mergeCell ref="I29:I30"/>
    <mergeCell ref="E31:E32"/>
    <mergeCell ref="F31:F32"/>
    <mergeCell ref="G31:G32"/>
    <mergeCell ref="H31:H32"/>
    <mergeCell ref="I31:I32"/>
    <mergeCell ref="I17:I18"/>
    <mergeCell ref="F19:F20"/>
    <mergeCell ref="G19:G20"/>
    <mergeCell ref="H19:H20"/>
    <mergeCell ref="I19:I20"/>
    <mergeCell ref="F17:F18"/>
    <mergeCell ref="G17:G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Domažlická nemocnice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Pikáliová Miroslava</dc:creator>
  <cp:keywords/>
  <dc:description/>
  <cp:lastModifiedBy>Dominika Komašková</cp:lastModifiedBy>
  <dcterms:created xsi:type="dcterms:W3CDTF">2022-03-08T14:06:09Z</dcterms:created>
  <dcterms:modified xsi:type="dcterms:W3CDTF">2022-06-06T13:54:08Z</dcterms:modified>
  <cp:category/>
  <cp:version/>
  <cp:contentType/>
  <cp:contentStatus/>
</cp:coreProperties>
</file>