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0" yWindow="0" windowWidth="28800" windowHeight="11625" activeTab="1"/>
  </bookViews>
  <sheets>
    <sheet name="REKAPITULACE" sheetId="1" r:id="rId1"/>
    <sheet name="Chodba A" sheetId="2" r:id="rId2"/>
    <sheet name="Chodba B" sheetId="3" r:id="rId3"/>
    <sheet name="A21" sheetId="4" r:id="rId4"/>
    <sheet name="A22" sheetId="5" r:id="rId5"/>
    <sheet name="A22-PC" sheetId="6" r:id="rId6"/>
    <sheet name="A27" sheetId="7" r:id="rId7"/>
    <sheet name="A29" sheetId="8" r:id="rId8"/>
    <sheet name="B21,22" sheetId="9" r:id="rId9"/>
    <sheet name="B23" sheetId="10" r:id="rId10"/>
    <sheet name="B24" sheetId="11" r:id="rId11"/>
    <sheet name="B25" sheetId="12" r:id="rId12"/>
    <sheet name="B26" sheetId="13" r:id="rId13"/>
    <sheet name="B27" sheetId="14" r:id="rId14"/>
  </sheets>
  <definedNames>
    <definedName name="_xlnm.Print_Area" localSheetId="3">'A21'!$A$1:$H$50</definedName>
    <definedName name="_xlnm.Print_Area" localSheetId="4">'A22'!$A$1:$H$58</definedName>
    <definedName name="_xlnm.Print_Area" localSheetId="5">'A22-PC'!$A$1:$H$31</definedName>
    <definedName name="_xlnm.Print_Area" localSheetId="6">'A27'!$A$1:$H$50</definedName>
    <definedName name="_xlnm.Print_Area" localSheetId="7">'A29'!$A$1:$H$49</definedName>
    <definedName name="_xlnm.Print_Area" localSheetId="8">'B21,22'!$A$1:$H$51</definedName>
    <definedName name="_xlnm.Print_Area" localSheetId="9">'B23'!$A$1:$H$52</definedName>
    <definedName name="_xlnm.Print_Area" localSheetId="10">'B24'!$A$1:$H$50</definedName>
    <definedName name="_xlnm.Print_Area" localSheetId="11">'B25'!$A$1:$H$52</definedName>
    <definedName name="_xlnm.Print_Area" localSheetId="12">'B26'!$A$1:$H$51</definedName>
    <definedName name="_xlnm.Print_Area" localSheetId="13">'B27'!$A$1:$H$49</definedName>
    <definedName name="_xlnm.Print_Area" localSheetId="1">'Chodba A'!$A$1:$H$50</definedName>
    <definedName name="_xlnm.Print_Area" localSheetId="2">'Chodba B'!$A$1:$H$50</definedName>
    <definedName name="_xlnm.Print_Area" localSheetId="0">'REKAPITULACE'!$A$1:$L$31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<sst xmlns="http://schemas.openxmlformats.org/spreadsheetml/2006/main" count="1713" uniqueCount="174">
  <si>
    <t>Gymnázium Luďka Pika, Plzeň</t>
  </si>
  <si>
    <t>REKAPITULACE  CENOVÉ NABÍDKY</t>
  </si>
  <si>
    <t>Chodba A</t>
  </si>
  <si>
    <t>Chodba B</t>
  </si>
  <si>
    <t>A21</t>
  </si>
  <si>
    <t>A22</t>
  </si>
  <si>
    <t>A22 - rozvody pro PC učebnu</t>
  </si>
  <si>
    <t>A27</t>
  </si>
  <si>
    <t>A29</t>
  </si>
  <si>
    <t>B21 vč. B22</t>
  </si>
  <si>
    <t>B23</t>
  </si>
  <si>
    <t>B24</t>
  </si>
  <si>
    <t>B25</t>
  </si>
  <si>
    <t>B26</t>
  </si>
  <si>
    <t>B27</t>
  </si>
  <si>
    <t>Cena celkem bez DPH</t>
  </si>
  <si>
    <t>Chodba A vč. schodiště - elektroinstalace</t>
  </si>
  <si>
    <t>P.č.</t>
  </si>
  <si>
    <t>Popis</t>
  </si>
  <si>
    <t>Množství</t>
  </si>
  <si>
    <t>M.j.</t>
  </si>
  <si>
    <t>Materiál jedn.</t>
  </si>
  <si>
    <t>Materiál celkem</t>
  </si>
  <si>
    <t>Montáž jedn.</t>
  </si>
  <si>
    <t>Montáž celkem</t>
  </si>
  <si>
    <t>1.</t>
  </si>
  <si>
    <t>Rozvaděč R-A</t>
  </si>
  <si>
    <t>ks</t>
  </si>
  <si>
    <t>2.</t>
  </si>
  <si>
    <t>Kabel CYKY 3Ax1,5</t>
  </si>
  <si>
    <t>m</t>
  </si>
  <si>
    <t>3.</t>
  </si>
  <si>
    <t>Kabel CYKY 3Cx1,5</t>
  </si>
  <si>
    <t>4.</t>
  </si>
  <si>
    <t>Kabel CYKY 3Cx2,5</t>
  </si>
  <si>
    <t>5.</t>
  </si>
  <si>
    <t>Kabel CYKY 4Bx35</t>
  </si>
  <si>
    <t>6.</t>
  </si>
  <si>
    <t>Krabice KO 68 - 1901</t>
  </si>
  <si>
    <t>7.</t>
  </si>
  <si>
    <t>Spínač pod omítku, řaz.1</t>
  </si>
  <si>
    <t>8.</t>
  </si>
  <si>
    <t>Dvojzásuvka 16A/230V pod omítku</t>
  </si>
  <si>
    <t>9.</t>
  </si>
  <si>
    <t>Svítidlo stropní přisazené, LED 36W, 3400lm, 40x40cm</t>
  </si>
  <si>
    <t>10.</t>
  </si>
  <si>
    <t>Drobný instalační a spojovací materiál</t>
  </si>
  <si>
    <t>kpl</t>
  </si>
  <si>
    <t>11.</t>
  </si>
  <si>
    <t>Ukončování kabeláže</t>
  </si>
  <si>
    <t>12.</t>
  </si>
  <si>
    <t>Pomocné práce</t>
  </si>
  <si>
    <t>13.</t>
  </si>
  <si>
    <t>Sekání rýh a kapes</t>
  </si>
  <si>
    <t>14.</t>
  </si>
  <si>
    <t>Vysekání a zasekání rozvaděče</t>
  </si>
  <si>
    <t>15.</t>
  </si>
  <si>
    <t>Demontáž stávající instalace</t>
  </si>
  <si>
    <t>hod</t>
  </si>
  <si>
    <t>16.</t>
  </si>
  <si>
    <t>Oživení a přezkoušení instalace</t>
  </si>
  <si>
    <t>17.</t>
  </si>
  <si>
    <t>Revize</t>
  </si>
  <si>
    <t>18.</t>
  </si>
  <si>
    <t>Dopravné, přesun hmot</t>
  </si>
  <si>
    <t>19.</t>
  </si>
  <si>
    <t>Projekt skutečného provedení</t>
  </si>
  <si>
    <t>Celkem bez DPH</t>
  </si>
  <si>
    <t>Chodba A vč. schodiště - stavební a zednické práce</t>
  </si>
  <si>
    <t>Zapravení šliců po elektro</t>
  </si>
  <si>
    <t>Zapravení šliců po elektro strop</t>
  </si>
  <si>
    <t>Oprava omítek stropů do 5%</t>
  </si>
  <si>
    <t>m2</t>
  </si>
  <si>
    <t>Odstranění nesoudržných omítek do 10%</t>
  </si>
  <si>
    <t>Oprava omítek do 10% z celkové plochy</t>
  </si>
  <si>
    <t>Penetrace</t>
  </si>
  <si>
    <t>Výmalba strop - schodiště</t>
  </si>
  <si>
    <t>Výmalba strop - chodba</t>
  </si>
  <si>
    <t>Výmalba strop kazety</t>
  </si>
  <si>
    <t>Výmalba stěny - schodiště</t>
  </si>
  <si>
    <t>Výmalba stěny - chodba</t>
  </si>
  <si>
    <t>Oprava olej. nátěrů</t>
  </si>
  <si>
    <t>Zakrývání povrchů</t>
  </si>
  <si>
    <t>Pomocné lešení</t>
  </si>
  <si>
    <t>Vyklízení skříní</t>
  </si>
  <si>
    <t>Nastěhování skříní</t>
  </si>
  <si>
    <t>Úklid</t>
  </si>
  <si>
    <t>Dopravní činost ,přesuny hmot, skládkovné</t>
  </si>
  <si>
    <t>Chodba B vč. schodiště - elektroinstalace</t>
  </si>
  <si>
    <t>Rozvaděč R-B</t>
  </si>
  <si>
    <t>Chodba B vč. schodiště - stavební a zednické práce</t>
  </si>
  <si>
    <t>A 21 - elektroinstalace</t>
  </si>
  <si>
    <t>Kabel UTP</t>
  </si>
  <si>
    <t>Trubka ohebná pr.23</t>
  </si>
  <si>
    <t>Krabice KO 68/SDK</t>
  </si>
  <si>
    <t>Krabice KO 125</t>
  </si>
  <si>
    <t>Spínač pod omítku, řaz.6</t>
  </si>
  <si>
    <t>Zásuvka datová 2xRJ45 cat.5e pod omítku</t>
  </si>
  <si>
    <t>Svítidlo stropní LED, přisazené mřížkové, 1500mm, 41W, 4000K, 5200lm, symterické,  UGR&lt;19</t>
  </si>
  <si>
    <t>20.</t>
  </si>
  <si>
    <t>21.</t>
  </si>
  <si>
    <t>A 21 - stavební a zednické práce</t>
  </si>
  <si>
    <t>Výmalba strop</t>
  </si>
  <si>
    <t>Výmalba stěny</t>
  </si>
  <si>
    <t>Podlahová krytina PVC vinyl dřevodekor, nášlap 0,7mm</t>
  </si>
  <si>
    <t>Sejmutí starého PVC + přípravné práce pro pokládku nové krytiny</t>
  </si>
  <si>
    <t>A 22 - elektroinstalace</t>
  </si>
  <si>
    <t>Kabel REPRO</t>
  </si>
  <si>
    <t>Krabice KO 68 - 1902</t>
  </si>
  <si>
    <t>Lišta vkládací 24x22</t>
  </si>
  <si>
    <t>Spínač pod omítku, řaz.5</t>
  </si>
  <si>
    <t>Zásuvka 16A/230V pod omítku</t>
  </si>
  <si>
    <t>Svítidlo pro nasvícení tabule, LED asymetrické, přisazené, 1200mm, 35-37W, 4500lm, 4000K</t>
  </si>
  <si>
    <t>22.</t>
  </si>
  <si>
    <t>23.</t>
  </si>
  <si>
    <t>24.</t>
  </si>
  <si>
    <t>A 22 - stavební a zednické práce</t>
  </si>
  <si>
    <t>Vybourání dřevěné příčky</t>
  </si>
  <si>
    <t>Nová příčka SDK vč. izolace 2x opláštěná</t>
  </si>
  <si>
    <t>D+M ocel.zárubní 90</t>
  </si>
  <si>
    <t>nátěr ocel.zárubní 90</t>
  </si>
  <si>
    <t>D+M dvěří vč. kování 90</t>
  </si>
  <si>
    <t>Vyklízení skříní, lavic</t>
  </si>
  <si>
    <t>Nastěhování skříní, lavic</t>
  </si>
  <si>
    <t>A 22 - elektro rozvody pro počítačovou učebnu</t>
  </si>
  <si>
    <t>Rozvaděč RO</t>
  </si>
  <si>
    <t>Podlahový kanál kovový š=250mm</t>
  </si>
  <si>
    <t>Koleno žlabu</t>
  </si>
  <si>
    <t>Podlahová krabice protahovací</t>
  </si>
  <si>
    <t>Podlahová krabice (1x230V, 3x data)</t>
  </si>
  <si>
    <t>Podlahová krabice (1x230V, 1x data)</t>
  </si>
  <si>
    <t>Parapetní kanál PK 120x55 s přepážkou</t>
  </si>
  <si>
    <t>Parapetní kanál PK 210x70</t>
  </si>
  <si>
    <t>Zásuvka 230V 45x45 do PK</t>
  </si>
  <si>
    <t>Zásuvka datová cat.6 45x45 do PK</t>
  </si>
  <si>
    <t>Kabel CYKY 5Cx6</t>
  </si>
  <si>
    <t>Kabel CYSY 3Cx2,5</t>
  </si>
  <si>
    <t>Kabel UTP cat.6</t>
  </si>
  <si>
    <t>Propojení podlahové krabice a stolů - patchkabely cat.6</t>
  </si>
  <si>
    <t>Doplnění jističe 20B/3 do R-A</t>
  </si>
  <si>
    <t>Ukončení datových rozvodů na patchpanelu</t>
  </si>
  <si>
    <t>Vysekání drážek pro kabelový kanál a podlahové krabice</t>
  </si>
  <si>
    <t>Začištění podlahového kanálu</t>
  </si>
  <si>
    <t>A 27 - elektroinstalace</t>
  </si>
  <si>
    <t>A 27 - stavební a zednické práce</t>
  </si>
  <si>
    <t>A 29 - elektroinstalace</t>
  </si>
  <si>
    <t>A 29 - stavební a zednické práce</t>
  </si>
  <si>
    <t>B 21 vč. B 22 - elektroinstalace</t>
  </si>
  <si>
    <t>B 21 vč. B 22 - stavební a zednické práce</t>
  </si>
  <si>
    <t>B 23 - elektroinstalace</t>
  </si>
  <si>
    <t>Krabice do parapetního kanálu</t>
  </si>
  <si>
    <t>Dvojzásuvka 230V do parapetního kanálu</t>
  </si>
  <si>
    <t>Zásuvka datová dvojitá do parapetního kanálu</t>
  </si>
  <si>
    <t>Podlahová krabice (2x 230V, 2x DATA)</t>
  </si>
  <si>
    <t>Podlahová lišta LO 50</t>
  </si>
  <si>
    <t>Parapetní kanál 140x70</t>
  </si>
  <si>
    <t>25.</t>
  </si>
  <si>
    <t>B 23 - stavební a zednické práce</t>
  </si>
  <si>
    <t>B 24 - elektroinstalace</t>
  </si>
  <si>
    <t>Demontáž stávajícíh TV rozvodů</t>
  </si>
  <si>
    <t>B 24 - stavební a zednické práce</t>
  </si>
  <si>
    <t>B 25 - elektroinstalace</t>
  </si>
  <si>
    <t>Zásuvka 230V do parapetního kanálu</t>
  </si>
  <si>
    <t>Zásuvka datová do parapetního kanálu</t>
  </si>
  <si>
    <t>Podlahová krabice (2x 230V, 2x dvojitá DATA)</t>
  </si>
  <si>
    <t>B 25 - stavební a zednické práce</t>
  </si>
  <si>
    <t>B 26 - elektroinstalace</t>
  </si>
  <si>
    <t>B 26 - stavební a zednické práce</t>
  </si>
  <si>
    <t>Podlahová krytina PVC š.2m</t>
  </si>
  <si>
    <t>B 27 - elektroinstalace</t>
  </si>
  <si>
    <t>B 27 - stavební a zednické práce</t>
  </si>
  <si>
    <t>Rozvody elektřiny - GLP - elektroinstalace - stavební úprava</t>
  </si>
  <si>
    <t>CELKEM</t>
  </si>
  <si>
    <t>Jednotková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</si>
</sst>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&quot;Kč&quot;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 locked="0"/>
    </xf>
    <xf numFmtId="0" fontId="1" fillId="0" borderId="0">
      <alignment/>
      <protection/>
    </xf>
  </cellStyleXfs>
  <cellXfs count="61">
    <xf numFmtId="0" fontId="0" fillId="0" borderId="0" xfId="0"/>
    <xf numFmtId="0" fontId="0" fillId="0" borderId="0" xfId="20" applyFont="1" applyAlignment="1" applyProtection="1">
      <alignment vertical="top"/>
      <protection locked="0"/>
    </xf>
    <xf numFmtId="0" fontId="0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7" fillId="0" borderId="0" xfId="21" applyFont="1" applyAlignment="1">
      <alignment horizontal="left" vertical="center"/>
      <protection/>
    </xf>
    <xf numFmtId="0" fontId="8" fillId="0" borderId="0" xfId="20" applyFont="1" applyAlignment="1" applyProtection="1">
      <alignment vertical="top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20" applyFont="1" applyAlignment="1" applyProtection="1">
      <alignment vertical="top"/>
      <protection locked="0"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4" fontId="8" fillId="0" borderId="1" xfId="0" applyNumberFormat="1" applyFont="1" applyBorder="1" applyAlignment="1" applyProtection="1">
      <alignment horizontal="right" vertical="center" wrapText="1"/>
      <protection/>
    </xf>
    <xf numFmtId="0" fontId="7" fillId="0" borderId="0" xfId="21" applyFont="1" applyAlignment="1">
      <alignment horizontal="right" vertical="center"/>
      <protection/>
    </xf>
    <xf numFmtId="3" fontId="7" fillId="0" borderId="0" xfId="21" applyNumberFormat="1" applyFont="1" applyAlignment="1">
      <alignment horizontal="left" vertical="center"/>
      <protection/>
    </xf>
    <xf numFmtId="14" fontId="7" fillId="0" borderId="0" xfId="21" applyNumberFormat="1" applyFont="1" applyAlignment="1">
      <alignment horizontal="left" vertical="center"/>
      <protection/>
    </xf>
    <xf numFmtId="0" fontId="8" fillId="0" borderId="0" xfId="20" applyFont="1" applyAlignment="1" applyProtection="1">
      <alignment horizontal="right" vertical="top"/>
      <protection locked="0"/>
    </xf>
    <xf numFmtId="0" fontId="8" fillId="0" borderId="0" xfId="20" applyFont="1" applyAlignment="1" applyProtection="1">
      <alignment horizontal="left" vertical="top"/>
      <protection locked="0"/>
    </xf>
    <xf numFmtId="0" fontId="0" fillId="0" borderId="0" xfId="20" applyFont="1" applyAlignment="1" applyProtection="1">
      <alignment horizontal="left" vertical="center"/>
      <protection locked="0"/>
    </xf>
    <xf numFmtId="0" fontId="0" fillId="0" borderId="0" xfId="20" applyFont="1" applyAlignment="1" applyProtection="1">
      <alignment horizontal="left" vertical="center"/>
      <protection locked="0"/>
    </xf>
    <xf numFmtId="164" fontId="0" fillId="0" borderId="0" xfId="20" applyNumberFormat="1" applyFont="1" applyAlignment="1" applyProtection="1">
      <alignment horizontal="right" vertical="center"/>
      <protection locked="0"/>
    </xf>
    <xf numFmtId="0" fontId="6" fillId="0" borderId="0" xfId="20" applyFont="1" applyAlignment="1" applyProtection="1">
      <alignment horizontal="left" vertical="center"/>
      <protection locked="0"/>
    </xf>
    <xf numFmtId="164" fontId="6" fillId="0" borderId="0" xfId="20" applyNumberFormat="1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center" vertical="top"/>
      <protection locked="0"/>
    </xf>
    <xf numFmtId="0" fontId="5" fillId="0" borderId="0" xfId="20" applyFont="1" applyAlignment="1" applyProtection="1">
      <alignment horizontal="center" vertical="top"/>
      <protection locked="0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 applyProtection="1">
      <alignment horizontal="right" vertical="center" wrapText="1"/>
      <protection/>
    </xf>
    <xf numFmtId="164" fontId="12" fillId="0" borderId="0" xfId="0" applyNumberFormat="1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20" applyFont="1" applyAlignment="1" applyProtection="1">
      <alignment horizontal="center" vertical="top"/>
      <protection locked="0"/>
    </xf>
    <xf numFmtId="0" fontId="10" fillId="0" borderId="5" xfId="0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0" applyNumberFormat="1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D0635-31DC-4872-BD48-614DC4085467}">
  <dimension ref="A1:L49"/>
  <sheetViews>
    <sheetView showGridLines="0" workbookViewId="0" topLeftCell="A1">
      <selection activeCell="I23" sqref="I23:K23"/>
    </sheetView>
  </sheetViews>
  <sheetFormatPr defaultColWidth="7.8515625" defaultRowHeight="12.75"/>
  <cols>
    <col min="1" max="16384" width="7.8515625" style="1" customWidth="1"/>
  </cols>
  <sheetData>
    <row r="1" spans="1:12" ht="52.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>
      <c r="A2" s="34" t="s">
        <v>171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6" spans="1:12" ht="15.75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10" spans="2:11" s="2" customFormat="1" ht="26.45" customHeight="1">
      <c r="B10" s="28" t="s">
        <v>2</v>
      </c>
      <c r="C10" s="29"/>
      <c r="D10" s="29"/>
      <c r="E10" s="29"/>
      <c r="F10" s="29"/>
      <c r="G10" s="29"/>
      <c r="H10" s="29"/>
      <c r="I10" s="30">
        <f>SUM('Chodba A'!G50:H50)</f>
        <v>0</v>
      </c>
      <c r="J10" s="30"/>
      <c r="K10" s="30"/>
    </row>
    <row r="11" spans="2:11" s="2" customFormat="1" ht="26.45" customHeight="1">
      <c r="B11" s="28" t="s">
        <v>3</v>
      </c>
      <c r="C11" s="29"/>
      <c r="D11" s="29"/>
      <c r="E11" s="29"/>
      <c r="F11" s="29"/>
      <c r="G11" s="29"/>
      <c r="H11" s="29"/>
      <c r="I11" s="30">
        <f>SUM('Chodba B'!G50:H50)</f>
        <v>0</v>
      </c>
      <c r="J11" s="30"/>
      <c r="K11" s="30"/>
    </row>
    <row r="12" spans="2:11" s="2" customFormat="1" ht="26.45" customHeight="1">
      <c r="B12" s="28" t="s">
        <v>4</v>
      </c>
      <c r="C12" s="29"/>
      <c r="D12" s="29"/>
      <c r="E12" s="29"/>
      <c r="F12" s="29"/>
      <c r="G12" s="29"/>
      <c r="H12" s="29"/>
      <c r="I12" s="30">
        <f>SUM('A21'!G50:H50)</f>
        <v>0</v>
      </c>
      <c r="J12" s="30"/>
      <c r="K12" s="30"/>
    </row>
    <row r="13" spans="2:11" s="2" customFormat="1" ht="26.45" customHeight="1">
      <c r="B13" s="28" t="s">
        <v>5</v>
      </c>
      <c r="C13" s="29"/>
      <c r="D13" s="29"/>
      <c r="E13" s="29"/>
      <c r="F13" s="29"/>
      <c r="G13" s="29"/>
      <c r="H13" s="29"/>
      <c r="I13" s="30">
        <f>SUM('A22'!G58:H58)</f>
        <v>0</v>
      </c>
      <c r="J13" s="30"/>
      <c r="K13" s="30"/>
    </row>
    <row r="14" spans="2:11" s="2" customFormat="1" ht="26.45" customHeight="1">
      <c r="B14" s="28" t="s">
        <v>6</v>
      </c>
      <c r="C14" s="29"/>
      <c r="D14" s="29"/>
      <c r="E14" s="29"/>
      <c r="F14" s="29"/>
      <c r="G14" s="29"/>
      <c r="H14" s="29"/>
      <c r="I14" s="30">
        <f>SUM('A22-PC'!G30:H30)</f>
        <v>0</v>
      </c>
      <c r="J14" s="30"/>
      <c r="K14" s="30"/>
    </row>
    <row r="15" spans="2:11" s="2" customFormat="1" ht="26.45" customHeight="1">
      <c r="B15" s="28" t="s">
        <v>7</v>
      </c>
      <c r="C15" s="29"/>
      <c r="D15" s="29"/>
      <c r="E15" s="29"/>
      <c r="F15" s="29"/>
      <c r="G15" s="29"/>
      <c r="H15" s="29"/>
      <c r="I15" s="30">
        <f>SUM('A27'!G50:H50)</f>
        <v>0</v>
      </c>
      <c r="J15" s="30"/>
      <c r="K15" s="30"/>
    </row>
    <row r="16" spans="2:11" s="2" customFormat="1" ht="26.45" customHeight="1">
      <c r="B16" s="28" t="s">
        <v>8</v>
      </c>
      <c r="C16" s="29"/>
      <c r="D16" s="29"/>
      <c r="E16" s="29"/>
      <c r="F16" s="29"/>
      <c r="G16" s="29"/>
      <c r="H16" s="29"/>
      <c r="I16" s="30">
        <f>SUM('A29'!G49:H49)</f>
        <v>0</v>
      </c>
      <c r="J16" s="30"/>
      <c r="K16" s="30"/>
    </row>
    <row r="17" spans="2:11" s="2" customFormat="1" ht="26.45" customHeight="1">
      <c r="B17" s="28" t="s">
        <v>9</v>
      </c>
      <c r="C17" s="29"/>
      <c r="D17" s="29"/>
      <c r="E17" s="29"/>
      <c r="F17" s="29"/>
      <c r="G17" s="29"/>
      <c r="H17" s="29"/>
      <c r="I17" s="30">
        <f>SUM('B21,22'!G51:H51)</f>
        <v>0</v>
      </c>
      <c r="J17" s="30"/>
      <c r="K17" s="30"/>
    </row>
    <row r="18" spans="2:11" s="2" customFormat="1" ht="26.45" customHeight="1">
      <c r="B18" s="28" t="s">
        <v>10</v>
      </c>
      <c r="C18" s="29"/>
      <c r="D18" s="29"/>
      <c r="E18" s="29"/>
      <c r="F18" s="29"/>
      <c r="G18" s="29"/>
      <c r="H18" s="29"/>
      <c r="I18" s="30">
        <f>SUM('B23'!G52:H52)</f>
        <v>0</v>
      </c>
      <c r="J18" s="30"/>
      <c r="K18" s="30"/>
    </row>
    <row r="19" spans="2:11" s="2" customFormat="1" ht="26.45" customHeight="1">
      <c r="B19" s="28" t="s">
        <v>11</v>
      </c>
      <c r="C19" s="29"/>
      <c r="D19" s="29"/>
      <c r="E19" s="29"/>
      <c r="F19" s="29"/>
      <c r="G19" s="29"/>
      <c r="H19" s="29"/>
      <c r="I19" s="30">
        <f>SUM('B24'!G50:H50)</f>
        <v>0</v>
      </c>
      <c r="J19" s="30"/>
      <c r="K19" s="30"/>
    </row>
    <row r="20" spans="2:11" s="2" customFormat="1" ht="26.45" customHeight="1">
      <c r="B20" s="28" t="s">
        <v>12</v>
      </c>
      <c r="C20" s="29"/>
      <c r="D20" s="29"/>
      <c r="E20" s="29"/>
      <c r="F20" s="29"/>
      <c r="G20" s="29"/>
      <c r="H20" s="29"/>
      <c r="I20" s="30">
        <f>SUM('B25'!G52:H52)</f>
        <v>0</v>
      </c>
      <c r="J20" s="30"/>
      <c r="K20" s="30"/>
    </row>
    <row r="21" spans="2:11" s="2" customFormat="1" ht="26.45" customHeight="1">
      <c r="B21" s="28" t="s">
        <v>13</v>
      </c>
      <c r="C21" s="29"/>
      <c r="D21" s="29"/>
      <c r="E21" s="29"/>
      <c r="F21" s="29"/>
      <c r="G21" s="29"/>
      <c r="H21" s="29"/>
      <c r="I21" s="30">
        <f>SUM('B26'!G51:H51)</f>
        <v>0</v>
      </c>
      <c r="J21" s="30"/>
      <c r="K21" s="30"/>
    </row>
    <row r="22" spans="2:11" s="2" customFormat="1" ht="26.45" customHeight="1">
      <c r="B22" s="28" t="s">
        <v>14</v>
      </c>
      <c r="C22" s="29"/>
      <c r="D22" s="29"/>
      <c r="E22" s="29"/>
      <c r="F22" s="29"/>
      <c r="G22" s="29"/>
      <c r="H22" s="29"/>
      <c r="I22" s="30">
        <f>SUM('B27'!G49:H49)</f>
        <v>0</v>
      </c>
      <c r="J22" s="30"/>
      <c r="K22" s="30"/>
    </row>
    <row r="23" spans="2:11" s="3" customFormat="1" ht="26.45" customHeight="1">
      <c r="B23" s="31" t="s">
        <v>15</v>
      </c>
      <c r="C23" s="31"/>
      <c r="D23" s="31"/>
      <c r="E23" s="31"/>
      <c r="F23" s="31"/>
      <c r="G23" s="31"/>
      <c r="H23" s="31"/>
      <c r="I23" s="32">
        <f>SUM(I10:K22)</f>
        <v>0</v>
      </c>
      <c r="J23" s="32"/>
      <c r="K23" s="32"/>
    </row>
    <row r="30" spans="1:3" ht="12.75">
      <c r="A30" s="23"/>
      <c r="B30" s="23"/>
      <c r="C30" s="4"/>
    </row>
    <row r="31" spans="1:3" ht="12.75">
      <c r="A31" s="23"/>
      <c r="B31" s="23"/>
      <c r="C31" s="4"/>
    </row>
    <row r="32" spans="1:3" ht="12.75">
      <c r="A32" s="23"/>
      <c r="B32" s="23"/>
      <c r="C32" s="4"/>
    </row>
    <row r="33" spans="1:3" ht="12.75">
      <c r="A33" s="23"/>
      <c r="B33" s="23"/>
      <c r="C33" s="4"/>
    </row>
    <row r="34" spans="1:3" ht="12.75">
      <c r="A34" s="23"/>
      <c r="B34" s="23"/>
      <c r="C34" s="4"/>
    </row>
    <row r="35" spans="1:3" ht="12.75">
      <c r="A35" s="23"/>
      <c r="B35" s="23"/>
      <c r="C35" s="4"/>
    </row>
    <row r="36" spans="1:4" ht="12.75">
      <c r="A36" s="23"/>
      <c r="B36" s="23"/>
      <c r="C36" s="24"/>
      <c r="D36" s="24"/>
    </row>
    <row r="37" spans="1:4" ht="12.75">
      <c r="A37" s="23"/>
      <c r="B37" s="23"/>
      <c r="C37" s="25"/>
      <c r="D37" s="25"/>
    </row>
    <row r="41" spans="1:5" s="5" customFormat="1" ht="12">
      <c r="A41" s="26"/>
      <c r="B41" s="26"/>
      <c r="C41" s="27"/>
      <c r="D41" s="27"/>
      <c r="E41" s="27"/>
    </row>
    <row r="42" spans="1:4" s="5" customFormat="1" ht="12.75">
      <c r="A42" s="23"/>
      <c r="B42" s="23"/>
      <c r="C42" s="4"/>
      <c r="D42" s="1"/>
    </row>
    <row r="43" spans="1:4" s="5" customFormat="1" ht="12.75">
      <c r="A43" s="23"/>
      <c r="B43" s="23"/>
      <c r="C43" s="4"/>
      <c r="D43" s="1"/>
    </row>
    <row r="44" spans="1:3" ht="12.75">
      <c r="A44" s="23"/>
      <c r="B44" s="23"/>
      <c r="C44" s="4"/>
    </row>
    <row r="45" spans="1:3" ht="12.75">
      <c r="A45" s="23"/>
      <c r="B45" s="23"/>
      <c r="C45" s="4"/>
    </row>
    <row r="46" spans="1:3" ht="12.75">
      <c r="A46" s="23"/>
      <c r="B46" s="23"/>
      <c r="C46" s="4"/>
    </row>
    <row r="47" spans="1:3" ht="12.75">
      <c r="A47" s="23"/>
      <c r="B47" s="23"/>
      <c r="C47" s="4"/>
    </row>
    <row r="48" spans="1:4" ht="12.75">
      <c r="A48" s="23"/>
      <c r="B48" s="23"/>
      <c r="C48" s="24"/>
      <c r="D48" s="24"/>
    </row>
    <row r="49" spans="1:4" ht="12.75">
      <c r="A49" s="23"/>
      <c r="B49" s="23"/>
      <c r="C49" s="25"/>
      <c r="D49" s="25"/>
    </row>
  </sheetData>
  <mergeCells count="53">
    <mergeCell ref="B11:H11"/>
    <mergeCell ref="I11:K11"/>
    <mergeCell ref="A1:L1"/>
    <mergeCell ref="A2:L2"/>
    <mergeCell ref="A6:L6"/>
    <mergeCell ref="B10:H10"/>
    <mergeCell ref="I10:K10"/>
    <mergeCell ref="B12:H12"/>
    <mergeCell ref="I12:K12"/>
    <mergeCell ref="B13:H13"/>
    <mergeCell ref="I13:K13"/>
    <mergeCell ref="B14:H14"/>
    <mergeCell ref="I14:K14"/>
    <mergeCell ref="B15:H15"/>
    <mergeCell ref="I15:K15"/>
    <mergeCell ref="B16:H16"/>
    <mergeCell ref="I16:K16"/>
    <mergeCell ref="B17:H17"/>
    <mergeCell ref="I17:K17"/>
    <mergeCell ref="B18:H18"/>
    <mergeCell ref="I18:K18"/>
    <mergeCell ref="B19:H19"/>
    <mergeCell ref="I19:K19"/>
    <mergeCell ref="B20:H20"/>
    <mergeCell ref="I20:K20"/>
    <mergeCell ref="A35:B35"/>
    <mergeCell ref="B21:H21"/>
    <mergeCell ref="I21:K21"/>
    <mergeCell ref="B22:H22"/>
    <mergeCell ref="I22:K22"/>
    <mergeCell ref="B23:H23"/>
    <mergeCell ref="I23:K23"/>
    <mergeCell ref="A30:B30"/>
    <mergeCell ref="A31:B31"/>
    <mergeCell ref="A32:B32"/>
    <mergeCell ref="A33:B33"/>
    <mergeCell ref="A34:B34"/>
    <mergeCell ref="A36:B36"/>
    <mergeCell ref="C36:D36"/>
    <mergeCell ref="A37:B37"/>
    <mergeCell ref="C37:D37"/>
    <mergeCell ref="A41:B41"/>
    <mergeCell ref="C41:E41"/>
    <mergeCell ref="A48:B48"/>
    <mergeCell ref="C48:D48"/>
    <mergeCell ref="A49:B49"/>
    <mergeCell ref="C49:D49"/>
    <mergeCell ref="A42:B42"/>
    <mergeCell ref="A43:B43"/>
    <mergeCell ref="A44:B44"/>
    <mergeCell ref="A45:B45"/>
    <mergeCell ref="A46:B46"/>
    <mergeCell ref="A47:B4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E304-1300-4448-8EAB-62F78595A330}">
  <dimension ref="A1:IV52"/>
  <sheetViews>
    <sheetView showGridLines="0" zoomScaleSheetLayoutView="100" workbookViewId="0" topLeftCell="A19">
      <selection activeCell="E38" sqref="E38:G38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149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29</v>
      </c>
      <c r="C7" s="9">
        <v>5</v>
      </c>
      <c r="D7" s="9" t="s">
        <v>30</v>
      </c>
      <c r="E7" s="53"/>
      <c r="F7" s="11">
        <f aca="true" t="shared" si="0" ref="F7:F31">E7*C7</f>
        <v>0</v>
      </c>
      <c r="G7" s="53"/>
      <c r="H7" s="11">
        <f aca="true" t="shared" si="1" ref="H7:H31">G7*C7</f>
        <v>0</v>
      </c>
    </row>
    <row r="8" spans="1:8" ht="13.15" customHeight="1">
      <c r="A8" s="9" t="s">
        <v>28</v>
      </c>
      <c r="B8" s="10" t="s">
        <v>32</v>
      </c>
      <c r="C8" s="9">
        <v>53</v>
      </c>
      <c r="D8" s="9" t="s">
        <v>30</v>
      </c>
      <c r="E8" s="53"/>
      <c r="F8" s="11">
        <f t="shared" si="0"/>
        <v>0</v>
      </c>
      <c r="G8" s="53"/>
      <c r="H8" s="11">
        <f t="shared" si="1"/>
        <v>0</v>
      </c>
    </row>
    <row r="9" spans="1:8" ht="13.15" customHeight="1">
      <c r="A9" s="9" t="s">
        <v>31</v>
      </c>
      <c r="B9" s="10" t="s">
        <v>34</v>
      </c>
      <c r="C9" s="9">
        <v>116</v>
      </c>
      <c r="D9" s="9" t="s">
        <v>30</v>
      </c>
      <c r="E9" s="53"/>
      <c r="F9" s="11">
        <f t="shared" si="0"/>
        <v>0</v>
      </c>
      <c r="G9" s="53"/>
      <c r="H9" s="11">
        <f t="shared" si="1"/>
        <v>0</v>
      </c>
    </row>
    <row r="10" spans="1:8" ht="13.15" customHeight="1">
      <c r="A10" s="9" t="s">
        <v>33</v>
      </c>
      <c r="B10" s="10" t="s">
        <v>92</v>
      </c>
      <c r="C10" s="9">
        <v>110</v>
      </c>
      <c r="D10" s="9" t="s">
        <v>30</v>
      </c>
      <c r="E10" s="53"/>
      <c r="F10" s="11">
        <f t="shared" si="0"/>
        <v>0</v>
      </c>
      <c r="G10" s="53"/>
      <c r="H10" s="11">
        <f>G10*C10</f>
        <v>0</v>
      </c>
    </row>
    <row r="11" spans="1:8" ht="13.15" customHeight="1">
      <c r="A11" s="9" t="s">
        <v>35</v>
      </c>
      <c r="B11" s="10" t="s">
        <v>93</v>
      </c>
      <c r="C11" s="9">
        <v>25</v>
      </c>
      <c r="D11" s="9" t="s">
        <v>30</v>
      </c>
      <c r="E11" s="53"/>
      <c r="F11" s="11">
        <f t="shared" si="0"/>
        <v>0</v>
      </c>
      <c r="G11" s="53"/>
      <c r="H11" s="11">
        <f t="shared" si="1"/>
        <v>0</v>
      </c>
    </row>
    <row r="12" spans="1:8" ht="13.15" customHeight="1">
      <c r="A12" s="9" t="s">
        <v>37</v>
      </c>
      <c r="B12" s="10" t="s">
        <v>38</v>
      </c>
      <c r="C12" s="9">
        <v>5</v>
      </c>
      <c r="D12" s="9" t="s">
        <v>27</v>
      </c>
      <c r="E12" s="53"/>
      <c r="F12" s="11">
        <f>E12*C12</f>
        <v>0</v>
      </c>
      <c r="G12" s="53"/>
      <c r="H12" s="11">
        <f>G12*C12</f>
        <v>0</v>
      </c>
    </row>
    <row r="13" spans="1:8" ht="13.15" customHeight="1">
      <c r="A13" s="9" t="s">
        <v>39</v>
      </c>
      <c r="B13" s="10" t="s">
        <v>95</v>
      </c>
      <c r="C13" s="9">
        <v>1</v>
      </c>
      <c r="D13" s="9" t="s">
        <v>27</v>
      </c>
      <c r="E13" s="53"/>
      <c r="F13" s="11">
        <f t="shared" si="0"/>
        <v>0</v>
      </c>
      <c r="G13" s="53"/>
      <c r="H13" s="11">
        <f t="shared" si="1"/>
        <v>0</v>
      </c>
    </row>
    <row r="14" spans="1:8" ht="13.15" customHeight="1">
      <c r="A14" s="9" t="s">
        <v>41</v>
      </c>
      <c r="B14" s="10" t="s">
        <v>150</v>
      </c>
      <c r="C14" s="9">
        <v>8</v>
      </c>
      <c r="D14" s="9" t="s">
        <v>27</v>
      </c>
      <c r="E14" s="53"/>
      <c r="F14" s="11">
        <f>E14*C14</f>
        <v>0</v>
      </c>
      <c r="G14" s="53"/>
      <c r="H14" s="11">
        <f t="shared" si="1"/>
        <v>0</v>
      </c>
    </row>
    <row r="15" spans="1:8" ht="13.15" customHeight="1">
      <c r="A15" s="9" t="s">
        <v>43</v>
      </c>
      <c r="B15" s="10" t="s">
        <v>40</v>
      </c>
      <c r="C15" s="9">
        <v>1</v>
      </c>
      <c r="D15" s="9" t="s">
        <v>27</v>
      </c>
      <c r="E15" s="53"/>
      <c r="F15" s="11">
        <f t="shared" si="0"/>
        <v>0</v>
      </c>
      <c r="G15" s="53"/>
      <c r="H15" s="11">
        <f t="shared" si="1"/>
        <v>0</v>
      </c>
    </row>
    <row r="16" spans="1:8" ht="13.15" customHeight="1">
      <c r="A16" s="9" t="s">
        <v>45</v>
      </c>
      <c r="B16" s="10" t="s">
        <v>42</v>
      </c>
      <c r="C16" s="9">
        <v>3</v>
      </c>
      <c r="D16" s="9" t="s">
        <v>27</v>
      </c>
      <c r="E16" s="53"/>
      <c r="F16" s="11">
        <f t="shared" si="0"/>
        <v>0</v>
      </c>
      <c r="G16" s="53"/>
      <c r="H16" s="11">
        <f t="shared" si="1"/>
        <v>0</v>
      </c>
    </row>
    <row r="17" spans="1:8" ht="13.15" customHeight="1">
      <c r="A17" s="9" t="s">
        <v>48</v>
      </c>
      <c r="B17" s="10" t="s">
        <v>97</v>
      </c>
      <c r="C17" s="9">
        <v>1</v>
      </c>
      <c r="D17" s="9" t="s">
        <v>27</v>
      </c>
      <c r="E17" s="53"/>
      <c r="F17" s="11">
        <f t="shared" si="0"/>
        <v>0</v>
      </c>
      <c r="G17" s="53"/>
      <c r="H17" s="11">
        <f t="shared" si="1"/>
        <v>0</v>
      </c>
    </row>
    <row r="18" spans="1:8" ht="13.15" customHeight="1">
      <c r="A18" s="9" t="s">
        <v>50</v>
      </c>
      <c r="B18" s="10" t="s">
        <v>151</v>
      </c>
      <c r="C18" s="9">
        <v>4</v>
      </c>
      <c r="D18" s="9" t="s">
        <v>27</v>
      </c>
      <c r="E18" s="53"/>
      <c r="F18" s="11">
        <f>E18*C18</f>
        <v>0</v>
      </c>
      <c r="G18" s="53"/>
      <c r="H18" s="11">
        <f t="shared" si="1"/>
        <v>0</v>
      </c>
    </row>
    <row r="19" spans="1:8" ht="13.15" customHeight="1">
      <c r="A19" s="9" t="s">
        <v>52</v>
      </c>
      <c r="B19" s="10" t="s">
        <v>152</v>
      </c>
      <c r="C19" s="9">
        <v>4</v>
      </c>
      <c r="D19" s="9" t="s">
        <v>27</v>
      </c>
      <c r="E19" s="53"/>
      <c r="F19" s="11">
        <f t="shared" si="0"/>
        <v>0</v>
      </c>
      <c r="G19" s="53"/>
      <c r="H19" s="11">
        <f t="shared" si="1"/>
        <v>0</v>
      </c>
    </row>
    <row r="20" spans="1:8" ht="36">
      <c r="A20" s="9" t="s">
        <v>54</v>
      </c>
      <c r="B20" s="10" t="s">
        <v>98</v>
      </c>
      <c r="C20" s="9">
        <v>2</v>
      </c>
      <c r="D20" s="9" t="s">
        <v>27</v>
      </c>
      <c r="E20" s="53"/>
      <c r="F20" s="11">
        <f t="shared" si="0"/>
        <v>0</v>
      </c>
      <c r="G20" s="53"/>
      <c r="H20" s="11">
        <f t="shared" si="1"/>
        <v>0</v>
      </c>
    </row>
    <row r="21" spans="1:8" ht="13.15" customHeight="1">
      <c r="A21" s="9" t="s">
        <v>56</v>
      </c>
      <c r="B21" s="10" t="s">
        <v>153</v>
      </c>
      <c r="C21" s="9">
        <v>1</v>
      </c>
      <c r="D21" s="9" t="s">
        <v>27</v>
      </c>
      <c r="E21" s="53"/>
      <c r="F21" s="11">
        <f t="shared" si="0"/>
        <v>0</v>
      </c>
      <c r="G21" s="53"/>
      <c r="H21" s="11">
        <f t="shared" si="1"/>
        <v>0</v>
      </c>
    </row>
    <row r="22" spans="1:8" ht="13.15" customHeight="1">
      <c r="A22" s="9" t="s">
        <v>59</v>
      </c>
      <c r="B22" s="10" t="s">
        <v>154</v>
      </c>
      <c r="C22" s="18">
        <v>6</v>
      </c>
      <c r="D22" s="9" t="s">
        <v>30</v>
      </c>
      <c r="E22" s="53"/>
      <c r="F22" s="11">
        <f t="shared" si="0"/>
        <v>0</v>
      </c>
      <c r="G22" s="53"/>
      <c r="H22" s="11">
        <f t="shared" si="1"/>
        <v>0</v>
      </c>
    </row>
    <row r="23" spans="1:8" ht="13.15" customHeight="1">
      <c r="A23" s="9" t="s">
        <v>61</v>
      </c>
      <c r="B23" s="10" t="s">
        <v>155</v>
      </c>
      <c r="C23" s="18">
        <v>8</v>
      </c>
      <c r="D23" s="9" t="s">
        <v>30</v>
      </c>
      <c r="E23" s="53"/>
      <c r="F23" s="11">
        <f t="shared" si="0"/>
        <v>0</v>
      </c>
      <c r="G23" s="53"/>
      <c r="H23" s="11">
        <f t="shared" si="1"/>
        <v>0</v>
      </c>
    </row>
    <row r="24" spans="1:8" ht="13.15" customHeight="1">
      <c r="A24" s="9" t="s">
        <v>63</v>
      </c>
      <c r="B24" s="10" t="s">
        <v>46</v>
      </c>
      <c r="C24" s="9">
        <v>1</v>
      </c>
      <c r="D24" s="9" t="s">
        <v>47</v>
      </c>
      <c r="E24" s="53"/>
      <c r="F24" s="11">
        <f t="shared" si="0"/>
        <v>0</v>
      </c>
      <c r="G24" s="53"/>
      <c r="H24" s="11">
        <f t="shared" si="1"/>
        <v>0</v>
      </c>
    </row>
    <row r="25" spans="1:8" ht="13.15" customHeight="1">
      <c r="A25" s="9" t="s">
        <v>65</v>
      </c>
      <c r="B25" s="10" t="s">
        <v>51</v>
      </c>
      <c r="C25" s="9">
        <v>1</v>
      </c>
      <c r="D25" s="9" t="s">
        <v>47</v>
      </c>
      <c r="E25" s="53"/>
      <c r="F25" s="11">
        <f t="shared" si="0"/>
        <v>0</v>
      </c>
      <c r="G25" s="53"/>
      <c r="H25" s="11">
        <f t="shared" si="1"/>
        <v>0</v>
      </c>
    </row>
    <row r="26" spans="1:8" ht="13.15" customHeight="1">
      <c r="A26" s="9" t="s">
        <v>99</v>
      </c>
      <c r="B26" s="10" t="s">
        <v>53</v>
      </c>
      <c r="C26" s="9">
        <v>1</v>
      </c>
      <c r="D26" s="9" t="s">
        <v>47</v>
      </c>
      <c r="E26" s="53"/>
      <c r="F26" s="11">
        <f t="shared" si="0"/>
        <v>0</v>
      </c>
      <c r="G26" s="53"/>
      <c r="H26" s="11">
        <f t="shared" si="1"/>
        <v>0</v>
      </c>
    </row>
    <row r="27" spans="1:8" ht="13.15" customHeight="1">
      <c r="A27" s="9" t="s">
        <v>100</v>
      </c>
      <c r="B27" s="10" t="s">
        <v>57</v>
      </c>
      <c r="C27" s="9">
        <v>18</v>
      </c>
      <c r="D27" s="9" t="s">
        <v>58</v>
      </c>
      <c r="E27" s="53"/>
      <c r="F27" s="11">
        <f t="shared" si="0"/>
        <v>0</v>
      </c>
      <c r="G27" s="53"/>
      <c r="H27" s="11">
        <f t="shared" si="1"/>
        <v>0</v>
      </c>
    </row>
    <row r="28" spans="1:8" ht="13.15" customHeight="1">
      <c r="A28" s="9" t="s">
        <v>113</v>
      </c>
      <c r="B28" s="10" t="s">
        <v>60</v>
      </c>
      <c r="C28" s="9">
        <v>1</v>
      </c>
      <c r="D28" s="9" t="s">
        <v>47</v>
      </c>
      <c r="E28" s="53"/>
      <c r="F28" s="11">
        <f t="shared" si="0"/>
        <v>0</v>
      </c>
      <c r="G28" s="53"/>
      <c r="H28" s="11">
        <f t="shared" si="1"/>
        <v>0</v>
      </c>
    </row>
    <row r="29" spans="1:8" ht="13.15" customHeight="1">
      <c r="A29" s="9" t="s">
        <v>114</v>
      </c>
      <c r="B29" s="10" t="s">
        <v>62</v>
      </c>
      <c r="C29" s="9">
        <v>1</v>
      </c>
      <c r="D29" s="9" t="s">
        <v>47</v>
      </c>
      <c r="E29" s="53"/>
      <c r="F29" s="11">
        <f t="shared" si="0"/>
        <v>0</v>
      </c>
      <c r="G29" s="53"/>
      <c r="H29" s="11">
        <f t="shared" si="1"/>
        <v>0</v>
      </c>
    </row>
    <row r="30" spans="1:8" ht="13.15" customHeight="1">
      <c r="A30" s="9" t="s">
        <v>115</v>
      </c>
      <c r="B30" s="10" t="s">
        <v>64</v>
      </c>
      <c r="C30" s="9">
        <v>1</v>
      </c>
      <c r="D30" s="9" t="s">
        <v>47</v>
      </c>
      <c r="E30" s="53"/>
      <c r="F30" s="11">
        <f t="shared" si="0"/>
        <v>0</v>
      </c>
      <c r="G30" s="53"/>
      <c r="H30" s="11">
        <f t="shared" si="1"/>
        <v>0</v>
      </c>
    </row>
    <row r="31" spans="1:8" ht="13.15" customHeight="1">
      <c r="A31" s="9" t="s">
        <v>156</v>
      </c>
      <c r="B31" s="10" t="s">
        <v>66</v>
      </c>
      <c r="C31" s="9">
        <v>1</v>
      </c>
      <c r="D31" s="9" t="s">
        <v>47</v>
      </c>
      <c r="E31" s="53"/>
      <c r="F31" s="11">
        <f t="shared" si="0"/>
        <v>0</v>
      </c>
      <c r="G31" s="53"/>
      <c r="H31" s="11">
        <f t="shared" si="1"/>
        <v>0</v>
      </c>
    </row>
    <row r="32" spans="1:8" ht="15">
      <c r="A32" s="36" t="s">
        <v>67</v>
      </c>
      <c r="B32" s="37"/>
      <c r="C32" s="37"/>
      <c r="D32" s="38"/>
      <c r="E32" s="45">
        <f>SUM(H7:H31,F7:F31)</f>
        <v>0</v>
      </c>
      <c r="F32" s="45"/>
      <c r="G32" s="45"/>
      <c r="H32" s="45"/>
    </row>
    <row r="34" spans="1:8" ht="12.75">
      <c r="A34" s="44" t="s">
        <v>157</v>
      </c>
      <c r="B34" s="44"/>
      <c r="C34" s="44"/>
      <c r="D34" s="44"/>
      <c r="E34" s="44"/>
      <c r="F34" s="44"/>
      <c r="G34" s="44"/>
      <c r="H34" s="44"/>
    </row>
    <row r="35" spans="1:8" ht="25.5">
      <c r="A35" s="8" t="s">
        <v>17</v>
      </c>
      <c r="B35" s="8" t="s">
        <v>18</v>
      </c>
      <c r="C35" s="8" t="s">
        <v>19</v>
      </c>
      <c r="D35" s="8" t="s">
        <v>20</v>
      </c>
      <c r="E35" s="50" t="s">
        <v>173</v>
      </c>
      <c r="F35" s="48"/>
      <c r="G35" s="49"/>
      <c r="H35" s="51" t="s">
        <v>172</v>
      </c>
    </row>
    <row r="36" spans="1:8" ht="13.15" customHeight="1">
      <c r="A36" s="9" t="s">
        <v>25</v>
      </c>
      <c r="B36" s="10" t="s">
        <v>69</v>
      </c>
      <c r="C36" s="9">
        <v>44</v>
      </c>
      <c r="D36" s="9" t="s">
        <v>30</v>
      </c>
      <c r="E36" s="55"/>
      <c r="F36" s="56"/>
      <c r="G36" s="57"/>
      <c r="H36" s="11">
        <f>E36*C36</f>
        <v>0</v>
      </c>
    </row>
    <row r="37" spans="1:8" ht="13.15" customHeight="1">
      <c r="A37" s="9" t="s">
        <v>28</v>
      </c>
      <c r="B37" s="10" t="s">
        <v>70</v>
      </c>
      <c r="C37" s="9">
        <v>10</v>
      </c>
      <c r="D37" s="9" t="s">
        <v>30</v>
      </c>
      <c r="E37" s="58"/>
      <c r="F37" s="59"/>
      <c r="G37" s="60"/>
      <c r="H37" s="11">
        <f aca="true" t="shared" si="2" ref="H37:H49">E37*C37</f>
        <v>0</v>
      </c>
    </row>
    <row r="38" spans="1:8" ht="13.15" customHeight="1">
      <c r="A38" s="9" t="s">
        <v>31</v>
      </c>
      <c r="B38" s="10" t="s">
        <v>71</v>
      </c>
      <c r="C38" s="9">
        <v>30</v>
      </c>
      <c r="D38" s="9" t="s">
        <v>72</v>
      </c>
      <c r="E38" s="58"/>
      <c r="F38" s="59"/>
      <c r="G38" s="60"/>
      <c r="H38" s="11">
        <f t="shared" si="2"/>
        <v>0</v>
      </c>
    </row>
    <row r="39" spans="1:8" ht="13.15" customHeight="1">
      <c r="A39" s="9" t="s">
        <v>33</v>
      </c>
      <c r="B39" s="10" t="s">
        <v>73</v>
      </c>
      <c r="C39" s="9">
        <v>92</v>
      </c>
      <c r="D39" s="9" t="s">
        <v>72</v>
      </c>
      <c r="E39" s="58"/>
      <c r="F39" s="59"/>
      <c r="G39" s="60"/>
      <c r="H39" s="11">
        <f t="shared" si="2"/>
        <v>0</v>
      </c>
    </row>
    <row r="40" spans="1:8" ht="13.15" customHeight="1">
      <c r="A40" s="9" t="s">
        <v>35</v>
      </c>
      <c r="B40" s="10" t="s">
        <v>74</v>
      </c>
      <c r="C40" s="9">
        <v>92</v>
      </c>
      <c r="D40" s="9" t="s">
        <v>72</v>
      </c>
      <c r="E40" s="58"/>
      <c r="F40" s="59"/>
      <c r="G40" s="60"/>
      <c r="H40" s="11">
        <f t="shared" si="2"/>
        <v>0</v>
      </c>
    </row>
    <row r="41" spans="1:8" ht="13.15" customHeight="1">
      <c r="A41" s="9" t="s">
        <v>37</v>
      </c>
      <c r="B41" s="10" t="s">
        <v>75</v>
      </c>
      <c r="C41" s="9">
        <v>122</v>
      </c>
      <c r="D41" s="9" t="s">
        <v>72</v>
      </c>
      <c r="E41" s="58"/>
      <c r="F41" s="59"/>
      <c r="G41" s="60"/>
      <c r="H41" s="11">
        <f t="shared" si="2"/>
        <v>0</v>
      </c>
    </row>
    <row r="42" spans="1:8" ht="13.15" customHeight="1">
      <c r="A42" s="9" t="s">
        <v>39</v>
      </c>
      <c r="B42" s="10" t="s">
        <v>102</v>
      </c>
      <c r="C42" s="9">
        <v>30</v>
      </c>
      <c r="D42" s="9" t="s">
        <v>72</v>
      </c>
      <c r="E42" s="58"/>
      <c r="F42" s="59"/>
      <c r="G42" s="60"/>
      <c r="H42" s="11">
        <f t="shared" si="2"/>
        <v>0</v>
      </c>
    </row>
    <row r="43" spans="1:8" ht="13.15" customHeight="1">
      <c r="A43" s="9" t="s">
        <v>41</v>
      </c>
      <c r="B43" s="10" t="s">
        <v>103</v>
      </c>
      <c r="C43" s="9">
        <v>92</v>
      </c>
      <c r="D43" s="9" t="s">
        <v>72</v>
      </c>
      <c r="E43" s="55"/>
      <c r="F43" s="56"/>
      <c r="G43" s="57"/>
      <c r="H43" s="11">
        <f t="shared" si="2"/>
        <v>0</v>
      </c>
    </row>
    <row r="44" spans="1:8" ht="12.75">
      <c r="A44" s="9" t="s">
        <v>43</v>
      </c>
      <c r="B44" s="10" t="s">
        <v>82</v>
      </c>
      <c r="C44" s="9">
        <v>1</v>
      </c>
      <c r="D44" s="9" t="s">
        <v>47</v>
      </c>
      <c r="E44" s="55"/>
      <c r="F44" s="56"/>
      <c r="G44" s="57"/>
      <c r="H44" s="11">
        <f t="shared" si="2"/>
        <v>0</v>
      </c>
    </row>
    <row r="45" spans="1:8" ht="13.15" customHeight="1">
      <c r="A45" s="9" t="s">
        <v>45</v>
      </c>
      <c r="B45" s="10" t="s">
        <v>83</v>
      </c>
      <c r="C45" s="9">
        <v>1</v>
      </c>
      <c r="D45" s="9" t="s">
        <v>47</v>
      </c>
      <c r="E45" s="58"/>
      <c r="F45" s="59"/>
      <c r="G45" s="60"/>
      <c r="H45" s="11">
        <f t="shared" si="2"/>
        <v>0</v>
      </c>
    </row>
    <row r="46" spans="1:27" s="6" customFormat="1" ht="13.15" customHeight="1">
      <c r="A46" s="9" t="s">
        <v>48</v>
      </c>
      <c r="B46" s="10" t="s">
        <v>84</v>
      </c>
      <c r="C46" s="9">
        <v>8</v>
      </c>
      <c r="D46" s="9" t="s">
        <v>58</v>
      </c>
      <c r="E46" s="58"/>
      <c r="F46" s="59"/>
      <c r="G46" s="60"/>
      <c r="H46" s="11">
        <f t="shared" si="2"/>
        <v>0</v>
      </c>
      <c r="AA46" s="12"/>
    </row>
    <row r="47" spans="1:8" ht="13.15" customHeight="1">
      <c r="A47" s="9" t="s">
        <v>50</v>
      </c>
      <c r="B47" s="10" t="s">
        <v>85</v>
      </c>
      <c r="C47" s="9">
        <v>8</v>
      </c>
      <c r="D47" s="9" t="s">
        <v>58</v>
      </c>
      <c r="E47" s="58"/>
      <c r="F47" s="59"/>
      <c r="G47" s="60"/>
      <c r="H47" s="11">
        <f t="shared" si="2"/>
        <v>0</v>
      </c>
    </row>
    <row r="48" spans="1:8" ht="13.15" customHeight="1">
      <c r="A48" s="9" t="s">
        <v>52</v>
      </c>
      <c r="B48" s="10" t="s">
        <v>86</v>
      </c>
      <c r="C48" s="9">
        <v>1</v>
      </c>
      <c r="D48" s="9" t="s">
        <v>47</v>
      </c>
      <c r="E48" s="58"/>
      <c r="F48" s="59"/>
      <c r="G48" s="60"/>
      <c r="H48" s="11">
        <f t="shared" si="2"/>
        <v>0</v>
      </c>
    </row>
    <row r="49" spans="1:8" ht="13.15" customHeight="1">
      <c r="A49" s="9" t="s">
        <v>54</v>
      </c>
      <c r="B49" s="10" t="s">
        <v>87</v>
      </c>
      <c r="C49" s="9">
        <v>1</v>
      </c>
      <c r="D49" s="9" t="s">
        <v>47</v>
      </c>
      <c r="E49" s="58"/>
      <c r="F49" s="59"/>
      <c r="G49" s="60"/>
      <c r="H49" s="11">
        <f t="shared" si="2"/>
        <v>0</v>
      </c>
    </row>
    <row r="50" spans="1:8" ht="15">
      <c r="A50" s="36" t="s">
        <v>67</v>
      </c>
      <c r="B50" s="37"/>
      <c r="C50" s="37"/>
      <c r="D50" s="38"/>
      <c r="E50" s="45">
        <f>SUM(H36:H49)</f>
        <v>0</v>
      </c>
      <c r="F50" s="45"/>
      <c r="G50" s="45"/>
      <c r="H50" s="45"/>
    </row>
    <row r="52" spans="2:256" s="14" customFormat="1" ht="15">
      <c r="B52" s="14" t="s">
        <v>15</v>
      </c>
      <c r="C52" s="15"/>
      <c r="D52" s="15"/>
      <c r="G52" s="46">
        <f>SUM(E32,E50)</f>
        <v>0</v>
      </c>
      <c r="H52" s="4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IV52" s="14">
        <f>SUM(A52:IU52)</f>
        <v>0</v>
      </c>
    </row>
  </sheetData>
  <sheetProtection algorithmName="SHA-512" hashValue="rrgUx+MZxTA/lYGQInvvlvVA53NSrXI2Xn42A+PIW0/JnQnJ/zE7pRoCFGTcpLHNqddwkvyiDSH9N0mvqAUYrA==" saltValue="0AaHbQbWvMX4HKpmt+/i1Q==" spinCount="100000" sheet="1" objects="1" scenarios="1"/>
  <mergeCells count="24">
    <mergeCell ref="E47:G47"/>
    <mergeCell ref="E48:G48"/>
    <mergeCell ref="E49:G49"/>
    <mergeCell ref="E42:G42"/>
    <mergeCell ref="E43:G43"/>
    <mergeCell ref="E44:G44"/>
    <mergeCell ref="E45:G45"/>
    <mergeCell ref="E46:G46"/>
    <mergeCell ref="A50:D50"/>
    <mergeCell ref="E50:H50"/>
    <mergeCell ref="G52:H52"/>
    <mergeCell ref="A1:H1"/>
    <mergeCell ref="A2:H2"/>
    <mergeCell ref="A5:H5"/>
    <mergeCell ref="A32:D32"/>
    <mergeCell ref="E32:H32"/>
    <mergeCell ref="A34:H34"/>
    <mergeCell ref="E35:G35"/>
    <mergeCell ref="E36:G36"/>
    <mergeCell ref="E37:G37"/>
    <mergeCell ref="E38:G38"/>
    <mergeCell ref="E39:G39"/>
    <mergeCell ref="E40:G40"/>
    <mergeCell ref="E41:G41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2197-58EB-4CDC-8248-45229ECD9E5F}">
  <dimension ref="A1:AA50"/>
  <sheetViews>
    <sheetView showGridLines="0" zoomScaleSheetLayoutView="100" workbookViewId="0" topLeftCell="A14">
      <selection activeCell="J17" sqref="J17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158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29</v>
      </c>
      <c r="C7" s="9">
        <v>10</v>
      </c>
      <c r="D7" s="9" t="s">
        <v>30</v>
      </c>
      <c r="E7" s="53"/>
      <c r="F7" s="11">
        <f aca="true" t="shared" si="0" ref="F7:F29">E7*C7</f>
        <v>0</v>
      </c>
      <c r="G7" s="53"/>
      <c r="H7" s="11">
        <f aca="true" t="shared" si="1" ref="H7:H29">G7*C7</f>
        <v>0</v>
      </c>
    </row>
    <row r="8" spans="1:8" ht="13.15" customHeight="1">
      <c r="A8" s="9" t="s">
        <v>28</v>
      </c>
      <c r="B8" s="10" t="s">
        <v>32</v>
      </c>
      <c r="C8" s="9">
        <v>50</v>
      </c>
      <c r="D8" s="9" t="s">
        <v>30</v>
      </c>
      <c r="E8" s="53"/>
      <c r="F8" s="11">
        <f t="shared" si="0"/>
        <v>0</v>
      </c>
      <c r="G8" s="53"/>
      <c r="H8" s="11">
        <f t="shared" si="1"/>
        <v>0</v>
      </c>
    </row>
    <row r="9" spans="1:8" ht="13.15" customHeight="1">
      <c r="A9" s="9" t="s">
        <v>31</v>
      </c>
      <c r="B9" s="10" t="s">
        <v>34</v>
      </c>
      <c r="C9" s="9">
        <v>79</v>
      </c>
      <c r="D9" s="9" t="s">
        <v>30</v>
      </c>
      <c r="E9" s="53"/>
      <c r="F9" s="11">
        <f t="shared" si="0"/>
        <v>0</v>
      </c>
      <c r="G9" s="53"/>
      <c r="H9" s="11">
        <f t="shared" si="1"/>
        <v>0</v>
      </c>
    </row>
    <row r="10" spans="1:8" ht="13.15" customHeight="1">
      <c r="A10" s="9" t="s">
        <v>33</v>
      </c>
      <c r="B10" s="10" t="s">
        <v>107</v>
      </c>
      <c r="C10" s="9">
        <v>25</v>
      </c>
      <c r="D10" s="9" t="s">
        <v>30</v>
      </c>
      <c r="E10" s="53"/>
      <c r="F10" s="11">
        <f t="shared" si="0"/>
        <v>0</v>
      </c>
      <c r="G10" s="53"/>
      <c r="H10" s="11">
        <f t="shared" si="1"/>
        <v>0</v>
      </c>
    </row>
    <row r="11" spans="1:8" ht="13.15" customHeight="1">
      <c r="A11" s="9" t="s">
        <v>35</v>
      </c>
      <c r="B11" s="10" t="s">
        <v>93</v>
      </c>
      <c r="C11" s="9">
        <v>40</v>
      </c>
      <c r="D11" s="9" t="s">
        <v>30</v>
      </c>
      <c r="E11" s="53"/>
      <c r="F11" s="11">
        <f t="shared" si="0"/>
        <v>0</v>
      </c>
      <c r="G11" s="53"/>
      <c r="H11" s="11">
        <f t="shared" si="1"/>
        <v>0</v>
      </c>
    </row>
    <row r="12" spans="1:8" ht="13.15" customHeight="1">
      <c r="A12" s="9" t="s">
        <v>37</v>
      </c>
      <c r="B12" s="10" t="s">
        <v>38</v>
      </c>
      <c r="C12" s="9">
        <v>9</v>
      </c>
      <c r="D12" s="9" t="s">
        <v>27</v>
      </c>
      <c r="E12" s="53"/>
      <c r="F12" s="11">
        <f>E12*C12</f>
        <v>0</v>
      </c>
      <c r="G12" s="53"/>
      <c r="H12" s="11">
        <f>G12*C12</f>
        <v>0</v>
      </c>
    </row>
    <row r="13" spans="1:8" ht="13.15" customHeight="1">
      <c r="A13" s="9" t="s">
        <v>39</v>
      </c>
      <c r="B13" s="10" t="s">
        <v>108</v>
      </c>
      <c r="C13" s="9">
        <v>4</v>
      </c>
      <c r="D13" s="9" t="s">
        <v>27</v>
      </c>
      <c r="E13" s="53"/>
      <c r="F13" s="11">
        <f>E13*C13</f>
        <v>0</v>
      </c>
      <c r="G13" s="53"/>
      <c r="H13" s="11">
        <f>G13*C13</f>
        <v>0</v>
      </c>
    </row>
    <row r="14" spans="1:8" ht="13.15" customHeight="1">
      <c r="A14" s="9" t="s">
        <v>41</v>
      </c>
      <c r="B14" s="10" t="s">
        <v>95</v>
      </c>
      <c r="C14" s="9">
        <v>4</v>
      </c>
      <c r="D14" s="9" t="s">
        <v>27</v>
      </c>
      <c r="E14" s="53"/>
      <c r="F14" s="11">
        <f t="shared" si="0"/>
        <v>0</v>
      </c>
      <c r="G14" s="53"/>
      <c r="H14" s="11">
        <f t="shared" si="1"/>
        <v>0</v>
      </c>
    </row>
    <row r="15" spans="1:8" ht="13.15" customHeight="1">
      <c r="A15" s="9" t="s">
        <v>43</v>
      </c>
      <c r="B15" s="10" t="s">
        <v>40</v>
      </c>
      <c r="C15" s="9">
        <v>1</v>
      </c>
      <c r="D15" s="9" t="s">
        <v>27</v>
      </c>
      <c r="E15" s="53"/>
      <c r="F15" s="11">
        <f t="shared" si="0"/>
        <v>0</v>
      </c>
      <c r="G15" s="53"/>
      <c r="H15" s="11">
        <f t="shared" si="1"/>
        <v>0</v>
      </c>
    </row>
    <row r="16" spans="1:8" ht="13.15" customHeight="1">
      <c r="A16" s="9" t="s">
        <v>45</v>
      </c>
      <c r="B16" s="10" t="s">
        <v>110</v>
      </c>
      <c r="C16" s="9">
        <v>1</v>
      </c>
      <c r="D16" s="9" t="s">
        <v>27</v>
      </c>
      <c r="E16" s="53"/>
      <c r="F16" s="11">
        <f t="shared" si="0"/>
        <v>0</v>
      </c>
      <c r="G16" s="53"/>
      <c r="H16" s="11">
        <f t="shared" si="1"/>
        <v>0</v>
      </c>
    </row>
    <row r="17" spans="1:8" ht="13.15" customHeight="1">
      <c r="A17" s="9" t="s">
        <v>48</v>
      </c>
      <c r="B17" s="10" t="s">
        <v>111</v>
      </c>
      <c r="C17" s="9">
        <v>2</v>
      </c>
      <c r="D17" s="9" t="s">
        <v>27</v>
      </c>
      <c r="E17" s="53"/>
      <c r="F17" s="11">
        <f t="shared" si="0"/>
        <v>0</v>
      </c>
      <c r="G17" s="53"/>
      <c r="H17" s="11">
        <f t="shared" si="1"/>
        <v>0</v>
      </c>
    </row>
    <row r="18" spans="1:8" ht="13.15" customHeight="1">
      <c r="A18" s="9" t="s">
        <v>50</v>
      </c>
      <c r="B18" s="10" t="s">
        <v>42</v>
      </c>
      <c r="C18" s="9">
        <v>5</v>
      </c>
      <c r="D18" s="9" t="s">
        <v>27</v>
      </c>
      <c r="E18" s="53"/>
      <c r="F18" s="11">
        <f t="shared" si="0"/>
        <v>0</v>
      </c>
      <c r="G18" s="53"/>
      <c r="H18" s="11">
        <f t="shared" si="1"/>
        <v>0</v>
      </c>
    </row>
    <row r="19" spans="1:27" s="6" customFormat="1" ht="36">
      <c r="A19" s="9" t="s">
        <v>52</v>
      </c>
      <c r="B19" s="10" t="s">
        <v>98</v>
      </c>
      <c r="C19" s="9">
        <v>9</v>
      </c>
      <c r="D19" s="9" t="s">
        <v>27</v>
      </c>
      <c r="E19" s="53"/>
      <c r="F19" s="11">
        <f t="shared" si="0"/>
        <v>0</v>
      </c>
      <c r="G19" s="53"/>
      <c r="H19" s="11">
        <f t="shared" si="1"/>
        <v>0</v>
      </c>
      <c r="AA19" s="12"/>
    </row>
    <row r="20" spans="1:27" s="6" customFormat="1" ht="36">
      <c r="A20" s="9" t="s">
        <v>54</v>
      </c>
      <c r="B20" s="10" t="s">
        <v>112</v>
      </c>
      <c r="C20" s="9">
        <v>2</v>
      </c>
      <c r="D20" s="9" t="s">
        <v>27</v>
      </c>
      <c r="E20" s="53"/>
      <c r="F20" s="11">
        <f t="shared" si="0"/>
        <v>0</v>
      </c>
      <c r="G20" s="53"/>
      <c r="H20" s="11">
        <f t="shared" si="1"/>
        <v>0</v>
      </c>
      <c r="AA20" s="12"/>
    </row>
    <row r="21" spans="1:8" ht="13.15" customHeight="1">
      <c r="A21" s="9" t="s">
        <v>56</v>
      </c>
      <c r="B21" s="10" t="s">
        <v>46</v>
      </c>
      <c r="C21" s="9">
        <v>1</v>
      </c>
      <c r="D21" s="9" t="s">
        <v>47</v>
      </c>
      <c r="E21" s="53"/>
      <c r="F21" s="11">
        <f t="shared" si="0"/>
        <v>0</v>
      </c>
      <c r="G21" s="53"/>
      <c r="H21" s="11">
        <f t="shared" si="1"/>
        <v>0</v>
      </c>
    </row>
    <row r="22" spans="1:8" ht="13.15" customHeight="1">
      <c r="A22" s="9" t="s">
        <v>59</v>
      </c>
      <c r="B22" s="10" t="s">
        <v>51</v>
      </c>
      <c r="C22" s="9">
        <v>1</v>
      </c>
      <c r="D22" s="9" t="s">
        <v>47</v>
      </c>
      <c r="E22" s="53"/>
      <c r="F22" s="11">
        <f t="shared" si="0"/>
        <v>0</v>
      </c>
      <c r="G22" s="53"/>
      <c r="H22" s="11">
        <f t="shared" si="1"/>
        <v>0</v>
      </c>
    </row>
    <row r="23" spans="1:8" ht="13.15" customHeight="1">
      <c r="A23" s="9" t="s">
        <v>61</v>
      </c>
      <c r="B23" s="10" t="s">
        <v>53</v>
      </c>
      <c r="C23" s="9">
        <v>1</v>
      </c>
      <c r="D23" s="9" t="s">
        <v>47</v>
      </c>
      <c r="E23" s="53"/>
      <c r="F23" s="11">
        <f t="shared" si="0"/>
        <v>0</v>
      </c>
      <c r="G23" s="53"/>
      <c r="H23" s="11">
        <f t="shared" si="1"/>
        <v>0</v>
      </c>
    </row>
    <row r="24" spans="1:8" ht="13.15" customHeight="1">
      <c r="A24" s="9" t="s">
        <v>63</v>
      </c>
      <c r="B24" s="10" t="s">
        <v>57</v>
      </c>
      <c r="C24" s="9">
        <v>22</v>
      </c>
      <c r="D24" s="9" t="s">
        <v>58</v>
      </c>
      <c r="E24" s="53"/>
      <c r="F24" s="11">
        <f t="shared" si="0"/>
        <v>0</v>
      </c>
      <c r="G24" s="53"/>
      <c r="H24" s="11">
        <f t="shared" si="1"/>
        <v>0</v>
      </c>
    </row>
    <row r="25" spans="1:8" ht="13.15" customHeight="1">
      <c r="A25" s="9" t="s">
        <v>65</v>
      </c>
      <c r="B25" s="10" t="s">
        <v>159</v>
      </c>
      <c r="C25" s="9">
        <v>16</v>
      </c>
      <c r="D25" s="9" t="s">
        <v>58</v>
      </c>
      <c r="E25" s="53"/>
      <c r="F25" s="11">
        <f>E25*C25</f>
        <v>0</v>
      </c>
      <c r="G25" s="53"/>
      <c r="H25" s="11">
        <f>G25*C25</f>
        <v>0</v>
      </c>
    </row>
    <row r="26" spans="1:8" ht="13.15" customHeight="1">
      <c r="A26" s="9" t="s">
        <v>99</v>
      </c>
      <c r="B26" s="10" t="s">
        <v>60</v>
      </c>
      <c r="C26" s="9">
        <v>1</v>
      </c>
      <c r="D26" s="9" t="s">
        <v>47</v>
      </c>
      <c r="E26" s="53"/>
      <c r="F26" s="11">
        <f t="shared" si="0"/>
        <v>0</v>
      </c>
      <c r="G26" s="53"/>
      <c r="H26" s="11">
        <f t="shared" si="1"/>
        <v>0</v>
      </c>
    </row>
    <row r="27" spans="1:8" ht="13.15" customHeight="1">
      <c r="A27" s="9" t="s">
        <v>100</v>
      </c>
      <c r="B27" s="10" t="s">
        <v>62</v>
      </c>
      <c r="C27" s="9">
        <v>1</v>
      </c>
      <c r="D27" s="9" t="s">
        <v>47</v>
      </c>
      <c r="E27" s="53"/>
      <c r="F27" s="11">
        <f t="shared" si="0"/>
        <v>0</v>
      </c>
      <c r="G27" s="53"/>
      <c r="H27" s="11">
        <f t="shared" si="1"/>
        <v>0</v>
      </c>
    </row>
    <row r="28" spans="1:8" ht="13.15" customHeight="1">
      <c r="A28" s="9" t="s">
        <v>113</v>
      </c>
      <c r="B28" s="10" t="s">
        <v>64</v>
      </c>
      <c r="C28" s="9">
        <v>1</v>
      </c>
      <c r="D28" s="9" t="s">
        <v>47</v>
      </c>
      <c r="E28" s="53"/>
      <c r="F28" s="11">
        <f t="shared" si="0"/>
        <v>0</v>
      </c>
      <c r="G28" s="53"/>
      <c r="H28" s="11">
        <f t="shared" si="1"/>
        <v>0</v>
      </c>
    </row>
    <row r="29" spans="1:8" ht="13.15" customHeight="1">
      <c r="A29" s="9" t="s">
        <v>114</v>
      </c>
      <c r="B29" s="10" t="s">
        <v>66</v>
      </c>
      <c r="C29" s="9">
        <v>1</v>
      </c>
      <c r="D29" s="9" t="s">
        <v>47</v>
      </c>
      <c r="E29" s="53"/>
      <c r="F29" s="11">
        <f t="shared" si="0"/>
        <v>0</v>
      </c>
      <c r="G29" s="53"/>
      <c r="H29" s="11">
        <f t="shared" si="1"/>
        <v>0</v>
      </c>
    </row>
    <row r="30" spans="1:8" ht="15">
      <c r="A30" s="36" t="s">
        <v>67</v>
      </c>
      <c r="B30" s="37"/>
      <c r="C30" s="37"/>
      <c r="D30" s="38"/>
      <c r="E30" s="45">
        <f>SUM(H7:H29,F7:F29)</f>
        <v>0</v>
      </c>
      <c r="F30" s="45"/>
      <c r="G30" s="45"/>
      <c r="H30" s="45"/>
    </row>
    <row r="32" spans="1:8" ht="12.75">
      <c r="A32" s="44" t="s">
        <v>160</v>
      </c>
      <c r="B32" s="44"/>
      <c r="C32" s="44"/>
      <c r="D32" s="44"/>
      <c r="E32" s="44"/>
      <c r="F32" s="44"/>
      <c r="G32" s="44"/>
      <c r="H32" s="44"/>
    </row>
    <row r="33" spans="1:8" ht="25.5">
      <c r="A33" s="8" t="s">
        <v>17</v>
      </c>
      <c r="B33" s="8" t="s">
        <v>18</v>
      </c>
      <c r="C33" s="8" t="s">
        <v>19</v>
      </c>
      <c r="D33" s="8" t="s">
        <v>20</v>
      </c>
      <c r="E33" s="50" t="s">
        <v>173</v>
      </c>
      <c r="F33" s="48"/>
      <c r="G33" s="49"/>
      <c r="H33" s="51" t="s">
        <v>172</v>
      </c>
    </row>
    <row r="34" spans="1:8" ht="13.15" customHeight="1">
      <c r="A34" s="9" t="s">
        <v>25</v>
      </c>
      <c r="B34" s="10" t="s">
        <v>69</v>
      </c>
      <c r="C34" s="9">
        <v>58</v>
      </c>
      <c r="D34" s="9" t="s">
        <v>30</v>
      </c>
      <c r="E34" s="55"/>
      <c r="F34" s="56"/>
      <c r="G34" s="57"/>
      <c r="H34" s="11">
        <f>E34*C34</f>
        <v>0</v>
      </c>
    </row>
    <row r="35" spans="1:8" ht="13.15" customHeight="1">
      <c r="A35" s="9" t="s">
        <v>28</v>
      </c>
      <c r="B35" s="10" t="s">
        <v>70</v>
      </c>
      <c r="C35" s="9">
        <v>30</v>
      </c>
      <c r="D35" s="9" t="s">
        <v>30</v>
      </c>
      <c r="E35" s="58"/>
      <c r="F35" s="59"/>
      <c r="G35" s="60"/>
      <c r="H35" s="11">
        <f aca="true" t="shared" si="2" ref="H35:H47">E35*C35</f>
        <v>0</v>
      </c>
    </row>
    <row r="36" spans="1:8" ht="13.15" customHeight="1">
      <c r="A36" s="9" t="s">
        <v>31</v>
      </c>
      <c r="B36" s="10" t="s">
        <v>71</v>
      </c>
      <c r="C36" s="9">
        <v>75</v>
      </c>
      <c r="D36" s="9" t="s">
        <v>72</v>
      </c>
      <c r="E36" s="58"/>
      <c r="F36" s="59"/>
      <c r="G36" s="60"/>
      <c r="H36" s="11">
        <f t="shared" si="2"/>
        <v>0</v>
      </c>
    </row>
    <row r="37" spans="1:8" ht="13.15" customHeight="1">
      <c r="A37" s="9" t="s">
        <v>33</v>
      </c>
      <c r="B37" s="10" t="s">
        <v>73</v>
      </c>
      <c r="C37" s="9">
        <v>140</v>
      </c>
      <c r="D37" s="9" t="s">
        <v>72</v>
      </c>
      <c r="E37" s="58"/>
      <c r="F37" s="59"/>
      <c r="G37" s="60"/>
      <c r="H37" s="11">
        <f t="shared" si="2"/>
        <v>0</v>
      </c>
    </row>
    <row r="38" spans="1:8" ht="13.15" customHeight="1">
      <c r="A38" s="9" t="s">
        <v>35</v>
      </c>
      <c r="B38" s="10" t="s">
        <v>74</v>
      </c>
      <c r="C38" s="9">
        <v>140</v>
      </c>
      <c r="D38" s="9" t="s">
        <v>72</v>
      </c>
      <c r="E38" s="58"/>
      <c r="F38" s="59"/>
      <c r="G38" s="60"/>
      <c r="H38" s="11">
        <f t="shared" si="2"/>
        <v>0</v>
      </c>
    </row>
    <row r="39" spans="1:8" ht="13.15" customHeight="1">
      <c r="A39" s="9" t="s">
        <v>37</v>
      </c>
      <c r="B39" s="10" t="s">
        <v>75</v>
      </c>
      <c r="C39" s="9">
        <v>215</v>
      </c>
      <c r="D39" s="9" t="s">
        <v>72</v>
      </c>
      <c r="E39" s="58"/>
      <c r="F39" s="59"/>
      <c r="G39" s="60"/>
      <c r="H39" s="11">
        <f t="shared" si="2"/>
        <v>0</v>
      </c>
    </row>
    <row r="40" spans="1:8" ht="13.15" customHeight="1">
      <c r="A40" s="9" t="s">
        <v>39</v>
      </c>
      <c r="B40" s="10" t="s">
        <v>102</v>
      </c>
      <c r="C40" s="9">
        <v>75</v>
      </c>
      <c r="D40" s="9" t="s">
        <v>72</v>
      </c>
      <c r="E40" s="58"/>
      <c r="F40" s="59"/>
      <c r="G40" s="60"/>
      <c r="H40" s="11">
        <f t="shared" si="2"/>
        <v>0</v>
      </c>
    </row>
    <row r="41" spans="1:8" ht="13.15" customHeight="1">
      <c r="A41" s="9" t="s">
        <v>41</v>
      </c>
      <c r="B41" s="10" t="s">
        <v>103</v>
      </c>
      <c r="C41" s="9">
        <v>140</v>
      </c>
      <c r="D41" s="9" t="s">
        <v>72</v>
      </c>
      <c r="E41" s="55"/>
      <c r="F41" s="56"/>
      <c r="G41" s="57"/>
      <c r="H41" s="11">
        <f t="shared" si="2"/>
        <v>0</v>
      </c>
    </row>
    <row r="42" spans="1:8" ht="12.75">
      <c r="A42" s="9" t="s">
        <v>43</v>
      </c>
      <c r="B42" s="10" t="s">
        <v>82</v>
      </c>
      <c r="C42" s="9">
        <v>1</v>
      </c>
      <c r="D42" s="9" t="s">
        <v>47</v>
      </c>
      <c r="E42" s="55"/>
      <c r="F42" s="56"/>
      <c r="G42" s="57"/>
      <c r="H42" s="11">
        <f t="shared" si="2"/>
        <v>0</v>
      </c>
    </row>
    <row r="43" spans="1:8" ht="13.15" customHeight="1">
      <c r="A43" s="9" t="s">
        <v>45</v>
      </c>
      <c r="B43" s="10" t="s">
        <v>83</v>
      </c>
      <c r="C43" s="9">
        <v>1</v>
      </c>
      <c r="D43" s="9" t="s">
        <v>47</v>
      </c>
      <c r="E43" s="58"/>
      <c r="F43" s="59"/>
      <c r="G43" s="60"/>
      <c r="H43" s="11">
        <f t="shared" si="2"/>
        <v>0</v>
      </c>
    </row>
    <row r="44" spans="1:27" s="6" customFormat="1" ht="13.15" customHeight="1">
      <c r="A44" s="9" t="s">
        <v>48</v>
      </c>
      <c r="B44" s="10" t="s">
        <v>122</v>
      </c>
      <c r="C44" s="9">
        <v>16</v>
      </c>
      <c r="D44" s="9" t="s">
        <v>58</v>
      </c>
      <c r="E44" s="58"/>
      <c r="F44" s="59"/>
      <c r="G44" s="60"/>
      <c r="H44" s="11">
        <f t="shared" si="2"/>
        <v>0</v>
      </c>
      <c r="AA44" s="12"/>
    </row>
    <row r="45" spans="1:8" ht="13.15" customHeight="1">
      <c r="A45" s="9" t="s">
        <v>50</v>
      </c>
      <c r="B45" s="10" t="s">
        <v>123</v>
      </c>
      <c r="C45" s="9">
        <v>16</v>
      </c>
      <c r="D45" s="9" t="s">
        <v>58</v>
      </c>
      <c r="E45" s="58"/>
      <c r="F45" s="59"/>
      <c r="G45" s="60"/>
      <c r="H45" s="11">
        <f t="shared" si="2"/>
        <v>0</v>
      </c>
    </row>
    <row r="46" spans="1:8" ht="13.15" customHeight="1">
      <c r="A46" s="9" t="s">
        <v>52</v>
      </c>
      <c r="B46" s="10" t="s">
        <v>86</v>
      </c>
      <c r="C46" s="9">
        <v>1</v>
      </c>
      <c r="D46" s="9" t="s">
        <v>47</v>
      </c>
      <c r="E46" s="58"/>
      <c r="F46" s="59"/>
      <c r="G46" s="60"/>
      <c r="H46" s="11">
        <f t="shared" si="2"/>
        <v>0</v>
      </c>
    </row>
    <row r="47" spans="1:8" ht="13.15" customHeight="1">
      <c r="A47" s="9" t="s">
        <v>54</v>
      </c>
      <c r="B47" s="10" t="s">
        <v>87</v>
      </c>
      <c r="C47" s="9">
        <v>1</v>
      </c>
      <c r="D47" s="9" t="s">
        <v>47</v>
      </c>
      <c r="E47" s="58"/>
      <c r="F47" s="59"/>
      <c r="G47" s="60"/>
      <c r="H47" s="11">
        <f t="shared" si="2"/>
        <v>0</v>
      </c>
    </row>
    <row r="48" spans="1:8" ht="15">
      <c r="A48" s="36" t="s">
        <v>67</v>
      </c>
      <c r="B48" s="37"/>
      <c r="C48" s="37"/>
      <c r="D48" s="38"/>
      <c r="E48" s="45">
        <f>SUM(H34:H47)</f>
        <v>0</v>
      </c>
      <c r="F48" s="45"/>
      <c r="G48" s="45"/>
      <c r="H48" s="45"/>
    </row>
    <row r="50" spans="2:26" s="14" customFormat="1" ht="15">
      <c r="B50" s="14" t="s">
        <v>15</v>
      </c>
      <c r="C50" s="15"/>
      <c r="D50" s="15"/>
      <c r="G50" s="46">
        <f>SUM(E30,E48)</f>
        <v>0</v>
      </c>
      <c r="H50" s="4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</sheetData>
  <sheetProtection algorithmName="SHA-512" hashValue="nN6nmRkdh9PYw22uATxFJ/IgkCc6Os6IGZNhP8MO/fz3o7fMrsOZDkHCPSRuMI17NfldYMT7GYS2xFcD5TSdcA==" saltValue="2PG7KW5B83PHlB5wUM/KFQ==" spinCount="100000" sheet="1" objects="1" scenarios="1"/>
  <mergeCells count="24">
    <mergeCell ref="E45:G45"/>
    <mergeCell ref="E46:G46"/>
    <mergeCell ref="E47:G47"/>
    <mergeCell ref="E40:G40"/>
    <mergeCell ref="E41:G41"/>
    <mergeCell ref="E42:G42"/>
    <mergeCell ref="E43:G43"/>
    <mergeCell ref="E44:G44"/>
    <mergeCell ref="A48:D48"/>
    <mergeCell ref="E48:H48"/>
    <mergeCell ref="G50:H50"/>
    <mergeCell ref="A1:H1"/>
    <mergeCell ref="A2:H2"/>
    <mergeCell ref="A5:H5"/>
    <mergeCell ref="A30:D30"/>
    <mergeCell ref="E30:H30"/>
    <mergeCell ref="A32:H32"/>
    <mergeCell ref="E33:G33"/>
    <mergeCell ref="E34:G34"/>
    <mergeCell ref="E35:G35"/>
    <mergeCell ref="E36:G36"/>
    <mergeCell ref="E37:G37"/>
    <mergeCell ref="E38:G38"/>
    <mergeCell ref="E39:G39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DBAD-946F-492C-A09E-C2AFDE133A9D}">
  <dimension ref="A1:AA52"/>
  <sheetViews>
    <sheetView showGridLines="0" zoomScaleSheetLayoutView="100" workbookViewId="0" topLeftCell="A13">
      <selection activeCell="E43" sqref="E43:G43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161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29</v>
      </c>
      <c r="C7" s="9">
        <v>5</v>
      </c>
      <c r="D7" s="9" t="s">
        <v>30</v>
      </c>
      <c r="E7" s="53"/>
      <c r="F7" s="11">
        <f aca="true" t="shared" si="0" ref="F7:F31">E7*C7</f>
        <v>0</v>
      </c>
      <c r="G7" s="53"/>
      <c r="H7" s="11">
        <f aca="true" t="shared" si="1" ref="H7:H31">G7*C7</f>
        <v>0</v>
      </c>
    </row>
    <row r="8" spans="1:8" ht="13.15" customHeight="1">
      <c r="A8" s="9" t="s">
        <v>28</v>
      </c>
      <c r="B8" s="10" t="s">
        <v>32</v>
      </c>
      <c r="C8" s="9">
        <v>60</v>
      </c>
      <c r="D8" s="9" t="s">
        <v>30</v>
      </c>
      <c r="E8" s="53"/>
      <c r="F8" s="11">
        <f t="shared" si="0"/>
        <v>0</v>
      </c>
      <c r="G8" s="53"/>
      <c r="H8" s="11">
        <f t="shared" si="1"/>
        <v>0</v>
      </c>
    </row>
    <row r="9" spans="1:8" ht="13.15" customHeight="1">
      <c r="A9" s="9" t="s">
        <v>31</v>
      </c>
      <c r="B9" s="10" t="s">
        <v>34</v>
      </c>
      <c r="C9" s="9">
        <v>170</v>
      </c>
      <c r="D9" s="9" t="s">
        <v>30</v>
      </c>
      <c r="E9" s="53"/>
      <c r="F9" s="11">
        <f t="shared" si="0"/>
        <v>0</v>
      </c>
      <c r="G9" s="53"/>
      <c r="H9" s="11">
        <f t="shared" si="1"/>
        <v>0</v>
      </c>
    </row>
    <row r="10" spans="1:8" ht="13.15" customHeight="1">
      <c r="A10" s="9" t="s">
        <v>33</v>
      </c>
      <c r="B10" s="10" t="s">
        <v>92</v>
      </c>
      <c r="C10" s="9">
        <v>120</v>
      </c>
      <c r="D10" s="9" t="s">
        <v>30</v>
      </c>
      <c r="E10" s="53"/>
      <c r="F10" s="11">
        <f t="shared" si="0"/>
        <v>0</v>
      </c>
      <c r="G10" s="53"/>
      <c r="H10" s="11">
        <f>G10*C10</f>
        <v>0</v>
      </c>
    </row>
    <row r="11" spans="1:8" ht="13.15" customHeight="1">
      <c r="A11" s="9" t="s">
        <v>35</v>
      </c>
      <c r="B11" s="10" t="s">
        <v>93</v>
      </c>
      <c r="C11" s="9">
        <v>25</v>
      </c>
      <c r="D11" s="9" t="s">
        <v>30</v>
      </c>
      <c r="E11" s="53"/>
      <c r="F11" s="11">
        <f t="shared" si="0"/>
        <v>0</v>
      </c>
      <c r="G11" s="53"/>
      <c r="H11" s="11">
        <f t="shared" si="1"/>
        <v>0</v>
      </c>
    </row>
    <row r="12" spans="1:8" ht="13.15" customHeight="1">
      <c r="A12" s="9" t="s">
        <v>37</v>
      </c>
      <c r="B12" s="10" t="s">
        <v>38</v>
      </c>
      <c r="C12" s="9">
        <v>7</v>
      </c>
      <c r="D12" s="9" t="s">
        <v>27</v>
      </c>
      <c r="E12" s="53"/>
      <c r="F12" s="11">
        <f>E12*C12</f>
        <v>0</v>
      </c>
      <c r="G12" s="53"/>
      <c r="H12" s="11">
        <f>G12*C12</f>
        <v>0</v>
      </c>
    </row>
    <row r="13" spans="1:8" ht="13.15" customHeight="1">
      <c r="A13" s="9" t="s">
        <v>39</v>
      </c>
      <c r="B13" s="10" t="s">
        <v>95</v>
      </c>
      <c r="C13" s="9">
        <v>1</v>
      </c>
      <c r="D13" s="9" t="s">
        <v>27</v>
      </c>
      <c r="E13" s="53"/>
      <c r="F13" s="11">
        <f t="shared" si="0"/>
        <v>0</v>
      </c>
      <c r="G13" s="53"/>
      <c r="H13" s="11">
        <f t="shared" si="1"/>
        <v>0</v>
      </c>
    </row>
    <row r="14" spans="1:8" ht="13.15" customHeight="1">
      <c r="A14" s="9" t="s">
        <v>41</v>
      </c>
      <c r="B14" s="10" t="s">
        <v>150</v>
      </c>
      <c r="C14" s="9">
        <v>16</v>
      </c>
      <c r="D14" s="9" t="s">
        <v>27</v>
      </c>
      <c r="E14" s="53"/>
      <c r="F14" s="11">
        <f t="shared" si="0"/>
        <v>0</v>
      </c>
      <c r="G14" s="53"/>
      <c r="H14" s="11">
        <f t="shared" si="1"/>
        <v>0</v>
      </c>
    </row>
    <row r="15" spans="1:8" ht="13.15" customHeight="1">
      <c r="A15" s="9" t="s">
        <v>43</v>
      </c>
      <c r="B15" s="10" t="s">
        <v>110</v>
      </c>
      <c r="C15" s="9">
        <v>1</v>
      </c>
      <c r="D15" s="9" t="s">
        <v>27</v>
      </c>
      <c r="E15" s="53"/>
      <c r="F15" s="11">
        <f t="shared" si="0"/>
        <v>0</v>
      </c>
      <c r="G15" s="53"/>
      <c r="H15" s="11">
        <f t="shared" si="1"/>
        <v>0</v>
      </c>
    </row>
    <row r="16" spans="1:8" ht="13.15" customHeight="1">
      <c r="A16" s="9" t="s">
        <v>45</v>
      </c>
      <c r="B16" s="10" t="s">
        <v>111</v>
      </c>
      <c r="C16" s="9">
        <v>1</v>
      </c>
      <c r="D16" s="9" t="s">
        <v>27</v>
      </c>
      <c r="E16" s="53"/>
      <c r="F16" s="11">
        <f t="shared" si="0"/>
        <v>0</v>
      </c>
      <c r="G16" s="53"/>
      <c r="H16" s="11">
        <f t="shared" si="1"/>
        <v>0</v>
      </c>
    </row>
    <row r="17" spans="1:8" ht="13.15" customHeight="1">
      <c r="A17" s="9" t="s">
        <v>48</v>
      </c>
      <c r="B17" s="10" t="s">
        <v>42</v>
      </c>
      <c r="C17" s="9">
        <v>5</v>
      </c>
      <c r="D17" s="9" t="s">
        <v>27</v>
      </c>
      <c r="E17" s="53"/>
      <c r="F17" s="11">
        <f t="shared" si="0"/>
        <v>0</v>
      </c>
      <c r="G17" s="53"/>
      <c r="H17" s="11">
        <f t="shared" si="1"/>
        <v>0</v>
      </c>
    </row>
    <row r="18" spans="1:8" ht="13.15" customHeight="1">
      <c r="A18" s="9" t="s">
        <v>50</v>
      </c>
      <c r="B18" s="10" t="s">
        <v>162</v>
      </c>
      <c r="C18" s="9">
        <v>8</v>
      </c>
      <c r="D18" s="9" t="s">
        <v>27</v>
      </c>
      <c r="E18" s="53"/>
      <c r="F18" s="11">
        <f t="shared" si="0"/>
        <v>0</v>
      </c>
      <c r="G18" s="53"/>
      <c r="H18" s="11">
        <f t="shared" si="1"/>
        <v>0</v>
      </c>
    </row>
    <row r="19" spans="1:8" ht="13.15" customHeight="1">
      <c r="A19" s="9" t="s">
        <v>52</v>
      </c>
      <c r="B19" s="10" t="s">
        <v>163</v>
      </c>
      <c r="C19" s="9">
        <v>8</v>
      </c>
      <c r="D19" s="9" t="s">
        <v>27</v>
      </c>
      <c r="E19" s="53"/>
      <c r="F19" s="11">
        <f t="shared" si="0"/>
        <v>0</v>
      </c>
      <c r="G19" s="53"/>
      <c r="H19" s="11">
        <f t="shared" si="1"/>
        <v>0</v>
      </c>
    </row>
    <row r="20" spans="1:8" ht="36">
      <c r="A20" s="9" t="s">
        <v>54</v>
      </c>
      <c r="B20" s="10" t="s">
        <v>98</v>
      </c>
      <c r="C20" s="9">
        <v>4</v>
      </c>
      <c r="D20" s="9" t="s">
        <v>27</v>
      </c>
      <c r="E20" s="53"/>
      <c r="F20" s="11">
        <f t="shared" si="0"/>
        <v>0</v>
      </c>
      <c r="G20" s="53"/>
      <c r="H20" s="11">
        <f t="shared" si="1"/>
        <v>0</v>
      </c>
    </row>
    <row r="21" spans="1:8" ht="13.15" customHeight="1">
      <c r="A21" s="9" t="s">
        <v>56</v>
      </c>
      <c r="B21" s="10" t="s">
        <v>164</v>
      </c>
      <c r="C21" s="9">
        <v>2</v>
      </c>
      <c r="D21" s="9" t="s">
        <v>27</v>
      </c>
      <c r="E21" s="53"/>
      <c r="F21" s="11">
        <f t="shared" si="0"/>
        <v>0</v>
      </c>
      <c r="G21" s="53"/>
      <c r="H21" s="11">
        <f t="shared" si="1"/>
        <v>0</v>
      </c>
    </row>
    <row r="22" spans="1:8" ht="13.15" customHeight="1">
      <c r="A22" s="9" t="s">
        <v>59</v>
      </c>
      <c r="B22" s="10" t="s">
        <v>154</v>
      </c>
      <c r="C22" s="18">
        <v>20</v>
      </c>
      <c r="D22" s="9" t="s">
        <v>30</v>
      </c>
      <c r="E22" s="53"/>
      <c r="F22" s="11">
        <f t="shared" si="0"/>
        <v>0</v>
      </c>
      <c r="G22" s="53"/>
      <c r="H22" s="11">
        <f t="shared" si="1"/>
        <v>0</v>
      </c>
    </row>
    <row r="23" spans="1:8" ht="13.15" customHeight="1">
      <c r="A23" s="9" t="s">
        <v>61</v>
      </c>
      <c r="B23" s="10" t="s">
        <v>155</v>
      </c>
      <c r="C23" s="18">
        <v>12</v>
      </c>
      <c r="D23" s="9" t="s">
        <v>30</v>
      </c>
      <c r="E23" s="53"/>
      <c r="F23" s="11">
        <f t="shared" si="0"/>
        <v>0</v>
      </c>
      <c r="G23" s="53"/>
      <c r="H23" s="11">
        <f t="shared" si="1"/>
        <v>0</v>
      </c>
    </row>
    <row r="24" spans="1:8" ht="13.15" customHeight="1">
      <c r="A24" s="9" t="s">
        <v>63</v>
      </c>
      <c r="B24" s="10" t="s">
        <v>46</v>
      </c>
      <c r="C24" s="9">
        <v>1</v>
      </c>
      <c r="D24" s="9" t="s">
        <v>47</v>
      </c>
      <c r="E24" s="53"/>
      <c r="F24" s="11">
        <f t="shared" si="0"/>
        <v>0</v>
      </c>
      <c r="G24" s="53"/>
      <c r="H24" s="11">
        <f t="shared" si="1"/>
        <v>0</v>
      </c>
    </row>
    <row r="25" spans="1:8" ht="13.15" customHeight="1">
      <c r="A25" s="9" t="s">
        <v>65</v>
      </c>
      <c r="B25" s="10" t="s">
        <v>51</v>
      </c>
      <c r="C25" s="9">
        <v>1</v>
      </c>
      <c r="D25" s="9" t="s">
        <v>47</v>
      </c>
      <c r="E25" s="53"/>
      <c r="F25" s="11">
        <f t="shared" si="0"/>
        <v>0</v>
      </c>
      <c r="G25" s="53"/>
      <c r="H25" s="11">
        <f t="shared" si="1"/>
        <v>0</v>
      </c>
    </row>
    <row r="26" spans="1:8" ht="13.15" customHeight="1">
      <c r="A26" s="9" t="s">
        <v>99</v>
      </c>
      <c r="B26" s="10" t="s">
        <v>53</v>
      </c>
      <c r="C26" s="9">
        <v>1</v>
      </c>
      <c r="D26" s="9" t="s">
        <v>47</v>
      </c>
      <c r="E26" s="53"/>
      <c r="F26" s="11">
        <f t="shared" si="0"/>
        <v>0</v>
      </c>
      <c r="G26" s="53"/>
      <c r="H26" s="11">
        <f t="shared" si="1"/>
        <v>0</v>
      </c>
    </row>
    <row r="27" spans="1:8" ht="13.15" customHeight="1">
      <c r="A27" s="9" t="s">
        <v>100</v>
      </c>
      <c r="B27" s="10" t="s">
        <v>57</v>
      </c>
      <c r="C27" s="9">
        <v>23</v>
      </c>
      <c r="D27" s="9" t="s">
        <v>58</v>
      </c>
      <c r="E27" s="53"/>
      <c r="F27" s="11">
        <f t="shared" si="0"/>
        <v>0</v>
      </c>
      <c r="G27" s="53"/>
      <c r="H27" s="11">
        <f t="shared" si="1"/>
        <v>0</v>
      </c>
    </row>
    <row r="28" spans="1:8" ht="13.15" customHeight="1">
      <c r="A28" s="9" t="s">
        <v>113</v>
      </c>
      <c r="B28" s="10" t="s">
        <v>60</v>
      </c>
      <c r="C28" s="9">
        <v>1</v>
      </c>
      <c r="D28" s="9" t="s">
        <v>47</v>
      </c>
      <c r="E28" s="53"/>
      <c r="F28" s="11">
        <f t="shared" si="0"/>
        <v>0</v>
      </c>
      <c r="G28" s="53"/>
      <c r="H28" s="11">
        <f t="shared" si="1"/>
        <v>0</v>
      </c>
    </row>
    <row r="29" spans="1:8" ht="13.15" customHeight="1">
      <c r="A29" s="9" t="s">
        <v>114</v>
      </c>
      <c r="B29" s="10" t="s">
        <v>62</v>
      </c>
      <c r="C29" s="9">
        <v>1</v>
      </c>
      <c r="D29" s="9" t="s">
        <v>47</v>
      </c>
      <c r="E29" s="53"/>
      <c r="F29" s="11">
        <f t="shared" si="0"/>
        <v>0</v>
      </c>
      <c r="G29" s="53"/>
      <c r="H29" s="11">
        <f t="shared" si="1"/>
        <v>0</v>
      </c>
    </row>
    <row r="30" spans="1:8" ht="13.15" customHeight="1">
      <c r="A30" s="9" t="s">
        <v>115</v>
      </c>
      <c r="B30" s="10" t="s">
        <v>64</v>
      </c>
      <c r="C30" s="9">
        <v>1</v>
      </c>
      <c r="D30" s="9" t="s">
        <v>47</v>
      </c>
      <c r="E30" s="53"/>
      <c r="F30" s="11">
        <f t="shared" si="0"/>
        <v>0</v>
      </c>
      <c r="G30" s="53"/>
      <c r="H30" s="11">
        <f t="shared" si="1"/>
        <v>0</v>
      </c>
    </row>
    <row r="31" spans="1:8" ht="13.15" customHeight="1">
      <c r="A31" s="9" t="s">
        <v>156</v>
      </c>
      <c r="B31" s="10" t="s">
        <v>66</v>
      </c>
      <c r="C31" s="9">
        <v>1</v>
      </c>
      <c r="D31" s="9" t="s">
        <v>47</v>
      </c>
      <c r="E31" s="53"/>
      <c r="F31" s="11">
        <f t="shared" si="0"/>
        <v>0</v>
      </c>
      <c r="G31" s="53"/>
      <c r="H31" s="11">
        <f t="shared" si="1"/>
        <v>0</v>
      </c>
    </row>
    <row r="32" spans="1:8" ht="15">
      <c r="A32" s="36" t="s">
        <v>67</v>
      </c>
      <c r="B32" s="37"/>
      <c r="C32" s="37"/>
      <c r="D32" s="38"/>
      <c r="E32" s="45">
        <f>SUM(H7:H31,F7:F31)</f>
        <v>0</v>
      </c>
      <c r="F32" s="45"/>
      <c r="G32" s="45"/>
      <c r="H32" s="45"/>
    </row>
    <row r="34" spans="1:8" ht="12.75">
      <c r="A34" s="44" t="s">
        <v>165</v>
      </c>
      <c r="B34" s="44"/>
      <c r="C34" s="44"/>
      <c r="D34" s="44"/>
      <c r="E34" s="44"/>
      <c r="F34" s="44"/>
      <c r="G34" s="44"/>
      <c r="H34" s="44"/>
    </row>
    <row r="35" spans="1:8" ht="25.5">
      <c r="A35" s="8" t="s">
        <v>17</v>
      </c>
      <c r="B35" s="8" t="s">
        <v>18</v>
      </c>
      <c r="C35" s="8" t="s">
        <v>19</v>
      </c>
      <c r="D35" s="8" t="s">
        <v>20</v>
      </c>
      <c r="E35" s="50" t="s">
        <v>173</v>
      </c>
      <c r="F35" s="48"/>
      <c r="G35" s="49"/>
      <c r="H35" s="51" t="s">
        <v>172</v>
      </c>
    </row>
    <row r="36" spans="1:8" ht="13.15" customHeight="1">
      <c r="A36" s="9" t="s">
        <v>25</v>
      </c>
      <c r="B36" s="10" t="s">
        <v>69</v>
      </c>
      <c r="C36" s="9">
        <v>38</v>
      </c>
      <c r="D36" s="9" t="s">
        <v>30</v>
      </c>
      <c r="E36" s="55"/>
      <c r="F36" s="56"/>
      <c r="G36" s="57"/>
      <c r="H36" s="11">
        <f>E36*C36</f>
        <v>0</v>
      </c>
    </row>
    <row r="37" spans="1:8" ht="13.15" customHeight="1">
      <c r="A37" s="9" t="s">
        <v>28</v>
      </c>
      <c r="B37" s="10" t="s">
        <v>70</v>
      </c>
      <c r="C37" s="9">
        <v>10</v>
      </c>
      <c r="D37" s="9" t="s">
        <v>30</v>
      </c>
      <c r="E37" s="58"/>
      <c r="F37" s="59"/>
      <c r="G37" s="60"/>
      <c r="H37" s="11">
        <f aca="true" t="shared" si="2" ref="H37:H49">E37*C37</f>
        <v>0</v>
      </c>
    </row>
    <row r="38" spans="1:8" ht="13.15" customHeight="1">
      <c r="A38" s="9" t="s">
        <v>31</v>
      </c>
      <c r="B38" s="10" t="s">
        <v>71</v>
      </c>
      <c r="C38" s="9">
        <v>26.25</v>
      </c>
      <c r="D38" s="9" t="s">
        <v>72</v>
      </c>
      <c r="E38" s="58"/>
      <c r="F38" s="59"/>
      <c r="G38" s="60"/>
      <c r="H38" s="11">
        <f t="shared" si="2"/>
        <v>0</v>
      </c>
    </row>
    <row r="39" spans="1:8" ht="13.15" customHeight="1">
      <c r="A39" s="9" t="s">
        <v>33</v>
      </c>
      <c r="B39" s="10" t="s">
        <v>73</v>
      </c>
      <c r="C39" s="9">
        <v>88</v>
      </c>
      <c r="D39" s="9" t="s">
        <v>72</v>
      </c>
      <c r="E39" s="58"/>
      <c r="F39" s="59"/>
      <c r="G39" s="60"/>
      <c r="H39" s="11">
        <f t="shared" si="2"/>
        <v>0</v>
      </c>
    </row>
    <row r="40" spans="1:8" ht="13.15" customHeight="1">
      <c r="A40" s="9" t="s">
        <v>35</v>
      </c>
      <c r="B40" s="10" t="s">
        <v>74</v>
      </c>
      <c r="C40" s="9">
        <v>88</v>
      </c>
      <c r="D40" s="9" t="s">
        <v>72</v>
      </c>
      <c r="E40" s="58"/>
      <c r="F40" s="59"/>
      <c r="G40" s="60"/>
      <c r="H40" s="11">
        <f t="shared" si="2"/>
        <v>0</v>
      </c>
    </row>
    <row r="41" spans="1:8" ht="13.15" customHeight="1">
      <c r="A41" s="9" t="s">
        <v>37</v>
      </c>
      <c r="B41" s="10" t="s">
        <v>75</v>
      </c>
      <c r="C41" s="9">
        <v>114.25</v>
      </c>
      <c r="D41" s="9" t="s">
        <v>72</v>
      </c>
      <c r="E41" s="58"/>
      <c r="F41" s="59"/>
      <c r="G41" s="60"/>
      <c r="H41" s="11">
        <f t="shared" si="2"/>
        <v>0</v>
      </c>
    </row>
    <row r="42" spans="1:8" ht="13.15" customHeight="1">
      <c r="A42" s="9" t="s">
        <v>39</v>
      </c>
      <c r="B42" s="10" t="s">
        <v>102</v>
      </c>
      <c r="C42" s="9">
        <v>26.25</v>
      </c>
      <c r="D42" s="9" t="s">
        <v>72</v>
      </c>
      <c r="E42" s="58"/>
      <c r="F42" s="59"/>
      <c r="G42" s="60"/>
      <c r="H42" s="11">
        <f t="shared" si="2"/>
        <v>0</v>
      </c>
    </row>
    <row r="43" spans="1:8" ht="13.15" customHeight="1">
      <c r="A43" s="9" t="s">
        <v>41</v>
      </c>
      <c r="B43" s="10" t="s">
        <v>103</v>
      </c>
      <c r="C43" s="9">
        <v>88</v>
      </c>
      <c r="D43" s="9" t="s">
        <v>72</v>
      </c>
      <c r="E43" s="55"/>
      <c r="F43" s="56"/>
      <c r="G43" s="57"/>
      <c r="H43" s="11">
        <f t="shared" si="2"/>
        <v>0</v>
      </c>
    </row>
    <row r="44" spans="1:8" ht="12.75">
      <c r="A44" s="9" t="s">
        <v>43</v>
      </c>
      <c r="B44" s="10" t="s">
        <v>82</v>
      </c>
      <c r="C44" s="9">
        <v>1</v>
      </c>
      <c r="D44" s="9" t="s">
        <v>47</v>
      </c>
      <c r="E44" s="55"/>
      <c r="F44" s="56"/>
      <c r="G44" s="57"/>
      <c r="H44" s="11">
        <f t="shared" si="2"/>
        <v>0</v>
      </c>
    </row>
    <row r="45" spans="1:8" ht="13.15" customHeight="1">
      <c r="A45" s="9" t="s">
        <v>45</v>
      </c>
      <c r="B45" s="10" t="s">
        <v>83</v>
      </c>
      <c r="C45" s="9">
        <v>1</v>
      </c>
      <c r="D45" s="9" t="s">
        <v>47</v>
      </c>
      <c r="E45" s="58"/>
      <c r="F45" s="59"/>
      <c r="G45" s="60"/>
      <c r="H45" s="11">
        <f t="shared" si="2"/>
        <v>0</v>
      </c>
    </row>
    <row r="46" spans="1:27" s="6" customFormat="1" ht="13.15" customHeight="1">
      <c r="A46" s="9" t="s">
        <v>48</v>
      </c>
      <c r="B46" s="10" t="s">
        <v>84</v>
      </c>
      <c r="C46" s="9">
        <v>8</v>
      </c>
      <c r="D46" s="9" t="s">
        <v>58</v>
      </c>
      <c r="E46" s="58"/>
      <c r="F46" s="59"/>
      <c r="G46" s="60"/>
      <c r="H46" s="11">
        <f t="shared" si="2"/>
        <v>0</v>
      </c>
      <c r="AA46" s="12"/>
    </row>
    <row r="47" spans="1:8" ht="13.15" customHeight="1">
      <c r="A47" s="9" t="s">
        <v>50</v>
      </c>
      <c r="B47" s="10" t="s">
        <v>85</v>
      </c>
      <c r="C47" s="9">
        <v>8</v>
      </c>
      <c r="D47" s="9" t="s">
        <v>58</v>
      </c>
      <c r="E47" s="58"/>
      <c r="F47" s="59"/>
      <c r="G47" s="60"/>
      <c r="H47" s="11">
        <f t="shared" si="2"/>
        <v>0</v>
      </c>
    </row>
    <row r="48" spans="1:8" ht="13.15" customHeight="1">
      <c r="A48" s="9" t="s">
        <v>52</v>
      </c>
      <c r="B48" s="10" t="s">
        <v>86</v>
      </c>
      <c r="C48" s="9">
        <v>1</v>
      </c>
      <c r="D48" s="9" t="s">
        <v>47</v>
      </c>
      <c r="E48" s="58"/>
      <c r="F48" s="59"/>
      <c r="G48" s="60"/>
      <c r="H48" s="11">
        <f t="shared" si="2"/>
        <v>0</v>
      </c>
    </row>
    <row r="49" spans="1:8" ht="13.15" customHeight="1">
      <c r="A49" s="9" t="s">
        <v>54</v>
      </c>
      <c r="B49" s="10" t="s">
        <v>87</v>
      </c>
      <c r="C49" s="9">
        <v>1</v>
      </c>
      <c r="D49" s="9" t="s">
        <v>47</v>
      </c>
      <c r="E49" s="58"/>
      <c r="F49" s="59"/>
      <c r="G49" s="60"/>
      <c r="H49" s="11">
        <f t="shared" si="2"/>
        <v>0</v>
      </c>
    </row>
    <row r="50" spans="1:8" ht="15">
      <c r="A50" s="36" t="s">
        <v>67</v>
      </c>
      <c r="B50" s="37"/>
      <c r="C50" s="37"/>
      <c r="D50" s="38"/>
      <c r="E50" s="45">
        <f>SUM(H36:H49)</f>
        <v>0</v>
      </c>
      <c r="F50" s="45"/>
      <c r="G50" s="45"/>
      <c r="H50" s="45"/>
    </row>
    <row r="52" spans="2:26" s="14" customFormat="1" ht="15">
      <c r="B52" s="14" t="s">
        <v>15</v>
      </c>
      <c r="C52" s="15"/>
      <c r="D52" s="15"/>
      <c r="G52" s="46">
        <f>SUM(E50,E32)</f>
        <v>0</v>
      </c>
      <c r="H52" s="4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</sheetData>
  <sheetProtection algorithmName="SHA-512" hashValue="uS1a8SAXQcvneboFZ/hzOek5MuvFu2Q8g7ydXrQIATtMUR+a7OamAIIFw4ulJa8snYIvl8dXbU2rSrsQObDtlQ==" saltValue="RJfLKfmwfgjsU3A2zP0wsw==" spinCount="100000" sheet="1" objects="1" scenarios="1"/>
  <mergeCells count="24">
    <mergeCell ref="E47:G47"/>
    <mergeCell ref="E48:G48"/>
    <mergeCell ref="E49:G49"/>
    <mergeCell ref="E42:G42"/>
    <mergeCell ref="E43:G43"/>
    <mergeCell ref="E44:G44"/>
    <mergeCell ref="E45:G45"/>
    <mergeCell ref="E46:G46"/>
    <mergeCell ref="A50:D50"/>
    <mergeCell ref="E50:H50"/>
    <mergeCell ref="G52:H52"/>
    <mergeCell ref="A1:H1"/>
    <mergeCell ref="A2:H2"/>
    <mergeCell ref="A5:H5"/>
    <mergeCell ref="A32:D32"/>
    <mergeCell ref="E32:H32"/>
    <mergeCell ref="A34:H34"/>
    <mergeCell ref="E35:G35"/>
    <mergeCell ref="E36:G36"/>
    <mergeCell ref="E37:G37"/>
    <mergeCell ref="E38:G38"/>
    <mergeCell ref="E39:G39"/>
    <mergeCell ref="E40:G40"/>
    <mergeCell ref="E41:G41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F395-62CD-4F97-B969-5F5B01ACC611}">
  <dimension ref="A1:AA51"/>
  <sheetViews>
    <sheetView showGridLines="0" zoomScaleSheetLayoutView="100" workbookViewId="0" topLeftCell="A16">
      <selection activeCell="K30" sqref="K30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166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29</v>
      </c>
      <c r="C7" s="9">
        <v>10</v>
      </c>
      <c r="D7" s="9" t="s">
        <v>30</v>
      </c>
      <c r="E7" s="53"/>
      <c r="F7" s="11">
        <f aca="true" t="shared" si="0" ref="F7:F28">E7*C7</f>
        <v>0</v>
      </c>
      <c r="G7" s="53"/>
      <c r="H7" s="11">
        <f aca="true" t="shared" si="1" ref="H7:H28">G7*C7</f>
        <v>0</v>
      </c>
    </row>
    <row r="8" spans="1:8" ht="12.75">
      <c r="A8" s="9" t="s">
        <v>28</v>
      </c>
      <c r="B8" s="10" t="s">
        <v>32</v>
      </c>
      <c r="C8" s="9">
        <v>50</v>
      </c>
      <c r="D8" s="9" t="s">
        <v>30</v>
      </c>
      <c r="E8" s="53"/>
      <c r="F8" s="11">
        <f>E8*C8</f>
        <v>0</v>
      </c>
      <c r="G8" s="53"/>
      <c r="H8" s="11">
        <f>G8*C8</f>
        <v>0</v>
      </c>
    </row>
    <row r="9" spans="1:8" ht="13.15" customHeight="1">
      <c r="A9" s="9" t="s">
        <v>31</v>
      </c>
      <c r="B9" s="10" t="s">
        <v>34</v>
      </c>
      <c r="C9" s="9">
        <v>59</v>
      </c>
      <c r="D9" s="9" t="s">
        <v>30</v>
      </c>
      <c r="E9" s="53"/>
      <c r="F9" s="11">
        <f t="shared" si="0"/>
        <v>0</v>
      </c>
      <c r="G9" s="53"/>
      <c r="H9" s="11">
        <f t="shared" si="1"/>
        <v>0</v>
      </c>
    </row>
    <row r="10" spans="1:8" ht="13.15" customHeight="1">
      <c r="A10" s="9" t="s">
        <v>33</v>
      </c>
      <c r="B10" s="10" t="s">
        <v>107</v>
      </c>
      <c r="C10" s="9">
        <v>45</v>
      </c>
      <c r="D10" s="9" t="s">
        <v>30</v>
      </c>
      <c r="E10" s="53"/>
      <c r="F10" s="11">
        <f t="shared" si="0"/>
        <v>0</v>
      </c>
      <c r="G10" s="53"/>
      <c r="H10" s="11">
        <f t="shared" si="1"/>
        <v>0</v>
      </c>
    </row>
    <row r="11" spans="1:8" ht="13.15" customHeight="1">
      <c r="A11" s="9" t="s">
        <v>35</v>
      </c>
      <c r="B11" s="10" t="s">
        <v>93</v>
      </c>
      <c r="C11" s="9">
        <v>55</v>
      </c>
      <c r="D11" s="9" t="s">
        <v>30</v>
      </c>
      <c r="E11" s="53"/>
      <c r="F11" s="11">
        <f t="shared" si="0"/>
        <v>0</v>
      </c>
      <c r="G11" s="53"/>
      <c r="H11" s="11">
        <f t="shared" si="1"/>
        <v>0</v>
      </c>
    </row>
    <row r="12" spans="1:8" ht="13.15" customHeight="1">
      <c r="A12" s="9" t="s">
        <v>37</v>
      </c>
      <c r="B12" s="10" t="s">
        <v>38</v>
      </c>
      <c r="C12" s="9">
        <v>9</v>
      </c>
      <c r="D12" s="9" t="s">
        <v>27</v>
      </c>
      <c r="E12" s="53"/>
      <c r="F12" s="11">
        <f>E12*C12</f>
        <v>0</v>
      </c>
      <c r="G12" s="53"/>
      <c r="H12" s="11">
        <f>G12*C12</f>
        <v>0</v>
      </c>
    </row>
    <row r="13" spans="1:8" ht="13.15" customHeight="1">
      <c r="A13" s="9" t="s">
        <v>39</v>
      </c>
      <c r="B13" s="10" t="s">
        <v>108</v>
      </c>
      <c r="C13" s="9">
        <v>4</v>
      </c>
      <c r="D13" s="9" t="s">
        <v>27</v>
      </c>
      <c r="E13" s="53"/>
      <c r="F13" s="11">
        <f>E13*C13</f>
        <v>0</v>
      </c>
      <c r="G13" s="53"/>
      <c r="H13" s="11">
        <f>G13*C13</f>
        <v>0</v>
      </c>
    </row>
    <row r="14" spans="1:8" ht="13.15" customHeight="1">
      <c r="A14" s="9" t="s">
        <v>41</v>
      </c>
      <c r="B14" s="10" t="s">
        <v>95</v>
      </c>
      <c r="C14" s="9">
        <v>4</v>
      </c>
      <c r="D14" s="9" t="s">
        <v>27</v>
      </c>
      <c r="E14" s="53"/>
      <c r="F14" s="11">
        <f t="shared" si="0"/>
        <v>0</v>
      </c>
      <c r="G14" s="53"/>
      <c r="H14" s="11">
        <f t="shared" si="1"/>
        <v>0</v>
      </c>
    </row>
    <row r="15" spans="1:8" ht="13.15" customHeight="1">
      <c r="A15" s="9" t="s">
        <v>43</v>
      </c>
      <c r="B15" s="10" t="s">
        <v>40</v>
      </c>
      <c r="C15" s="9">
        <v>1</v>
      </c>
      <c r="D15" s="9" t="s">
        <v>27</v>
      </c>
      <c r="E15" s="53"/>
      <c r="F15" s="11">
        <f t="shared" si="0"/>
        <v>0</v>
      </c>
      <c r="G15" s="53"/>
      <c r="H15" s="11">
        <f t="shared" si="1"/>
        <v>0</v>
      </c>
    </row>
    <row r="16" spans="1:8" ht="13.15" customHeight="1">
      <c r="A16" s="9" t="s">
        <v>45</v>
      </c>
      <c r="B16" s="10" t="s">
        <v>110</v>
      </c>
      <c r="C16" s="9">
        <v>1</v>
      </c>
      <c r="D16" s="9" t="s">
        <v>27</v>
      </c>
      <c r="E16" s="53"/>
      <c r="F16" s="11">
        <f t="shared" si="0"/>
        <v>0</v>
      </c>
      <c r="G16" s="53"/>
      <c r="H16" s="11">
        <f t="shared" si="1"/>
        <v>0</v>
      </c>
    </row>
    <row r="17" spans="1:8" ht="13.15" customHeight="1">
      <c r="A17" s="9" t="s">
        <v>48</v>
      </c>
      <c r="B17" s="10" t="s">
        <v>111</v>
      </c>
      <c r="C17" s="9">
        <v>2</v>
      </c>
      <c r="D17" s="9" t="s">
        <v>27</v>
      </c>
      <c r="E17" s="53"/>
      <c r="F17" s="11">
        <f t="shared" si="0"/>
        <v>0</v>
      </c>
      <c r="G17" s="53"/>
      <c r="H17" s="11">
        <f t="shared" si="1"/>
        <v>0</v>
      </c>
    </row>
    <row r="18" spans="1:8" ht="13.15" customHeight="1">
      <c r="A18" s="9" t="s">
        <v>50</v>
      </c>
      <c r="B18" s="10" t="s">
        <v>42</v>
      </c>
      <c r="C18" s="9">
        <v>5</v>
      </c>
      <c r="D18" s="9" t="s">
        <v>27</v>
      </c>
      <c r="E18" s="53"/>
      <c r="F18" s="11">
        <f t="shared" si="0"/>
        <v>0</v>
      </c>
      <c r="G18" s="53"/>
      <c r="H18" s="11">
        <f t="shared" si="1"/>
        <v>0</v>
      </c>
    </row>
    <row r="19" spans="1:27" s="6" customFormat="1" ht="36">
      <c r="A19" s="9" t="s">
        <v>52</v>
      </c>
      <c r="B19" s="10" t="s">
        <v>98</v>
      </c>
      <c r="C19" s="9">
        <v>9</v>
      </c>
      <c r="D19" s="9" t="s">
        <v>27</v>
      </c>
      <c r="E19" s="53"/>
      <c r="F19" s="11">
        <f t="shared" si="0"/>
        <v>0</v>
      </c>
      <c r="G19" s="53"/>
      <c r="H19" s="11">
        <f t="shared" si="1"/>
        <v>0</v>
      </c>
      <c r="AA19" s="12"/>
    </row>
    <row r="20" spans="1:27" s="6" customFormat="1" ht="36">
      <c r="A20" s="9" t="s">
        <v>54</v>
      </c>
      <c r="B20" s="10" t="s">
        <v>112</v>
      </c>
      <c r="C20" s="9">
        <v>2</v>
      </c>
      <c r="D20" s="9" t="s">
        <v>27</v>
      </c>
      <c r="E20" s="53"/>
      <c r="F20" s="11">
        <f t="shared" si="0"/>
        <v>0</v>
      </c>
      <c r="G20" s="53"/>
      <c r="H20" s="11">
        <f t="shared" si="1"/>
        <v>0</v>
      </c>
      <c r="AA20" s="12"/>
    </row>
    <row r="21" spans="1:8" ht="13.15" customHeight="1">
      <c r="A21" s="9" t="s">
        <v>56</v>
      </c>
      <c r="B21" s="10" t="s">
        <v>46</v>
      </c>
      <c r="C21" s="9">
        <v>1</v>
      </c>
      <c r="D21" s="9" t="s">
        <v>47</v>
      </c>
      <c r="E21" s="53"/>
      <c r="F21" s="11">
        <f t="shared" si="0"/>
        <v>0</v>
      </c>
      <c r="G21" s="53"/>
      <c r="H21" s="11">
        <f t="shared" si="1"/>
        <v>0</v>
      </c>
    </row>
    <row r="22" spans="1:8" ht="13.15" customHeight="1">
      <c r="A22" s="9" t="s">
        <v>59</v>
      </c>
      <c r="B22" s="10" t="s">
        <v>51</v>
      </c>
      <c r="C22" s="9">
        <v>1</v>
      </c>
      <c r="D22" s="9" t="s">
        <v>47</v>
      </c>
      <c r="E22" s="53"/>
      <c r="F22" s="11">
        <f t="shared" si="0"/>
        <v>0</v>
      </c>
      <c r="G22" s="53"/>
      <c r="H22" s="11">
        <f t="shared" si="1"/>
        <v>0</v>
      </c>
    </row>
    <row r="23" spans="1:8" ht="13.15" customHeight="1">
      <c r="A23" s="9" t="s">
        <v>61</v>
      </c>
      <c r="B23" s="10" t="s">
        <v>53</v>
      </c>
      <c r="C23" s="9">
        <v>1</v>
      </c>
      <c r="D23" s="9" t="s">
        <v>47</v>
      </c>
      <c r="E23" s="53"/>
      <c r="F23" s="11">
        <f t="shared" si="0"/>
        <v>0</v>
      </c>
      <c r="G23" s="53"/>
      <c r="H23" s="11">
        <f t="shared" si="1"/>
        <v>0</v>
      </c>
    </row>
    <row r="24" spans="1:8" ht="13.15" customHeight="1">
      <c r="A24" s="9" t="s">
        <v>63</v>
      </c>
      <c r="B24" s="10" t="s">
        <v>57</v>
      </c>
      <c r="C24" s="9">
        <v>22</v>
      </c>
      <c r="D24" s="9" t="s">
        <v>58</v>
      </c>
      <c r="E24" s="53"/>
      <c r="F24" s="11">
        <f t="shared" si="0"/>
        <v>0</v>
      </c>
      <c r="G24" s="53"/>
      <c r="H24" s="11">
        <f t="shared" si="1"/>
        <v>0</v>
      </c>
    </row>
    <row r="25" spans="1:8" ht="13.15" customHeight="1">
      <c r="A25" s="9" t="s">
        <v>65</v>
      </c>
      <c r="B25" s="10" t="s">
        <v>60</v>
      </c>
      <c r="C25" s="9">
        <v>1</v>
      </c>
      <c r="D25" s="9" t="s">
        <v>47</v>
      </c>
      <c r="E25" s="53"/>
      <c r="F25" s="11">
        <f t="shared" si="0"/>
        <v>0</v>
      </c>
      <c r="G25" s="53"/>
      <c r="H25" s="11">
        <f t="shared" si="1"/>
        <v>0</v>
      </c>
    </row>
    <row r="26" spans="1:8" ht="13.15" customHeight="1">
      <c r="A26" s="9" t="s">
        <v>99</v>
      </c>
      <c r="B26" s="10" t="s">
        <v>62</v>
      </c>
      <c r="C26" s="9">
        <v>1</v>
      </c>
      <c r="D26" s="9" t="s">
        <v>47</v>
      </c>
      <c r="E26" s="53"/>
      <c r="F26" s="11">
        <f t="shared" si="0"/>
        <v>0</v>
      </c>
      <c r="G26" s="53"/>
      <c r="H26" s="11">
        <f t="shared" si="1"/>
        <v>0</v>
      </c>
    </row>
    <row r="27" spans="1:8" ht="13.15" customHeight="1">
      <c r="A27" s="9" t="s">
        <v>100</v>
      </c>
      <c r="B27" s="10" t="s">
        <v>64</v>
      </c>
      <c r="C27" s="9">
        <v>1</v>
      </c>
      <c r="D27" s="9" t="s">
        <v>47</v>
      </c>
      <c r="E27" s="53"/>
      <c r="F27" s="11">
        <f t="shared" si="0"/>
        <v>0</v>
      </c>
      <c r="G27" s="53"/>
      <c r="H27" s="11">
        <f t="shared" si="1"/>
        <v>0</v>
      </c>
    </row>
    <row r="28" spans="1:8" ht="13.15" customHeight="1">
      <c r="A28" s="9" t="s">
        <v>113</v>
      </c>
      <c r="B28" s="10" t="s">
        <v>66</v>
      </c>
      <c r="C28" s="9">
        <v>1</v>
      </c>
      <c r="D28" s="9" t="s">
        <v>47</v>
      </c>
      <c r="E28" s="53"/>
      <c r="F28" s="11">
        <f t="shared" si="0"/>
        <v>0</v>
      </c>
      <c r="G28" s="53"/>
      <c r="H28" s="11">
        <f t="shared" si="1"/>
        <v>0</v>
      </c>
    </row>
    <row r="29" spans="1:8" ht="15">
      <c r="A29" s="36" t="s">
        <v>67</v>
      </c>
      <c r="B29" s="37"/>
      <c r="C29" s="37"/>
      <c r="D29" s="38"/>
      <c r="E29" s="45">
        <f>SUM(H7:H28,F7:F28)</f>
        <v>0</v>
      </c>
      <c r="F29" s="45"/>
      <c r="G29" s="45"/>
      <c r="H29" s="45"/>
    </row>
    <row r="31" spans="1:8" ht="12.75">
      <c r="A31" s="44" t="s">
        <v>167</v>
      </c>
      <c r="B31" s="44"/>
      <c r="C31" s="44"/>
      <c r="D31" s="44"/>
      <c r="E31" s="44"/>
      <c r="F31" s="44"/>
      <c r="G31" s="44"/>
      <c r="H31" s="44"/>
    </row>
    <row r="32" spans="1:8" ht="25.5">
      <c r="A32" s="8" t="s">
        <v>17</v>
      </c>
      <c r="B32" s="8" t="s">
        <v>18</v>
      </c>
      <c r="C32" s="8" t="s">
        <v>19</v>
      </c>
      <c r="D32" s="8" t="s">
        <v>20</v>
      </c>
      <c r="E32" s="50" t="s">
        <v>173</v>
      </c>
      <c r="F32" s="48"/>
      <c r="G32" s="49"/>
      <c r="H32" s="51" t="s">
        <v>172</v>
      </c>
    </row>
    <row r="33" spans="1:8" ht="13.15" customHeight="1">
      <c r="A33" s="9" t="s">
        <v>25</v>
      </c>
      <c r="B33" s="10" t="s">
        <v>69</v>
      </c>
      <c r="C33" s="9">
        <v>54</v>
      </c>
      <c r="D33" s="9" t="s">
        <v>30</v>
      </c>
      <c r="E33" s="55"/>
      <c r="F33" s="56"/>
      <c r="G33" s="57"/>
      <c r="H33" s="11">
        <f>E33*C33</f>
        <v>0</v>
      </c>
    </row>
    <row r="34" spans="1:8" ht="13.15" customHeight="1">
      <c r="A34" s="9" t="s">
        <v>28</v>
      </c>
      <c r="B34" s="10" t="s">
        <v>70</v>
      </c>
      <c r="C34" s="9">
        <v>30</v>
      </c>
      <c r="D34" s="9" t="s">
        <v>30</v>
      </c>
      <c r="E34" s="58"/>
      <c r="F34" s="59"/>
      <c r="G34" s="60"/>
      <c r="H34" s="11">
        <f aca="true" t="shared" si="2" ref="H34:H48">E34*C34</f>
        <v>0</v>
      </c>
    </row>
    <row r="35" spans="1:8" ht="13.15" customHeight="1">
      <c r="A35" s="9" t="s">
        <v>31</v>
      </c>
      <c r="B35" s="10" t="s">
        <v>71</v>
      </c>
      <c r="C35" s="9">
        <v>75</v>
      </c>
      <c r="D35" s="9" t="s">
        <v>72</v>
      </c>
      <c r="E35" s="58"/>
      <c r="F35" s="59"/>
      <c r="G35" s="60"/>
      <c r="H35" s="11">
        <f t="shared" si="2"/>
        <v>0</v>
      </c>
    </row>
    <row r="36" spans="1:8" ht="13.15" customHeight="1">
      <c r="A36" s="9" t="s">
        <v>33</v>
      </c>
      <c r="B36" s="10" t="s">
        <v>73</v>
      </c>
      <c r="C36" s="9">
        <v>140</v>
      </c>
      <c r="D36" s="9" t="s">
        <v>72</v>
      </c>
      <c r="E36" s="58"/>
      <c r="F36" s="59"/>
      <c r="G36" s="60"/>
      <c r="H36" s="11">
        <f t="shared" si="2"/>
        <v>0</v>
      </c>
    </row>
    <row r="37" spans="1:8" ht="13.15" customHeight="1">
      <c r="A37" s="9" t="s">
        <v>35</v>
      </c>
      <c r="B37" s="10" t="s">
        <v>74</v>
      </c>
      <c r="C37" s="9">
        <v>140</v>
      </c>
      <c r="D37" s="9" t="s">
        <v>72</v>
      </c>
      <c r="E37" s="58"/>
      <c r="F37" s="59"/>
      <c r="G37" s="60"/>
      <c r="H37" s="11">
        <f t="shared" si="2"/>
        <v>0</v>
      </c>
    </row>
    <row r="38" spans="1:8" ht="13.15" customHeight="1">
      <c r="A38" s="9" t="s">
        <v>37</v>
      </c>
      <c r="B38" s="10" t="s">
        <v>75</v>
      </c>
      <c r="C38" s="9">
        <v>215</v>
      </c>
      <c r="D38" s="9" t="s">
        <v>72</v>
      </c>
      <c r="E38" s="58"/>
      <c r="F38" s="59"/>
      <c r="G38" s="60"/>
      <c r="H38" s="11">
        <f t="shared" si="2"/>
        <v>0</v>
      </c>
    </row>
    <row r="39" spans="1:8" ht="13.15" customHeight="1">
      <c r="A39" s="9" t="s">
        <v>39</v>
      </c>
      <c r="B39" s="10" t="s">
        <v>102</v>
      </c>
      <c r="C39" s="9">
        <v>75</v>
      </c>
      <c r="D39" s="9" t="s">
        <v>72</v>
      </c>
      <c r="E39" s="58"/>
      <c r="F39" s="59"/>
      <c r="G39" s="60"/>
      <c r="H39" s="11">
        <f t="shared" si="2"/>
        <v>0</v>
      </c>
    </row>
    <row r="40" spans="1:8" ht="13.15" customHeight="1">
      <c r="A40" s="9" t="s">
        <v>41</v>
      </c>
      <c r="B40" s="10" t="s">
        <v>103</v>
      </c>
      <c r="C40" s="9">
        <v>140</v>
      </c>
      <c r="D40" s="9" t="s">
        <v>72</v>
      </c>
      <c r="E40" s="55"/>
      <c r="F40" s="56"/>
      <c r="G40" s="57"/>
      <c r="H40" s="11">
        <f t="shared" si="2"/>
        <v>0</v>
      </c>
    </row>
    <row r="41" spans="1:8" ht="12.75">
      <c r="A41" s="9" t="s">
        <v>43</v>
      </c>
      <c r="B41" s="10" t="s">
        <v>168</v>
      </c>
      <c r="C41" s="9">
        <v>80.4</v>
      </c>
      <c r="D41" s="9" t="s">
        <v>72</v>
      </c>
      <c r="E41" s="55"/>
      <c r="F41" s="56"/>
      <c r="G41" s="57"/>
      <c r="H41" s="11">
        <f t="shared" si="2"/>
        <v>0</v>
      </c>
    </row>
    <row r="42" spans="1:8" ht="24">
      <c r="A42" s="9" t="s">
        <v>45</v>
      </c>
      <c r="B42" s="10" t="s">
        <v>105</v>
      </c>
      <c r="C42" s="9">
        <v>1</v>
      </c>
      <c r="D42" s="9" t="s">
        <v>47</v>
      </c>
      <c r="E42" s="58"/>
      <c r="F42" s="59"/>
      <c r="G42" s="60"/>
      <c r="H42" s="11">
        <f t="shared" si="2"/>
        <v>0</v>
      </c>
    </row>
    <row r="43" spans="1:8" ht="12.75">
      <c r="A43" s="9" t="s">
        <v>48</v>
      </c>
      <c r="B43" s="10" t="s">
        <v>82</v>
      </c>
      <c r="C43" s="9">
        <v>1</v>
      </c>
      <c r="D43" s="9" t="s">
        <v>47</v>
      </c>
      <c r="E43" s="55"/>
      <c r="F43" s="56"/>
      <c r="G43" s="57"/>
      <c r="H43" s="11">
        <f t="shared" si="2"/>
        <v>0</v>
      </c>
    </row>
    <row r="44" spans="1:8" ht="13.15" customHeight="1">
      <c r="A44" s="9" t="s">
        <v>50</v>
      </c>
      <c r="B44" s="10" t="s">
        <v>83</v>
      </c>
      <c r="C44" s="9">
        <v>1</v>
      </c>
      <c r="D44" s="9" t="s">
        <v>47</v>
      </c>
      <c r="E44" s="58"/>
      <c r="F44" s="59"/>
      <c r="G44" s="60"/>
      <c r="H44" s="11">
        <f t="shared" si="2"/>
        <v>0</v>
      </c>
    </row>
    <row r="45" spans="1:27" s="6" customFormat="1" ht="13.15" customHeight="1">
      <c r="A45" s="9" t="s">
        <v>52</v>
      </c>
      <c r="B45" s="10" t="s">
        <v>122</v>
      </c>
      <c r="C45" s="9">
        <v>16</v>
      </c>
      <c r="D45" s="9" t="s">
        <v>58</v>
      </c>
      <c r="E45" s="58"/>
      <c r="F45" s="59"/>
      <c r="G45" s="60"/>
      <c r="H45" s="11">
        <f t="shared" si="2"/>
        <v>0</v>
      </c>
      <c r="AA45" s="12"/>
    </row>
    <row r="46" spans="1:8" ht="13.15" customHeight="1">
      <c r="A46" s="9" t="s">
        <v>54</v>
      </c>
      <c r="B46" s="10" t="s">
        <v>123</v>
      </c>
      <c r="C46" s="9">
        <v>16</v>
      </c>
      <c r="D46" s="9" t="s">
        <v>58</v>
      </c>
      <c r="E46" s="58"/>
      <c r="F46" s="59"/>
      <c r="G46" s="60"/>
      <c r="H46" s="11">
        <f t="shared" si="2"/>
        <v>0</v>
      </c>
    </row>
    <row r="47" spans="1:8" ht="13.15" customHeight="1">
      <c r="A47" s="9" t="s">
        <v>56</v>
      </c>
      <c r="B47" s="10" t="s">
        <v>86</v>
      </c>
      <c r="C47" s="9">
        <v>1</v>
      </c>
      <c r="D47" s="9" t="s">
        <v>47</v>
      </c>
      <c r="E47" s="58"/>
      <c r="F47" s="59"/>
      <c r="G47" s="60"/>
      <c r="H47" s="11">
        <f t="shared" si="2"/>
        <v>0</v>
      </c>
    </row>
    <row r="48" spans="1:8" ht="13.15" customHeight="1">
      <c r="A48" s="9" t="s">
        <v>59</v>
      </c>
      <c r="B48" s="10" t="s">
        <v>87</v>
      </c>
      <c r="C48" s="9">
        <v>1</v>
      </c>
      <c r="D48" s="9" t="s">
        <v>47</v>
      </c>
      <c r="E48" s="58"/>
      <c r="F48" s="59"/>
      <c r="G48" s="60"/>
      <c r="H48" s="11">
        <f t="shared" si="2"/>
        <v>0</v>
      </c>
    </row>
    <row r="49" spans="1:8" ht="15">
      <c r="A49" s="36" t="s">
        <v>67</v>
      </c>
      <c r="B49" s="37"/>
      <c r="C49" s="37"/>
      <c r="D49" s="38"/>
      <c r="E49" s="45">
        <f>SUM(H33:H48)</f>
        <v>0</v>
      </c>
      <c r="F49" s="45"/>
      <c r="G49" s="45"/>
      <c r="H49" s="45"/>
    </row>
    <row r="51" spans="2:26" s="14" customFormat="1" ht="15">
      <c r="B51" s="14" t="s">
        <v>15</v>
      </c>
      <c r="C51" s="15"/>
      <c r="D51" s="15"/>
      <c r="G51" s="46">
        <f>SUM(E29,E49)</f>
        <v>0</v>
      </c>
      <c r="H51" s="4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</sheetData>
  <sheetProtection algorithmName="SHA-512" hashValue="7T9zj2m09TB6SGLakSSC9oWibOzg9+zhmhCdLB3IwZ2IsXJgJijENvnebiTscblX3r4662+nZ53lPt76KdVuyA==" saltValue="k7xTpGsziP2e9Vd+WMkXbg==" spinCount="100000" sheet="1" objects="1" scenarios="1"/>
  <mergeCells count="26">
    <mergeCell ref="E44:G44"/>
    <mergeCell ref="E45:G45"/>
    <mergeCell ref="E46:G46"/>
    <mergeCell ref="E47:G47"/>
    <mergeCell ref="E48:G48"/>
    <mergeCell ref="E39:G39"/>
    <mergeCell ref="E40:G40"/>
    <mergeCell ref="E41:G41"/>
    <mergeCell ref="E42:G42"/>
    <mergeCell ref="E43:G43"/>
    <mergeCell ref="A49:D49"/>
    <mergeCell ref="E49:H49"/>
    <mergeCell ref="G51:H51"/>
    <mergeCell ref="A1:H1"/>
    <mergeCell ref="A2:H2"/>
    <mergeCell ref="A5:H5"/>
    <mergeCell ref="A29:D29"/>
    <mergeCell ref="E29:H29"/>
    <mergeCell ref="A31:H31"/>
    <mergeCell ref="E32:G32"/>
    <mergeCell ref="E33:G33"/>
    <mergeCell ref="E34:G34"/>
    <mergeCell ref="E35:G35"/>
    <mergeCell ref="E36:G36"/>
    <mergeCell ref="E37:G37"/>
    <mergeCell ref="E38:G38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7D81C-CCF1-49B3-ADA1-7E5A64B61B99}">
  <dimension ref="A1:AA49"/>
  <sheetViews>
    <sheetView showGridLines="0" zoomScaleSheetLayoutView="100" workbookViewId="0" topLeftCell="A11">
      <selection activeCell="N16" sqref="N16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169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29</v>
      </c>
      <c r="C7" s="9">
        <v>15</v>
      </c>
      <c r="D7" s="9" t="s">
        <v>30</v>
      </c>
      <c r="E7" s="53"/>
      <c r="F7" s="11">
        <f aca="true" t="shared" si="0" ref="F7:F28">E7*C7</f>
        <v>0</v>
      </c>
      <c r="G7" s="53"/>
      <c r="H7" s="11">
        <f aca="true" t="shared" si="1" ref="H7:H28">G7*C7</f>
        <v>0</v>
      </c>
    </row>
    <row r="8" spans="1:8" ht="12.75">
      <c r="A8" s="9" t="s">
        <v>28</v>
      </c>
      <c r="B8" s="10" t="s">
        <v>32</v>
      </c>
      <c r="C8" s="9">
        <v>50</v>
      </c>
      <c r="D8" s="9" t="s">
        <v>30</v>
      </c>
      <c r="E8" s="53"/>
      <c r="F8" s="11">
        <f>E8*C8</f>
        <v>0</v>
      </c>
      <c r="G8" s="53"/>
      <c r="H8" s="11">
        <f>G8*C8</f>
        <v>0</v>
      </c>
    </row>
    <row r="9" spans="1:8" ht="13.15" customHeight="1">
      <c r="A9" s="9" t="s">
        <v>31</v>
      </c>
      <c r="B9" s="10" t="s">
        <v>34</v>
      </c>
      <c r="C9" s="9">
        <v>60</v>
      </c>
      <c r="D9" s="9" t="s">
        <v>30</v>
      </c>
      <c r="E9" s="53"/>
      <c r="F9" s="11">
        <f t="shared" si="0"/>
        <v>0</v>
      </c>
      <c r="G9" s="53"/>
      <c r="H9" s="11">
        <f t="shared" si="1"/>
        <v>0</v>
      </c>
    </row>
    <row r="10" spans="1:8" ht="13.15" customHeight="1">
      <c r="A10" s="9" t="s">
        <v>33</v>
      </c>
      <c r="B10" s="10" t="s">
        <v>107</v>
      </c>
      <c r="C10" s="9">
        <v>45</v>
      </c>
      <c r="D10" s="9" t="s">
        <v>30</v>
      </c>
      <c r="E10" s="53"/>
      <c r="F10" s="11">
        <f t="shared" si="0"/>
        <v>0</v>
      </c>
      <c r="G10" s="53"/>
      <c r="H10" s="11">
        <f t="shared" si="1"/>
        <v>0</v>
      </c>
    </row>
    <row r="11" spans="1:8" ht="13.15" customHeight="1">
      <c r="A11" s="9" t="s">
        <v>35</v>
      </c>
      <c r="B11" s="10" t="s">
        <v>93</v>
      </c>
      <c r="C11" s="9">
        <v>55</v>
      </c>
      <c r="D11" s="9" t="s">
        <v>30</v>
      </c>
      <c r="E11" s="53"/>
      <c r="F11" s="11">
        <f t="shared" si="0"/>
        <v>0</v>
      </c>
      <c r="G11" s="53"/>
      <c r="H11" s="11">
        <f t="shared" si="1"/>
        <v>0</v>
      </c>
    </row>
    <row r="12" spans="1:8" ht="13.15" customHeight="1">
      <c r="A12" s="9" t="s">
        <v>37</v>
      </c>
      <c r="B12" s="10" t="s">
        <v>38</v>
      </c>
      <c r="C12" s="9">
        <v>9</v>
      </c>
      <c r="D12" s="9" t="s">
        <v>27</v>
      </c>
      <c r="E12" s="53"/>
      <c r="F12" s="11">
        <f>E12*C12</f>
        <v>0</v>
      </c>
      <c r="G12" s="53"/>
      <c r="H12" s="11">
        <f>G12*C12</f>
        <v>0</v>
      </c>
    </row>
    <row r="13" spans="1:8" ht="13.15" customHeight="1">
      <c r="A13" s="9" t="s">
        <v>39</v>
      </c>
      <c r="B13" s="10" t="s">
        <v>108</v>
      </c>
      <c r="C13" s="9">
        <v>4</v>
      </c>
      <c r="D13" s="9" t="s">
        <v>27</v>
      </c>
      <c r="E13" s="53"/>
      <c r="F13" s="11">
        <f>E13*C13</f>
        <v>0</v>
      </c>
      <c r="G13" s="53"/>
      <c r="H13" s="11">
        <f>G13*C13</f>
        <v>0</v>
      </c>
    </row>
    <row r="14" spans="1:8" ht="13.15" customHeight="1">
      <c r="A14" s="9" t="s">
        <v>41</v>
      </c>
      <c r="B14" s="10" t="s">
        <v>95</v>
      </c>
      <c r="C14" s="9">
        <v>4</v>
      </c>
      <c r="D14" s="9" t="s">
        <v>27</v>
      </c>
      <c r="E14" s="53"/>
      <c r="F14" s="11">
        <f t="shared" si="0"/>
        <v>0</v>
      </c>
      <c r="G14" s="53"/>
      <c r="H14" s="11">
        <f t="shared" si="1"/>
        <v>0</v>
      </c>
    </row>
    <row r="15" spans="1:8" ht="13.15" customHeight="1">
      <c r="A15" s="9" t="s">
        <v>43</v>
      </c>
      <c r="B15" s="10" t="s">
        <v>40</v>
      </c>
      <c r="C15" s="9">
        <v>2</v>
      </c>
      <c r="D15" s="9" t="s">
        <v>27</v>
      </c>
      <c r="E15" s="53"/>
      <c r="F15" s="11">
        <f t="shared" si="0"/>
        <v>0</v>
      </c>
      <c r="G15" s="53"/>
      <c r="H15" s="11">
        <f t="shared" si="1"/>
        <v>0</v>
      </c>
    </row>
    <row r="16" spans="1:8" ht="13.15" customHeight="1">
      <c r="A16" s="9" t="s">
        <v>45</v>
      </c>
      <c r="B16" s="10" t="s">
        <v>110</v>
      </c>
      <c r="C16" s="9">
        <v>1</v>
      </c>
      <c r="D16" s="9" t="s">
        <v>27</v>
      </c>
      <c r="E16" s="53"/>
      <c r="F16" s="11">
        <f t="shared" si="0"/>
        <v>0</v>
      </c>
      <c r="G16" s="53"/>
      <c r="H16" s="11">
        <f t="shared" si="1"/>
        <v>0</v>
      </c>
    </row>
    <row r="17" spans="1:8" ht="13.15" customHeight="1">
      <c r="A17" s="9" t="s">
        <v>48</v>
      </c>
      <c r="B17" s="10" t="s">
        <v>111</v>
      </c>
      <c r="C17" s="9">
        <v>2</v>
      </c>
      <c r="D17" s="9" t="s">
        <v>27</v>
      </c>
      <c r="E17" s="53"/>
      <c r="F17" s="11">
        <f t="shared" si="0"/>
        <v>0</v>
      </c>
      <c r="G17" s="53"/>
      <c r="H17" s="11">
        <f t="shared" si="1"/>
        <v>0</v>
      </c>
    </row>
    <row r="18" spans="1:8" ht="13.15" customHeight="1">
      <c r="A18" s="9" t="s">
        <v>50</v>
      </c>
      <c r="B18" s="10" t="s">
        <v>42</v>
      </c>
      <c r="C18" s="9">
        <v>4</v>
      </c>
      <c r="D18" s="9" t="s">
        <v>27</v>
      </c>
      <c r="E18" s="53"/>
      <c r="F18" s="11">
        <f t="shared" si="0"/>
        <v>0</v>
      </c>
      <c r="G18" s="53"/>
      <c r="H18" s="11">
        <f t="shared" si="1"/>
        <v>0</v>
      </c>
    </row>
    <row r="19" spans="1:27" s="6" customFormat="1" ht="36">
      <c r="A19" s="9" t="s">
        <v>52</v>
      </c>
      <c r="B19" s="10" t="s">
        <v>98</v>
      </c>
      <c r="C19" s="9">
        <v>9</v>
      </c>
      <c r="D19" s="9" t="s">
        <v>27</v>
      </c>
      <c r="E19" s="53"/>
      <c r="F19" s="11">
        <f t="shared" si="0"/>
        <v>0</v>
      </c>
      <c r="G19" s="53"/>
      <c r="H19" s="11">
        <f t="shared" si="1"/>
        <v>0</v>
      </c>
      <c r="AA19" s="12"/>
    </row>
    <row r="20" spans="1:27" s="6" customFormat="1" ht="36">
      <c r="A20" s="9" t="s">
        <v>54</v>
      </c>
      <c r="B20" s="10" t="s">
        <v>112</v>
      </c>
      <c r="C20" s="9">
        <v>2</v>
      </c>
      <c r="D20" s="9" t="s">
        <v>27</v>
      </c>
      <c r="E20" s="53"/>
      <c r="F20" s="11">
        <f t="shared" si="0"/>
        <v>0</v>
      </c>
      <c r="G20" s="53"/>
      <c r="H20" s="11">
        <f t="shared" si="1"/>
        <v>0</v>
      </c>
      <c r="AA20" s="12"/>
    </row>
    <row r="21" spans="1:8" ht="13.15" customHeight="1">
      <c r="A21" s="9" t="s">
        <v>56</v>
      </c>
      <c r="B21" s="10" t="s">
        <v>46</v>
      </c>
      <c r="C21" s="9">
        <v>1</v>
      </c>
      <c r="D21" s="9" t="s">
        <v>47</v>
      </c>
      <c r="E21" s="53"/>
      <c r="F21" s="11">
        <f t="shared" si="0"/>
        <v>0</v>
      </c>
      <c r="G21" s="53"/>
      <c r="H21" s="11">
        <f t="shared" si="1"/>
        <v>0</v>
      </c>
    </row>
    <row r="22" spans="1:8" ht="13.15" customHeight="1">
      <c r="A22" s="9" t="s">
        <v>59</v>
      </c>
      <c r="B22" s="10" t="s">
        <v>51</v>
      </c>
      <c r="C22" s="9">
        <v>1</v>
      </c>
      <c r="D22" s="9" t="s">
        <v>47</v>
      </c>
      <c r="E22" s="53"/>
      <c r="F22" s="11">
        <f t="shared" si="0"/>
        <v>0</v>
      </c>
      <c r="G22" s="53"/>
      <c r="H22" s="11">
        <f t="shared" si="1"/>
        <v>0</v>
      </c>
    </row>
    <row r="23" spans="1:8" ht="13.15" customHeight="1">
      <c r="A23" s="9" t="s">
        <v>61</v>
      </c>
      <c r="B23" s="10" t="s">
        <v>53</v>
      </c>
      <c r="C23" s="9">
        <v>1</v>
      </c>
      <c r="D23" s="9" t="s">
        <v>47</v>
      </c>
      <c r="E23" s="53"/>
      <c r="F23" s="11">
        <f t="shared" si="0"/>
        <v>0</v>
      </c>
      <c r="G23" s="53"/>
      <c r="H23" s="11">
        <f t="shared" si="1"/>
        <v>0</v>
      </c>
    </row>
    <row r="24" spans="1:8" ht="13.15" customHeight="1">
      <c r="A24" s="9" t="s">
        <v>63</v>
      </c>
      <c r="B24" s="10" t="s">
        <v>57</v>
      </c>
      <c r="C24" s="9">
        <v>22</v>
      </c>
      <c r="D24" s="9" t="s">
        <v>58</v>
      </c>
      <c r="E24" s="53"/>
      <c r="F24" s="11">
        <f t="shared" si="0"/>
        <v>0</v>
      </c>
      <c r="G24" s="53"/>
      <c r="H24" s="11">
        <f t="shared" si="1"/>
        <v>0</v>
      </c>
    </row>
    <row r="25" spans="1:8" ht="13.15" customHeight="1">
      <c r="A25" s="9" t="s">
        <v>65</v>
      </c>
      <c r="B25" s="10" t="s">
        <v>60</v>
      </c>
      <c r="C25" s="9">
        <v>1</v>
      </c>
      <c r="D25" s="9" t="s">
        <v>47</v>
      </c>
      <c r="E25" s="53"/>
      <c r="F25" s="11">
        <f t="shared" si="0"/>
        <v>0</v>
      </c>
      <c r="G25" s="53"/>
      <c r="H25" s="11">
        <f t="shared" si="1"/>
        <v>0</v>
      </c>
    </row>
    <row r="26" spans="1:8" ht="13.15" customHeight="1">
      <c r="A26" s="9" t="s">
        <v>99</v>
      </c>
      <c r="B26" s="10" t="s">
        <v>62</v>
      </c>
      <c r="C26" s="9">
        <v>1</v>
      </c>
      <c r="D26" s="9" t="s">
        <v>47</v>
      </c>
      <c r="E26" s="53"/>
      <c r="F26" s="11">
        <f t="shared" si="0"/>
        <v>0</v>
      </c>
      <c r="G26" s="53"/>
      <c r="H26" s="11">
        <f t="shared" si="1"/>
        <v>0</v>
      </c>
    </row>
    <row r="27" spans="1:8" ht="13.15" customHeight="1">
      <c r="A27" s="9" t="s">
        <v>100</v>
      </c>
      <c r="B27" s="10" t="s">
        <v>64</v>
      </c>
      <c r="C27" s="9">
        <v>1</v>
      </c>
      <c r="D27" s="9" t="s">
        <v>47</v>
      </c>
      <c r="E27" s="53"/>
      <c r="F27" s="11">
        <f t="shared" si="0"/>
        <v>0</v>
      </c>
      <c r="G27" s="53"/>
      <c r="H27" s="11">
        <f t="shared" si="1"/>
        <v>0</v>
      </c>
    </row>
    <row r="28" spans="1:8" ht="13.15" customHeight="1">
      <c r="A28" s="9" t="s">
        <v>113</v>
      </c>
      <c r="B28" s="10" t="s">
        <v>66</v>
      </c>
      <c r="C28" s="9">
        <v>1</v>
      </c>
      <c r="D28" s="9" t="s">
        <v>47</v>
      </c>
      <c r="E28" s="53"/>
      <c r="F28" s="11">
        <f t="shared" si="0"/>
        <v>0</v>
      </c>
      <c r="G28" s="53"/>
      <c r="H28" s="11">
        <f t="shared" si="1"/>
        <v>0</v>
      </c>
    </row>
    <row r="29" spans="1:8" ht="15">
      <c r="A29" s="36" t="s">
        <v>67</v>
      </c>
      <c r="B29" s="37"/>
      <c r="C29" s="37"/>
      <c r="D29" s="38"/>
      <c r="E29" s="45">
        <f>SUM(H7:H28,F7:F28)</f>
        <v>0</v>
      </c>
      <c r="F29" s="45"/>
      <c r="G29" s="45"/>
      <c r="H29" s="45"/>
    </row>
    <row r="31" spans="1:8" ht="12.75">
      <c r="A31" s="44" t="s">
        <v>170</v>
      </c>
      <c r="B31" s="44"/>
      <c r="C31" s="44"/>
      <c r="D31" s="44"/>
      <c r="E31" s="44"/>
      <c r="F31" s="44"/>
      <c r="G31" s="44"/>
      <c r="H31" s="44"/>
    </row>
    <row r="32" spans="1:8" ht="25.5">
      <c r="A32" s="8" t="s">
        <v>17</v>
      </c>
      <c r="B32" s="8" t="s">
        <v>18</v>
      </c>
      <c r="C32" s="8" t="s">
        <v>19</v>
      </c>
      <c r="D32" s="8" t="s">
        <v>20</v>
      </c>
      <c r="E32" s="50" t="s">
        <v>173</v>
      </c>
      <c r="F32" s="48"/>
      <c r="G32" s="49"/>
      <c r="H32" s="51" t="s">
        <v>172</v>
      </c>
    </row>
    <row r="33" spans="1:8" ht="13.15" customHeight="1">
      <c r="A33" s="9" t="s">
        <v>25</v>
      </c>
      <c r="B33" s="10" t="s">
        <v>69</v>
      </c>
      <c r="C33" s="9">
        <v>110</v>
      </c>
      <c r="D33" s="9" t="s">
        <v>30</v>
      </c>
      <c r="E33" s="55"/>
      <c r="F33" s="56"/>
      <c r="G33" s="57"/>
      <c r="H33" s="11">
        <f>E33*C33</f>
        <v>0</v>
      </c>
    </row>
    <row r="34" spans="1:8" ht="13.15" customHeight="1">
      <c r="A34" s="9" t="s">
        <v>28</v>
      </c>
      <c r="B34" s="10" t="s">
        <v>70</v>
      </c>
      <c r="C34" s="9">
        <v>30</v>
      </c>
      <c r="D34" s="9" t="s">
        <v>30</v>
      </c>
      <c r="E34" s="58"/>
      <c r="F34" s="59"/>
      <c r="G34" s="60"/>
      <c r="H34" s="11">
        <f aca="true" t="shared" si="2" ref="H34:H46">E34*C34</f>
        <v>0</v>
      </c>
    </row>
    <row r="35" spans="1:8" ht="13.15" customHeight="1">
      <c r="A35" s="9" t="s">
        <v>31</v>
      </c>
      <c r="B35" s="10" t="s">
        <v>71</v>
      </c>
      <c r="C35" s="9">
        <v>75</v>
      </c>
      <c r="D35" s="9" t="s">
        <v>72</v>
      </c>
      <c r="E35" s="58"/>
      <c r="F35" s="59"/>
      <c r="G35" s="60"/>
      <c r="H35" s="11">
        <f t="shared" si="2"/>
        <v>0</v>
      </c>
    </row>
    <row r="36" spans="1:8" ht="13.15" customHeight="1">
      <c r="A36" s="9" t="s">
        <v>33</v>
      </c>
      <c r="B36" s="10" t="s">
        <v>73</v>
      </c>
      <c r="C36" s="9">
        <v>140</v>
      </c>
      <c r="D36" s="9" t="s">
        <v>72</v>
      </c>
      <c r="E36" s="58"/>
      <c r="F36" s="59"/>
      <c r="G36" s="60"/>
      <c r="H36" s="11">
        <f t="shared" si="2"/>
        <v>0</v>
      </c>
    </row>
    <row r="37" spans="1:8" ht="13.15" customHeight="1">
      <c r="A37" s="9" t="s">
        <v>35</v>
      </c>
      <c r="B37" s="10" t="s">
        <v>74</v>
      </c>
      <c r="C37" s="9">
        <v>140</v>
      </c>
      <c r="D37" s="9" t="s">
        <v>72</v>
      </c>
      <c r="E37" s="58"/>
      <c r="F37" s="59"/>
      <c r="G37" s="60"/>
      <c r="H37" s="11">
        <f t="shared" si="2"/>
        <v>0</v>
      </c>
    </row>
    <row r="38" spans="1:8" ht="13.15" customHeight="1">
      <c r="A38" s="9" t="s">
        <v>37</v>
      </c>
      <c r="B38" s="10" t="s">
        <v>75</v>
      </c>
      <c r="C38" s="9">
        <v>215</v>
      </c>
      <c r="D38" s="9" t="s">
        <v>72</v>
      </c>
      <c r="E38" s="58"/>
      <c r="F38" s="59"/>
      <c r="G38" s="60"/>
      <c r="H38" s="11">
        <f t="shared" si="2"/>
        <v>0</v>
      </c>
    </row>
    <row r="39" spans="1:8" ht="13.15" customHeight="1">
      <c r="A39" s="9" t="s">
        <v>39</v>
      </c>
      <c r="B39" s="10" t="s">
        <v>102</v>
      </c>
      <c r="C39" s="9">
        <v>75</v>
      </c>
      <c r="D39" s="9" t="s">
        <v>72</v>
      </c>
      <c r="E39" s="58"/>
      <c r="F39" s="59"/>
      <c r="G39" s="60"/>
      <c r="H39" s="11">
        <f t="shared" si="2"/>
        <v>0</v>
      </c>
    </row>
    <row r="40" spans="1:8" ht="13.15" customHeight="1">
      <c r="A40" s="9" t="s">
        <v>41</v>
      </c>
      <c r="B40" s="10" t="s">
        <v>103</v>
      </c>
      <c r="C40" s="9">
        <v>140</v>
      </c>
      <c r="D40" s="9" t="s">
        <v>72</v>
      </c>
      <c r="E40" s="55"/>
      <c r="F40" s="56"/>
      <c r="G40" s="57"/>
      <c r="H40" s="11">
        <f t="shared" si="2"/>
        <v>0</v>
      </c>
    </row>
    <row r="41" spans="1:27" s="6" customFormat="1" ht="13.15" customHeight="1">
      <c r="A41" s="9" t="s">
        <v>43</v>
      </c>
      <c r="B41" s="10" t="s">
        <v>82</v>
      </c>
      <c r="C41" s="9">
        <v>1</v>
      </c>
      <c r="D41" s="9" t="s">
        <v>47</v>
      </c>
      <c r="E41" s="55"/>
      <c r="F41" s="56"/>
      <c r="G41" s="57"/>
      <c r="H41" s="11">
        <f t="shared" si="2"/>
        <v>0</v>
      </c>
      <c r="AA41" s="12"/>
    </row>
    <row r="42" spans="1:8" ht="13.15" customHeight="1">
      <c r="A42" s="9" t="s">
        <v>45</v>
      </c>
      <c r="B42" s="10" t="s">
        <v>83</v>
      </c>
      <c r="C42" s="9">
        <v>1</v>
      </c>
      <c r="D42" s="9" t="s">
        <v>47</v>
      </c>
      <c r="E42" s="58"/>
      <c r="F42" s="59"/>
      <c r="G42" s="60"/>
      <c r="H42" s="11">
        <f t="shared" si="2"/>
        <v>0</v>
      </c>
    </row>
    <row r="43" spans="1:8" ht="13.15" customHeight="1">
      <c r="A43" s="9" t="s">
        <v>48</v>
      </c>
      <c r="B43" s="10" t="s">
        <v>122</v>
      </c>
      <c r="C43" s="9">
        <v>16</v>
      </c>
      <c r="D43" s="9" t="s">
        <v>58</v>
      </c>
      <c r="E43" s="58"/>
      <c r="F43" s="59"/>
      <c r="G43" s="60"/>
      <c r="H43" s="11">
        <f t="shared" si="2"/>
        <v>0</v>
      </c>
    </row>
    <row r="44" spans="1:8" ht="13.15" customHeight="1">
      <c r="A44" s="9" t="s">
        <v>50</v>
      </c>
      <c r="B44" s="10" t="s">
        <v>123</v>
      </c>
      <c r="C44" s="9">
        <v>16</v>
      </c>
      <c r="D44" s="9" t="s">
        <v>58</v>
      </c>
      <c r="E44" s="58"/>
      <c r="F44" s="59"/>
      <c r="G44" s="60"/>
      <c r="H44" s="11">
        <f t="shared" si="2"/>
        <v>0</v>
      </c>
    </row>
    <row r="45" spans="1:8" ht="13.15" customHeight="1">
      <c r="A45" s="9" t="s">
        <v>52</v>
      </c>
      <c r="B45" s="10" t="s">
        <v>86</v>
      </c>
      <c r="C45" s="9">
        <v>1</v>
      </c>
      <c r="D45" s="9" t="s">
        <v>47</v>
      </c>
      <c r="E45" s="58"/>
      <c r="F45" s="59"/>
      <c r="G45" s="60"/>
      <c r="H45" s="11">
        <f t="shared" si="2"/>
        <v>0</v>
      </c>
    </row>
    <row r="46" spans="1:8" ht="13.15" customHeight="1">
      <c r="A46" s="9" t="s">
        <v>54</v>
      </c>
      <c r="B46" s="10" t="s">
        <v>87</v>
      </c>
      <c r="C46" s="9">
        <v>1</v>
      </c>
      <c r="D46" s="9" t="s">
        <v>47</v>
      </c>
      <c r="E46" s="58"/>
      <c r="F46" s="59"/>
      <c r="G46" s="60"/>
      <c r="H46" s="11">
        <f t="shared" si="2"/>
        <v>0</v>
      </c>
    </row>
    <row r="47" spans="1:8" ht="15">
      <c r="A47" s="36" t="s">
        <v>67</v>
      </c>
      <c r="B47" s="37"/>
      <c r="C47" s="37"/>
      <c r="D47" s="38"/>
      <c r="E47" s="45">
        <f>SUM(H33:H46)</f>
        <v>0</v>
      </c>
      <c r="F47" s="45"/>
      <c r="G47" s="45"/>
      <c r="H47" s="45"/>
    </row>
    <row r="49" spans="2:26" s="14" customFormat="1" ht="15">
      <c r="B49" s="14" t="s">
        <v>15</v>
      </c>
      <c r="C49" s="15"/>
      <c r="D49" s="15"/>
      <c r="G49" s="46">
        <f>SUM(E29,E47)</f>
        <v>0</v>
      </c>
      <c r="H49" s="4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</sheetData>
  <sheetProtection algorithmName="SHA-512" hashValue="0gFPBHvYdimX7UAEe3gmHCtmkiqyi+pPrgm09xuIQIaLzmty4THiAoiF/h1iG8NqMizxCHfY+I5ljE+M9fKQMA==" saltValue="k6zwJ6Uh0s6OZI5TdZC3EQ==" spinCount="100000" sheet="1" objects="1" scenarios="1"/>
  <mergeCells count="24">
    <mergeCell ref="E44:G44"/>
    <mergeCell ref="E45:G45"/>
    <mergeCell ref="E46:G46"/>
    <mergeCell ref="E39:G39"/>
    <mergeCell ref="E40:G40"/>
    <mergeCell ref="E41:G41"/>
    <mergeCell ref="E42:G42"/>
    <mergeCell ref="E43:G43"/>
    <mergeCell ref="A47:D47"/>
    <mergeCell ref="E47:H47"/>
    <mergeCell ref="G49:H49"/>
    <mergeCell ref="A1:H1"/>
    <mergeCell ref="A2:H2"/>
    <mergeCell ref="A5:H5"/>
    <mergeCell ref="A29:D29"/>
    <mergeCell ref="E29:H29"/>
    <mergeCell ref="A31:H31"/>
    <mergeCell ref="E32:G32"/>
    <mergeCell ref="E33:G33"/>
    <mergeCell ref="E34:G34"/>
    <mergeCell ref="E35:G35"/>
    <mergeCell ref="E36:G36"/>
    <mergeCell ref="E37:G37"/>
    <mergeCell ref="E38:G38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1AAD-790A-47A6-ACFF-49EFE6B2A348}">
  <dimension ref="A1:AA50"/>
  <sheetViews>
    <sheetView showGridLines="0" tabSelected="1" zoomScaleSheetLayoutView="100" workbookViewId="0" topLeftCell="A4">
      <selection activeCell="C32" sqref="C32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12" ht="15.75" customHeight="1">
      <c r="A2" s="43" t="s">
        <v>171</v>
      </c>
      <c r="B2" s="43"/>
      <c r="C2" s="43"/>
      <c r="D2" s="43"/>
      <c r="E2" s="43"/>
      <c r="F2" s="43"/>
      <c r="G2" s="43"/>
      <c r="H2" s="43"/>
      <c r="I2" s="19"/>
      <c r="J2" s="19"/>
      <c r="K2" s="19"/>
      <c r="L2" s="19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16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20" t="s">
        <v>25</v>
      </c>
      <c r="B7" s="21" t="s">
        <v>26</v>
      </c>
      <c r="C7" s="20">
        <v>1</v>
      </c>
      <c r="D7" s="20" t="s">
        <v>27</v>
      </c>
      <c r="E7" s="52"/>
      <c r="F7" s="22">
        <f aca="true" t="shared" si="0" ref="F7:F16">E7*C7</f>
        <v>0</v>
      </c>
      <c r="G7" s="53"/>
      <c r="H7" s="22">
        <f aca="true" t="shared" si="1" ref="H7:H25">G7*C7</f>
        <v>0</v>
      </c>
    </row>
    <row r="8" spans="1:8" ht="13.15" customHeight="1">
      <c r="A8" s="20" t="s">
        <v>28</v>
      </c>
      <c r="B8" s="21" t="s">
        <v>29</v>
      </c>
      <c r="C8" s="20">
        <v>20</v>
      </c>
      <c r="D8" s="20" t="s">
        <v>30</v>
      </c>
      <c r="E8" s="53"/>
      <c r="F8" s="22">
        <f t="shared" si="0"/>
        <v>0</v>
      </c>
      <c r="G8" s="53"/>
      <c r="H8" s="22">
        <f t="shared" si="1"/>
        <v>0</v>
      </c>
    </row>
    <row r="9" spans="1:8" ht="13.15" customHeight="1">
      <c r="A9" s="20" t="s">
        <v>31</v>
      </c>
      <c r="B9" s="21" t="s">
        <v>32</v>
      </c>
      <c r="C9" s="20">
        <v>150</v>
      </c>
      <c r="D9" s="20" t="s">
        <v>30</v>
      </c>
      <c r="E9" s="53"/>
      <c r="F9" s="22">
        <f t="shared" si="0"/>
        <v>0</v>
      </c>
      <c r="G9" s="53"/>
      <c r="H9" s="22">
        <f t="shared" si="1"/>
        <v>0</v>
      </c>
    </row>
    <row r="10" spans="1:8" ht="13.15" customHeight="1">
      <c r="A10" s="20" t="s">
        <v>33</v>
      </c>
      <c r="B10" s="21" t="s">
        <v>34</v>
      </c>
      <c r="C10" s="20">
        <v>112</v>
      </c>
      <c r="D10" s="20" t="s">
        <v>30</v>
      </c>
      <c r="E10" s="53"/>
      <c r="F10" s="22">
        <f t="shared" si="0"/>
        <v>0</v>
      </c>
      <c r="G10" s="53"/>
      <c r="H10" s="22">
        <f>G10*C10</f>
        <v>0</v>
      </c>
    </row>
    <row r="11" spans="1:8" ht="13.15" customHeight="1">
      <c r="A11" s="20" t="s">
        <v>35</v>
      </c>
      <c r="B11" s="21" t="s">
        <v>36</v>
      </c>
      <c r="C11" s="20">
        <v>5</v>
      </c>
      <c r="D11" s="20" t="s">
        <v>30</v>
      </c>
      <c r="E11" s="53"/>
      <c r="F11" s="22">
        <f t="shared" si="0"/>
        <v>0</v>
      </c>
      <c r="G11" s="53"/>
      <c r="H11" s="22">
        <f t="shared" si="1"/>
        <v>0</v>
      </c>
    </row>
    <row r="12" spans="1:8" ht="13.15" customHeight="1">
      <c r="A12" s="20" t="s">
        <v>37</v>
      </c>
      <c r="B12" s="21" t="s">
        <v>38</v>
      </c>
      <c r="C12" s="20">
        <v>8</v>
      </c>
      <c r="D12" s="20" t="s">
        <v>27</v>
      </c>
      <c r="E12" s="53"/>
      <c r="F12" s="22">
        <f t="shared" si="0"/>
        <v>0</v>
      </c>
      <c r="G12" s="53"/>
      <c r="H12" s="22">
        <f t="shared" si="1"/>
        <v>0</v>
      </c>
    </row>
    <row r="13" spans="1:8" ht="13.15" customHeight="1">
      <c r="A13" s="20" t="s">
        <v>39</v>
      </c>
      <c r="B13" s="21" t="s">
        <v>40</v>
      </c>
      <c r="C13" s="20">
        <v>2</v>
      </c>
      <c r="D13" s="20" t="s">
        <v>27</v>
      </c>
      <c r="E13" s="53"/>
      <c r="F13" s="22">
        <f t="shared" si="0"/>
        <v>0</v>
      </c>
      <c r="G13" s="53"/>
      <c r="H13" s="22">
        <f t="shared" si="1"/>
        <v>0</v>
      </c>
    </row>
    <row r="14" spans="1:8" ht="13.15" customHeight="1">
      <c r="A14" s="20" t="s">
        <v>41</v>
      </c>
      <c r="B14" s="21" t="s">
        <v>42</v>
      </c>
      <c r="C14" s="20">
        <v>6</v>
      </c>
      <c r="D14" s="20" t="s">
        <v>27</v>
      </c>
      <c r="E14" s="53"/>
      <c r="F14" s="22">
        <f t="shared" si="0"/>
        <v>0</v>
      </c>
      <c r="G14" s="53"/>
      <c r="H14" s="22">
        <f t="shared" si="1"/>
        <v>0</v>
      </c>
    </row>
    <row r="15" spans="1:8" ht="24">
      <c r="A15" s="20" t="s">
        <v>43</v>
      </c>
      <c r="B15" s="21" t="s">
        <v>44</v>
      </c>
      <c r="C15" s="20">
        <v>11</v>
      </c>
      <c r="D15" s="20" t="s">
        <v>27</v>
      </c>
      <c r="E15" s="52"/>
      <c r="F15" s="22">
        <f>E15*C15</f>
        <v>0</v>
      </c>
      <c r="G15" s="53"/>
      <c r="H15" s="22">
        <f>G15*C15</f>
        <v>0</v>
      </c>
    </row>
    <row r="16" spans="1:8" ht="13.15" customHeight="1">
      <c r="A16" s="20" t="s">
        <v>45</v>
      </c>
      <c r="B16" s="21" t="s">
        <v>46</v>
      </c>
      <c r="C16" s="20">
        <v>1</v>
      </c>
      <c r="D16" s="20" t="s">
        <v>47</v>
      </c>
      <c r="E16" s="53"/>
      <c r="F16" s="22">
        <f t="shared" si="0"/>
        <v>0</v>
      </c>
      <c r="G16" s="53"/>
      <c r="H16" s="22">
        <f t="shared" si="1"/>
        <v>0</v>
      </c>
    </row>
    <row r="17" spans="1:27" s="6" customFormat="1" ht="13.15" customHeight="1">
      <c r="A17" s="20" t="s">
        <v>48</v>
      </c>
      <c r="B17" s="21" t="s">
        <v>49</v>
      </c>
      <c r="C17" s="20">
        <v>1</v>
      </c>
      <c r="D17" s="20" t="s">
        <v>47</v>
      </c>
      <c r="E17" s="53"/>
      <c r="F17" s="22">
        <f>E17*C17</f>
        <v>0</v>
      </c>
      <c r="G17" s="53"/>
      <c r="H17" s="22">
        <f t="shared" si="1"/>
        <v>0</v>
      </c>
      <c r="AA17" s="12"/>
    </row>
    <row r="18" spans="1:8" ht="13.15" customHeight="1">
      <c r="A18" s="20" t="s">
        <v>50</v>
      </c>
      <c r="B18" s="21" t="s">
        <v>51</v>
      </c>
      <c r="C18" s="20">
        <v>1</v>
      </c>
      <c r="D18" s="20" t="s">
        <v>47</v>
      </c>
      <c r="E18" s="53"/>
      <c r="F18" s="22">
        <f aca="true" t="shared" si="2" ref="F18:F25">E18*C18</f>
        <v>0</v>
      </c>
      <c r="G18" s="53"/>
      <c r="H18" s="22">
        <f t="shared" si="1"/>
        <v>0</v>
      </c>
    </row>
    <row r="19" spans="1:8" ht="13.15" customHeight="1">
      <c r="A19" s="20" t="s">
        <v>52</v>
      </c>
      <c r="B19" s="21" t="s">
        <v>53</v>
      </c>
      <c r="C19" s="20">
        <v>1</v>
      </c>
      <c r="D19" s="20" t="s">
        <v>47</v>
      </c>
      <c r="E19" s="53"/>
      <c r="F19" s="22">
        <f t="shared" si="2"/>
        <v>0</v>
      </c>
      <c r="G19" s="53"/>
      <c r="H19" s="22">
        <f t="shared" si="1"/>
        <v>0</v>
      </c>
    </row>
    <row r="20" spans="1:8" ht="13.15" customHeight="1">
      <c r="A20" s="20" t="s">
        <v>54</v>
      </c>
      <c r="B20" s="21" t="s">
        <v>55</v>
      </c>
      <c r="C20" s="20">
        <v>1</v>
      </c>
      <c r="D20" s="20" t="s">
        <v>47</v>
      </c>
      <c r="E20" s="53"/>
      <c r="F20" s="22">
        <f>E20*C20</f>
        <v>0</v>
      </c>
      <c r="G20" s="53"/>
      <c r="H20" s="22">
        <f t="shared" si="1"/>
        <v>0</v>
      </c>
    </row>
    <row r="21" spans="1:8" ht="13.15" customHeight="1">
      <c r="A21" s="20" t="s">
        <v>56</v>
      </c>
      <c r="B21" s="21" t="s">
        <v>57</v>
      </c>
      <c r="C21" s="20">
        <v>48</v>
      </c>
      <c r="D21" s="20" t="s">
        <v>58</v>
      </c>
      <c r="E21" s="53"/>
      <c r="F21" s="22">
        <f>E21*C21</f>
        <v>0</v>
      </c>
      <c r="G21" s="53"/>
      <c r="H21" s="22">
        <f>G21*C21</f>
        <v>0</v>
      </c>
    </row>
    <row r="22" spans="1:8" ht="13.15" customHeight="1">
      <c r="A22" s="20" t="s">
        <v>59</v>
      </c>
      <c r="B22" s="21" t="s">
        <v>60</v>
      </c>
      <c r="C22" s="20">
        <v>1</v>
      </c>
      <c r="D22" s="20" t="s">
        <v>47</v>
      </c>
      <c r="E22" s="53"/>
      <c r="F22" s="22">
        <f t="shared" si="2"/>
        <v>0</v>
      </c>
      <c r="G22" s="53"/>
      <c r="H22" s="22">
        <f t="shared" si="1"/>
        <v>0</v>
      </c>
    </row>
    <row r="23" spans="1:8" ht="13.15" customHeight="1">
      <c r="A23" s="20" t="s">
        <v>61</v>
      </c>
      <c r="B23" s="21" t="s">
        <v>62</v>
      </c>
      <c r="C23" s="20">
        <v>1</v>
      </c>
      <c r="D23" s="20" t="s">
        <v>47</v>
      </c>
      <c r="E23" s="53"/>
      <c r="F23" s="22">
        <f t="shared" si="2"/>
        <v>0</v>
      </c>
      <c r="G23" s="53"/>
      <c r="H23" s="22">
        <f t="shared" si="1"/>
        <v>0</v>
      </c>
    </row>
    <row r="24" spans="1:8" ht="13.15" customHeight="1">
      <c r="A24" s="20" t="s">
        <v>63</v>
      </c>
      <c r="B24" s="21" t="s">
        <v>64</v>
      </c>
      <c r="C24" s="20">
        <v>1</v>
      </c>
      <c r="D24" s="20" t="s">
        <v>47</v>
      </c>
      <c r="E24" s="53"/>
      <c r="F24" s="22">
        <f t="shared" si="2"/>
        <v>0</v>
      </c>
      <c r="G24" s="53"/>
      <c r="H24" s="22">
        <f t="shared" si="1"/>
        <v>0</v>
      </c>
    </row>
    <row r="25" spans="1:8" ht="13.15" customHeight="1">
      <c r="A25" s="20" t="s">
        <v>65</v>
      </c>
      <c r="B25" s="21" t="s">
        <v>66</v>
      </c>
      <c r="C25" s="20">
        <v>1</v>
      </c>
      <c r="D25" s="20" t="s">
        <v>47</v>
      </c>
      <c r="E25" s="53"/>
      <c r="F25" s="22">
        <f t="shared" si="2"/>
        <v>0</v>
      </c>
      <c r="G25" s="53"/>
      <c r="H25" s="22">
        <f t="shared" si="1"/>
        <v>0</v>
      </c>
    </row>
    <row r="26" spans="1:8" ht="15">
      <c r="A26" s="36" t="s">
        <v>67</v>
      </c>
      <c r="B26" s="37"/>
      <c r="C26" s="37"/>
      <c r="D26" s="38"/>
      <c r="E26" s="39">
        <f>SUM(H7:H25,F7:F25)</f>
        <v>0</v>
      </c>
      <c r="F26" s="39"/>
      <c r="G26" s="39"/>
      <c r="H26" s="39"/>
    </row>
    <row r="28" spans="1:8" ht="12.75">
      <c r="A28" s="44" t="s">
        <v>68</v>
      </c>
      <c r="B28" s="44"/>
      <c r="C28" s="44"/>
      <c r="D28" s="44"/>
      <c r="E28" s="44"/>
      <c r="F28" s="44"/>
      <c r="G28" s="44"/>
      <c r="H28" s="44"/>
    </row>
    <row r="29" spans="1:8" ht="25.5">
      <c r="A29" s="8" t="s">
        <v>17</v>
      </c>
      <c r="B29" s="8" t="s">
        <v>18</v>
      </c>
      <c r="C29" s="8" t="s">
        <v>19</v>
      </c>
      <c r="D29" s="8" t="s">
        <v>20</v>
      </c>
      <c r="E29" s="50" t="s">
        <v>173</v>
      </c>
      <c r="F29" s="48"/>
      <c r="G29" s="49"/>
      <c r="H29" s="51" t="s">
        <v>172</v>
      </c>
    </row>
    <row r="30" spans="1:8" ht="13.15" customHeight="1">
      <c r="A30" s="20" t="s">
        <v>25</v>
      </c>
      <c r="B30" s="21" t="s">
        <v>69</v>
      </c>
      <c r="C30" s="20">
        <v>218</v>
      </c>
      <c r="D30" s="20" t="s">
        <v>30</v>
      </c>
      <c r="E30" s="54"/>
      <c r="F30" s="54"/>
      <c r="G30" s="54"/>
      <c r="H30" s="22">
        <f>E30*C30</f>
        <v>0</v>
      </c>
    </row>
    <row r="31" spans="1:8" ht="13.15" customHeight="1">
      <c r="A31" s="20" t="s">
        <v>28</v>
      </c>
      <c r="B31" s="21" t="s">
        <v>70</v>
      </c>
      <c r="C31" s="20">
        <v>45</v>
      </c>
      <c r="D31" s="20" t="s">
        <v>30</v>
      </c>
      <c r="E31" s="54"/>
      <c r="F31" s="54"/>
      <c r="G31" s="54"/>
      <c r="H31" s="22">
        <f aca="true" t="shared" si="3" ref="H31:H47">E31*C31</f>
        <v>0</v>
      </c>
    </row>
    <row r="32" spans="1:8" ht="13.15" customHeight="1">
      <c r="A32" s="20" t="s">
        <v>31</v>
      </c>
      <c r="B32" s="21" t="s">
        <v>71</v>
      </c>
      <c r="C32" s="20">
        <v>54</v>
      </c>
      <c r="D32" s="20" t="s">
        <v>72</v>
      </c>
      <c r="E32" s="54"/>
      <c r="F32" s="54"/>
      <c r="G32" s="54"/>
      <c r="H32" s="22">
        <f t="shared" si="3"/>
        <v>0</v>
      </c>
    </row>
    <row r="33" spans="1:8" ht="13.15" customHeight="1">
      <c r="A33" s="20" t="s">
        <v>33</v>
      </c>
      <c r="B33" s="21" t="s">
        <v>73</v>
      </c>
      <c r="C33" s="20">
        <v>222</v>
      </c>
      <c r="D33" s="20" t="s">
        <v>72</v>
      </c>
      <c r="E33" s="54"/>
      <c r="F33" s="54"/>
      <c r="G33" s="54"/>
      <c r="H33" s="22">
        <f t="shared" si="3"/>
        <v>0</v>
      </c>
    </row>
    <row r="34" spans="1:8" ht="13.15" customHeight="1">
      <c r="A34" s="20" t="s">
        <v>35</v>
      </c>
      <c r="B34" s="21" t="s">
        <v>74</v>
      </c>
      <c r="C34" s="20">
        <v>222</v>
      </c>
      <c r="D34" s="20" t="s">
        <v>72</v>
      </c>
      <c r="E34" s="54"/>
      <c r="F34" s="54"/>
      <c r="G34" s="54"/>
      <c r="H34" s="22">
        <f t="shared" si="3"/>
        <v>0</v>
      </c>
    </row>
    <row r="35" spans="1:8" ht="13.15" customHeight="1">
      <c r="A35" s="20" t="s">
        <v>37</v>
      </c>
      <c r="B35" s="21" t="s">
        <v>75</v>
      </c>
      <c r="C35" s="20">
        <v>348</v>
      </c>
      <c r="D35" s="20" t="s">
        <v>72</v>
      </c>
      <c r="E35" s="54"/>
      <c r="F35" s="54"/>
      <c r="G35" s="54"/>
      <c r="H35" s="22">
        <f t="shared" si="3"/>
        <v>0</v>
      </c>
    </row>
    <row r="36" spans="1:8" ht="13.15" customHeight="1">
      <c r="A36" s="20" t="s">
        <v>39</v>
      </c>
      <c r="B36" s="21" t="s">
        <v>76</v>
      </c>
      <c r="C36" s="20">
        <v>30</v>
      </c>
      <c r="D36" s="20" t="s">
        <v>72</v>
      </c>
      <c r="E36" s="54"/>
      <c r="F36" s="54"/>
      <c r="G36" s="54"/>
      <c r="H36" s="22">
        <f t="shared" si="3"/>
        <v>0</v>
      </c>
    </row>
    <row r="37" spans="1:8" ht="13.15" customHeight="1">
      <c r="A37" s="20" t="s">
        <v>41</v>
      </c>
      <c r="B37" s="21" t="s">
        <v>77</v>
      </c>
      <c r="C37" s="20">
        <v>24</v>
      </c>
      <c r="D37" s="20" t="s">
        <v>72</v>
      </c>
      <c r="E37" s="54"/>
      <c r="F37" s="54"/>
      <c r="G37" s="54"/>
      <c r="H37" s="22">
        <f t="shared" si="3"/>
        <v>0</v>
      </c>
    </row>
    <row r="38" spans="1:8" ht="13.15" customHeight="1">
      <c r="A38" s="20" t="s">
        <v>43</v>
      </c>
      <c r="B38" s="21" t="s">
        <v>78</v>
      </c>
      <c r="C38" s="20">
        <v>72</v>
      </c>
      <c r="D38" s="20" t="s">
        <v>72</v>
      </c>
      <c r="E38" s="54"/>
      <c r="F38" s="54"/>
      <c r="G38" s="54"/>
      <c r="H38" s="22">
        <f t="shared" si="3"/>
        <v>0</v>
      </c>
    </row>
    <row r="39" spans="1:8" ht="12.75">
      <c r="A39" s="20" t="s">
        <v>45</v>
      </c>
      <c r="B39" s="21" t="s">
        <v>79</v>
      </c>
      <c r="C39" s="20">
        <v>78</v>
      </c>
      <c r="D39" s="20" t="s">
        <v>72</v>
      </c>
      <c r="E39" s="54"/>
      <c r="F39" s="54"/>
      <c r="G39" s="54"/>
      <c r="H39" s="22">
        <f t="shared" si="3"/>
        <v>0</v>
      </c>
    </row>
    <row r="40" spans="1:8" ht="12.75">
      <c r="A40" s="20" t="s">
        <v>48</v>
      </c>
      <c r="B40" s="21" t="s">
        <v>80</v>
      </c>
      <c r="C40" s="20">
        <v>160</v>
      </c>
      <c r="D40" s="20" t="s">
        <v>72</v>
      </c>
      <c r="E40" s="54"/>
      <c r="F40" s="54"/>
      <c r="G40" s="54"/>
      <c r="H40" s="22">
        <f t="shared" si="3"/>
        <v>0</v>
      </c>
    </row>
    <row r="41" spans="1:8" ht="13.15" customHeight="1">
      <c r="A41" s="20" t="s">
        <v>50</v>
      </c>
      <c r="B41" s="21" t="s">
        <v>81</v>
      </c>
      <c r="C41" s="20">
        <v>1</v>
      </c>
      <c r="D41" s="20" t="s">
        <v>47</v>
      </c>
      <c r="E41" s="54"/>
      <c r="F41" s="54"/>
      <c r="G41" s="54"/>
      <c r="H41" s="22">
        <f t="shared" si="3"/>
        <v>0</v>
      </c>
    </row>
    <row r="42" spans="1:27" s="6" customFormat="1" ht="13.15" customHeight="1">
      <c r="A42" s="20" t="s">
        <v>52</v>
      </c>
      <c r="B42" s="21" t="s">
        <v>82</v>
      </c>
      <c r="C42" s="20">
        <v>1</v>
      </c>
      <c r="D42" s="20" t="s">
        <v>47</v>
      </c>
      <c r="E42" s="54"/>
      <c r="F42" s="54"/>
      <c r="G42" s="54"/>
      <c r="H42" s="22">
        <f t="shared" si="3"/>
        <v>0</v>
      </c>
      <c r="AA42" s="12"/>
    </row>
    <row r="43" spans="1:8" ht="13.15" customHeight="1">
      <c r="A43" s="20" t="s">
        <v>54</v>
      </c>
      <c r="B43" s="21" t="s">
        <v>83</v>
      </c>
      <c r="C43" s="20">
        <v>1</v>
      </c>
      <c r="D43" s="20" t="s">
        <v>47</v>
      </c>
      <c r="E43" s="54"/>
      <c r="F43" s="54"/>
      <c r="G43" s="54"/>
      <c r="H43" s="22">
        <f t="shared" si="3"/>
        <v>0</v>
      </c>
    </row>
    <row r="44" spans="1:8" ht="13.15" customHeight="1">
      <c r="A44" s="20" t="s">
        <v>56</v>
      </c>
      <c r="B44" s="21" t="s">
        <v>84</v>
      </c>
      <c r="C44" s="20">
        <v>8</v>
      </c>
      <c r="D44" s="20" t="s">
        <v>58</v>
      </c>
      <c r="E44" s="54"/>
      <c r="F44" s="54"/>
      <c r="G44" s="54"/>
      <c r="H44" s="22">
        <f t="shared" si="3"/>
        <v>0</v>
      </c>
    </row>
    <row r="45" spans="1:8" ht="13.15" customHeight="1">
      <c r="A45" s="20" t="s">
        <v>59</v>
      </c>
      <c r="B45" s="21" t="s">
        <v>85</v>
      </c>
      <c r="C45" s="20">
        <v>8</v>
      </c>
      <c r="D45" s="20" t="s">
        <v>58</v>
      </c>
      <c r="E45" s="54"/>
      <c r="F45" s="54"/>
      <c r="G45" s="54"/>
      <c r="H45" s="22">
        <f t="shared" si="3"/>
        <v>0</v>
      </c>
    </row>
    <row r="46" spans="1:8" ht="13.15" customHeight="1">
      <c r="A46" s="20" t="s">
        <v>61</v>
      </c>
      <c r="B46" s="21" t="s">
        <v>86</v>
      </c>
      <c r="C46" s="20">
        <v>1</v>
      </c>
      <c r="D46" s="20" t="s">
        <v>47</v>
      </c>
      <c r="E46" s="54"/>
      <c r="F46" s="54"/>
      <c r="G46" s="54"/>
      <c r="H46" s="22">
        <f t="shared" si="3"/>
        <v>0</v>
      </c>
    </row>
    <row r="47" spans="1:8" ht="13.15" customHeight="1">
      <c r="A47" s="20" t="s">
        <v>63</v>
      </c>
      <c r="B47" s="21" t="s">
        <v>87</v>
      </c>
      <c r="C47" s="20">
        <v>1</v>
      </c>
      <c r="D47" s="20" t="s">
        <v>47</v>
      </c>
      <c r="E47" s="54"/>
      <c r="F47" s="54"/>
      <c r="G47" s="54"/>
      <c r="H47" s="22">
        <f t="shared" si="3"/>
        <v>0</v>
      </c>
    </row>
    <row r="48" spans="1:8" ht="15">
      <c r="A48" s="36" t="s">
        <v>67</v>
      </c>
      <c r="B48" s="37"/>
      <c r="C48" s="37"/>
      <c r="D48" s="38"/>
      <c r="E48" s="39">
        <f>SUM(H30:H47)</f>
        <v>0</v>
      </c>
      <c r="F48" s="39"/>
      <c r="G48" s="39"/>
      <c r="H48" s="39"/>
    </row>
    <row r="50" spans="2:26" s="14" customFormat="1" ht="15">
      <c r="B50" s="14" t="s">
        <v>15</v>
      </c>
      <c r="C50" s="15"/>
      <c r="D50" s="15"/>
      <c r="G50" s="40">
        <f>SUM(E26,E48)</f>
        <v>0</v>
      </c>
      <c r="H50" s="4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</sheetData>
  <sheetProtection algorithmName="SHA-512" hashValue="iRzVpVupquaEkAJZxe02L9rFG+l8IvsCEMVGOP0uGwThcCLLNsjrtsnwiz8btKr0ReJzi9a0eVgx/dETCoFkHg==" saltValue="MtoyHKCbuOhNBp1kBy4Lcw==" spinCount="100000" sheet="1" objects="1" scenarios="1"/>
  <mergeCells count="28">
    <mergeCell ref="E46:G46"/>
    <mergeCell ref="E45:G45"/>
    <mergeCell ref="E47:G47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E39:G39"/>
    <mergeCell ref="A48:D48"/>
    <mergeCell ref="E48:H48"/>
    <mergeCell ref="G50:H50"/>
    <mergeCell ref="A1:H1"/>
    <mergeCell ref="A2:H2"/>
    <mergeCell ref="A5:H5"/>
    <mergeCell ref="A26:D26"/>
    <mergeCell ref="E26:H26"/>
    <mergeCell ref="A28:H28"/>
    <mergeCell ref="E29:G29"/>
    <mergeCell ref="E30:G30"/>
    <mergeCell ref="E31:G31"/>
    <mergeCell ref="E32:G32"/>
    <mergeCell ref="E33:G33"/>
    <mergeCell ref="E34:G34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91DC-E9B1-4C0A-83FC-89559EE09039}">
  <dimension ref="A1:AA50"/>
  <sheetViews>
    <sheetView showGridLines="0" zoomScaleSheetLayoutView="100" workbookViewId="0" topLeftCell="A1">
      <selection activeCell="E34" sqref="E34:G34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88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89</v>
      </c>
      <c r="C7" s="9">
        <v>1</v>
      </c>
      <c r="D7" s="9" t="s">
        <v>27</v>
      </c>
      <c r="E7" s="52"/>
      <c r="F7" s="11">
        <f aca="true" t="shared" si="0" ref="F7:F25">E7*C7</f>
        <v>0</v>
      </c>
      <c r="G7" s="53"/>
      <c r="H7" s="11">
        <f aca="true" t="shared" si="1" ref="H7:H25">G7*C7</f>
        <v>0</v>
      </c>
    </row>
    <row r="8" spans="1:8" ht="13.15" customHeight="1">
      <c r="A8" s="9" t="s">
        <v>28</v>
      </c>
      <c r="B8" s="10" t="s">
        <v>29</v>
      </c>
      <c r="C8" s="9">
        <v>10</v>
      </c>
      <c r="D8" s="9" t="s">
        <v>30</v>
      </c>
      <c r="E8" s="53"/>
      <c r="F8" s="11">
        <f t="shared" si="0"/>
        <v>0</v>
      </c>
      <c r="G8" s="53"/>
      <c r="H8" s="11">
        <f t="shared" si="1"/>
        <v>0</v>
      </c>
    </row>
    <row r="9" spans="1:8" ht="13.15" customHeight="1">
      <c r="A9" s="9" t="s">
        <v>31</v>
      </c>
      <c r="B9" s="10" t="s">
        <v>32</v>
      </c>
      <c r="C9" s="9">
        <v>180</v>
      </c>
      <c r="D9" s="9" t="s">
        <v>30</v>
      </c>
      <c r="E9" s="53"/>
      <c r="F9" s="11">
        <f t="shared" si="0"/>
        <v>0</v>
      </c>
      <c r="G9" s="53"/>
      <c r="H9" s="11">
        <f t="shared" si="1"/>
        <v>0</v>
      </c>
    </row>
    <row r="10" spans="1:8" ht="13.15" customHeight="1">
      <c r="A10" s="9" t="s">
        <v>33</v>
      </c>
      <c r="B10" s="10" t="s">
        <v>34</v>
      </c>
      <c r="C10" s="9">
        <v>97</v>
      </c>
      <c r="D10" s="9" t="s">
        <v>30</v>
      </c>
      <c r="E10" s="53"/>
      <c r="F10" s="11">
        <f t="shared" si="0"/>
        <v>0</v>
      </c>
      <c r="G10" s="53"/>
      <c r="H10" s="11">
        <f>G10*C10</f>
        <v>0</v>
      </c>
    </row>
    <row r="11" spans="1:8" ht="13.15" customHeight="1">
      <c r="A11" s="9" t="s">
        <v>35</v>
      </c>
      <c r="B11" s="10" t="s">
        <v>36</v>
      </c>
      <c r="C11" s="9">
        <v>10</v>
      </c>
      <c r="D11" s="9" t="s">
        <v>30</v>
      </c>
      <c r="E11" s="53"/>
      <c r="F11" s="11">
        <f t="shared" si="0"/>
        <v>0</v>
      </c>
      <c r="G11" s="53"/>
      <c r="H11" s="11">
        <f t="shared" si="1"/>
        <v>0</v>
      </c>
    </row>
    <row r="12" spans="1:8" ht="13.15" customHeight="1">
      <c r="A12" s="9" t="s">
        <v>37</v>
      </c>
      <c r="B12" s="10" t="s">
        <v>38</v>
      </c>
      <c r="C12" s="9">
        <v>6</v>
      </c>
      <c r="D12" s="9" t="s">
        <v>27</v>
      </c>
      <c r="E12" s="53"/>
      <c r="F12" s="11">
        <f t="shared" si="0"/>
        <v>0</v>
      </c>
      <c r="G12" s="53"/>
      <c r="H12" s="11">
        <f t="shared" si="1"/>
        <v>0</v>
      </c>
    </row>
    <row r="13" spans="1:8" ht="13.15" customHeight="1">
      <c r="A13" s="9" t="s">
        <v>39</v>
      </c>
      <c r="B13" s="10" t="s">
        <v>40</v>
      </c>
      <c r="C13" s="9">
        <v>1</v>
      </c>
      <c r="D13" s="9" t="s">
        <v>27</v>
      </c>
      <c r="E13" s="53"/>
      <c r="F13" s="11">
        <f t="shared" si="0"/>
        <v>0</v>
      </c>
      <c r="G13" s="53"/>
      <c r="H13" s="11">
        <f t="shared" si="1"/>
        <v>0</v>
      </c>
    </row>
    <row r="14" spans="1:8" ht="13.15" customHeight="1">
      <c r="A14" s="9" t="s">
        <v>41</v>
      </c>
      <c r="B14" s="10" t="s">
        <v>42</v>
      </c>
      <c r="C14" s="9">
        <v>5</v>
      </c>
      <c r="D14" s="9" t="s">
        <v>27</v>
      </c>
      <c r="E14" s="53"/>
      <c r="F14" s="11">
        <f t="shared" si="0"/>
        <v>0</v>
      </c>
      <c r="G14" s="53"/>
      <c r="H14" s="11">
        <f t="shared" si="1"/>
        <v>0</v>
      </c>
    </row>
    <row r="15" spans="1:8" ht="24">
      <c r="A15" s="9" t="s">
        <v>43</v>
      </c>
      <c r="B15" s="10" t="s">
        <v>44</v>
      </c>
      <c r="C15" s="9">
        <v>14</v>
      </c>
      <c r="D15" s="9" t="s">
        <v>27</v>
      </c>
      <c r="E15" s="52"/>
      <c r="F15" s="11">
        <f>E15*C15</f>
        <v>0</v>
      </c>
      <c r="G15" s="53"/>
      <c r="H15" s="11">
        <f>G15*C15</f>
        <v>0</v>
      </c>
    </row>
    <row r="16" spans="1:27" s="6" customFormat="1" ht="13.15" customHeight="1">
      <c r="A16" s="9" t="s">
        <v>45</v>
      </c>
      <c r="B16" s="10" t="s">
        <v>46</v>
      </c>
      <c r="C16" s="9">
        <v>1</v>
      </c>
      <c r="D16" s="9" t="s">
        <v>47</v>
      </c>
      <c r="E16" s="53"/>
      <c r="F16" s="11">
        <f t="shared" si="0"/>
        <v>0</v>
      </c>
      <c r="G16" s="53"/>
      <c r="H16" s="11">
        <f t="shared" si="1"/>
        <v>0</v>
      </c>
      <c r="AA16" s="12"/>
    </row>
    <row r="17" spans="1:27" s="6" customFormat="1" ht="13.15" customHeight="1">
      <c r="A17" s="9" t="s">
        <v>48</v>
      </c>
      <c r="B17" s="10" t="s">
        <v>49</v>
      </c>
      <c r="C17" s="9">
        <v>1</v>
      </c>
      <c r="D17" s="9" t="s">
        <v>47</v>
      </c>
      <c r="E17" s="53"/>
      <c r="F17" s="11">
        <f>E17*C17</f>
        <v>0</v>
      </c>
      <c r="G17" s="53"/>
      <c r="H17" s="11">
        <f t="shared" si="1"/>
        <v>0</v>
      </c>
      <c r="AA17" s="12"/>
    </row>
    <row r="18" spans="1:27" s="6" customFormat="1" ht="13.15" customHeight="1">
      <c r="A18" s="9" t="s">
        <v>50</v>
      </c>
      <c r="B18" s="10" t="s">
        <v>51</v>
      </c>
      <c r="C18" s="9">
        <v>1</v>
      </c>
      <c r="D18" s="9" t="s">
        <v>47</v>
      </c>
      <c r="E18" s="53"/>
      <c r="F18" s="11">
        <f t="shared" si="0"/>
        <v>0</v>
      </c>
      <c r="G18" s="53"/>
      <c r="H18" s="11">
        <f t="shared" si="1"/>
        <v>0</v>
      </c>
      <c r="AA18" s="12"/>
    </row>
    <row r="19" spans="1:27" s="6" customFormat="1" ht="13.15" customHeight="1">
      <c r="A19" s="9" t="s">
        <v>52</v>
      </c>
      <c r="B19" s="10" t="s">
        <v>53</v>
      </c>
      <c r="C19" s="9">
        <v>1</v>
      </c>
      <c r="D19" s="9" t="s">
        <v>47</v>
      </c>
      <c r="E19" s="53"/>
      <c r="F19" s="11">
        <f t="shared" si="0"/>
        <v>0</v>
      </c>
      <c r="G19" s="53"/>
      <c r="H19" s="11">
        <f t="shared" si="1"/>
        <v>0</v>
      </c>
      <c r="AA19" s="12"/>
    </row>
    <row r="20" spans="1:27" s="6" customFormat="1" ht="13.15" customHeight="1">
      <c r="A20" s="9" t="s">
        <v>54</v>
      </c>
      <c r="B20" s="10" t="s">
        <v>55</v>
      </c>
      <c r="C20" s="9">
        <v>1</v>
      </c>
      <c r="D20" s="9" t="s">
        <v>47</v>
      </c>
      <c r="E20" s="53"/>
      <c r="F20" s="11">
        <f t="shared" si="0"/>
        <v>0</v>
      </c>
      <c r="G20" s="53"/>
      <c r="H20" s="11">
        <f t="shared" si="1"/>
        <v>0</v>
      </c>
      <c r="AA20" s="12"/>
    </row>
    <row r="21" spans="1:8" ht="13.15" customHeight="1">
      <c r="A21" s="9" t="s">
        <v>56</v>
      </c>
      <c r="B21" s="10" t="s">
        <v>57</v>
      </c>
      <c r="C21" s="9">
        <v>48</v>
      </c>
      <c r="D21" s="9" t="s">
        <v>58</v>
      </c>
      <c r="E21" s="53"/>
      <c r="F21" s="11">
        <f t="shared" si="0"/>
        <v>0</v>
      </c>
      <c r="G21" s="53"/>
      <c r="H21" s="11">
        <f t="shared" si="1"/>
        <v>0</v>
      </c>
    </row>
    <row r="22" spans="1:27" s="6" customFormat="1" ht="13.15" customHeight="1">
      <c r="A22" s="9" t="s">
        <v>59</v>
      </c>
      <c r="B22" s="10" t="s">
        <v>60</v>
      </c>
      <c r="C22" s="9">
        <v>1</v>
      </c>
      <c r="D22" s="9" t="s">
        <v>47</v>
      </c>
      <c r="E22" s="53"/>
      <c r="F22" s="11">
        <f t="shared" si="0"/>
        <v>0</v>
      </c>
      <c r="G22" s="53"/>
      <c r="H22" s="11">
        <f t="shared" si="1"/>
        <v>0</v>
      </c>
      <c r="AA22" s="12"/>
    </row>
    <row r="23" spans="1:27" s="6" customFormat="1" ht="13.15" customHeight="1">
      <c r="A23" s="9" t="s">
        <v>61</v>
      </c>
      <c r="B23" s="10" t="s">
        <v>62</v>
      </c>
      <c r="C23" s="9">
        <v>1</v>
      </c>
      <c r="D23" s="9" t="s">
        <v>47</v>
      </c>
      <c r="E23" s="53"/>
      <c r="F23" s="11">
        <f t="shared" si="0"/>
        <v>0</v>
      </c>
      <c r="G23" s="53"/>
      <c r="H23" s="11">
        <f t="shared" si="1"/>
        <v>0</v>
      </c>
      <c r="AA23" s="12"/>
    </row>
    <row r="24" spans="1:27" s="6" customFormat="1" ht="13.15" customHeight="1">
      <c r="A24" s="9" t="s">
        <v>63</v>
      </c>
      <c r="B24" s="10" t="s">
        <v>64</v>
      </c>
      <c r="C24" s="9">
        <v>1</v>
      </c>
      <c r="D24" s="9" t="s">
        <v>47</v>
      </c>
      <c r="E24" s="53"/>
      <c r="F24" s="11">
        <f t="shared" si="0"/>
        <v>0</v>
      </c>
      <c r="G24" s="53"/>
      <c r="H24" s="11">
        <f t="shared" si="1"/>
        <v>0</v>
      </c>
      <c r="AA24" s="12"/>
    </row>
    <row r="25" spans="1:27" s="6" customFormat="1" ht="13.15" customHeight="1">
      <c r="A25" s="9" t="s">
        <v>65</v>
      </c>
      <c r="B25" s="10" t="s">
        <v>66</v>
      </c>
      <c r="C25" s="9">
        <v>1</v>
      </c>
      <c r="D25" s="9" t="s">
        <v>47</v>
      </c>
      <c r="E25" s="53"/>
      <c r="F25" s="11">
        <f t="shared" si="0"/>
        <v>0</v>
      </c>
      <c r="G25" s="53"/>
      <c r="H25" s="11">
        <f t="shared" si="1"/>
        <v>0</v>
      </c>
      <c r="AA25" s="12"/>
    </row>
    <row r="26" spans="1:27" s="6" customFormat="1" ht="15">
      <c r="A26" s="36" t="s">
        <v>67</v>
      </c>
      <c r="B26" s="37"/>
      <c r="C26" s="37"/>
      <c r="D26" s="38"/>
      <c r="E26" s="45">
        <f>SUM(H7:H25,F7:F25)</f>
        <v>0</v>
      </c>
      <c r="F26" s="45"/>
      <c r="G26" s="45"/>
      <c r="H26" s="45"/>
      <c r="AA26" s="12"/>
    </row>
    <row r="28" spans="1:8" ht="12.75">
      <c r="A28" s="44" t="s">
        <v>90</v>
      </c>
      <c r="B28" s="44"/>
      <c r="C28" s="44"/>
      <c r="D28" s="44"/>
      <c r="E28" s="44"/>
      <c r="F28" s="44"/>
      <c r="G28" s="44"/>
      <c r="H28" s="44"/>
    </row>
    <row r="29" spans="1:8" ht="25.5">
      <c r="A29" s="8" t="s">
        <v>17</v>
      </c>
      <c r="B29" s="8" t="s">
        <v>18</v>
      </c>
      <c r="C29" s="8" t="s">
        <v>19</v>
      </c>
      <c r="D29" s="8" t="s">
        <v>20</v>
      </c>
      <c r="E29" s="50" t="s">
        <v>173</v>
      </c>
      <c r="F29" s="48"/>
      <c r="G29" s="49"/>
      <c r="H29" s="51" t="s">
        <v>172</v>
      </c>
    </row>
    <row r="30" spans="1:8" ht="13.15" customHeight="1">
      <c r="A30" s="9" t="s">
        <v>25</v>
      </c>
      <c r="B30" s="10" t="s">
        <v>69</v>
      </c>
      <c r="C30" s="9">
        <v>305</v>
      </c>
      <c r="D30" s="9" t="s">
        <v>30</v>
      </c>
      <c r="E30" s="55"/>
      <c r="F30" s="56"/>
      <c r="G30" s="57"/>
      <c r="H30" s="11">
        <f>E30*C30</f>
        <v>0</v>
      </c>
    </row>
    <row r="31" spans="1:8" ht="13.15" customHeight="1">
      <c r="A31" s="9" t="s">
        <v>28</v>
      </c>
      <c r="B31" s="10" t="s">
        <v>70</v>
      </c>
      <c r="C31" s="9">
        <v>35</v>
      </c>
      <c r="D31" s="9" t="s">
        <v>30</v>
      </c>
      <c r="E31" s="58"/>
      <c r="F31" s="59"/>
      <c r="G31" s="60"/>
      <c r="H31" s="11">
        <f aca="true" t="shared" si="2" ref="H31:H47">E31*C31</f>
        <v>0</v>
      </c>
    </row>
    <row r="32" spans="1:8" ht="13.15" customHeight="1">
      <c r="A32" s="9" t="s">
        <v>31</v>
      </c>
      <c r="B32" s="10" t="s">
        <v>71</v>
      </c>
      <c r="C32" s="9">
        <v>70</v>
      </c>
      <c r="D32" s="9" t="s">
        <v>72</v>
      </c>
      <c r="E32" s="58"/>
      <c r="F32" s="59"/>
      <c r="G32" s="60"/>
      <c r="H32" s="11">
        <f t="shared" si="2"/>
        <v>0</v>
      </c>
    </row>
    <row r="33" spans="1:8" ht="13.15" customHeight="1">
      <c r="A33" s="9" t="s">
        <v>33</v>
      </c>
      <c r="B33" s="10" t="s">
        <v>73</v>
      </c>
      <c r="C33" s="9">
        <v>238</v>
      </c>
      <c r="D33" s="9" t="s">
        <v>72</v>
      </c>
      <c r="E33" s="58"/>
      <c r="F33" s="59"/>
      <c r="G33" s="60"/>
      <c r="H33" s="11">
        <f t="shared" si="2"/>
        <v>0</v>
      </c>
    </row>
    <row r="34" spans="1:8" ht="13.15" customHeight="1">
      <c r="A34" s="9" t="s">
        <v>35</v>
      </c>
      <c r="B34" s="10" t="s">
        <v>74</v>
      </c>
      <c r="C34" s="9">
        <v>238</v>
      </c>
      <c r="D34" s="9" t="s">
        <v>72</v>
      </c>
      <c r="E34" s="58"/>
      <c r="F34" s="59"/>
      <c r="G34" s="60"/>
      <c r="H34" s="11">
        <f t="shared" si="2"/>
        <v>0</v>
      </c>
    </row>
    <row r="35" spans="1:8" ht="13.15" customHeight="1">
      <c r="A35" s="9" t="s">
        <v>37</v>
      </c>
      <c r="B35" s="10" t="s">
        <v>75</v>
      </c>
      <c r="C35" s="9">
        <v>348</v>
      </c>
      <c r="D35" s="9" t="s">
        <v>72</v>
      </c>
      <c r="E35" s="58"/>
      <c r="F35" s="59"/>
      <c r="G35" s="60"/>
      <c r="H35" s="11">
        <f t="shared" si="2"/>
        <v>0</v>
      </c>
    </row>
    <row r="36" spans="1:8" ht="13.15" customHeight="1">
      <c r="A36" s="9" t="s">
        <v>39</v>
      </c>
      <c r="B36" s="10" t="s">
        <v>76</v>
      </c>
      <c r="C36" s="9">
        <v>30</v>
      </c>
      <c r="D36" s="9" t="s">
        <v>72</v>
      </c>
      <c r="E36" s="58"/>
      <c r="F36" s="59"/>
      <c r="G36" s="60"/>
      <c r="H36" s="11">
        <f t="shared" si="2"/>
        <v>0</v>
      </c>
    </row>
    <row r="37" spans="1:8" ht="13.15" customHeight="1">
      <c r="A37" s="9" t="s">
        <v>41</v>
      </c>
      <c r="B37" s="10" t="s">
        <v>77</v>
      </c>
      <c r="C37" s="9">
        <v>40</v>
      </c>
      <c r="D37" s="9" t="s">
        <v>72</v>
      </c>
      <c r="E37" s="58"/>
      <c r="F37" s="59"/>
      <c r="G37" s="60"/>
      <c r="H37" s="11">
        <f t="shared" si="2"/>
        <v>0</v>
      </c>
    </row>
    <row r="38" spans="1:8" ht="12.75">
      <c r="A38" s="9" t="s">
        <v>43</v>
      </c>
      <c r="B38" s="10" t="s">
        <v>78</v>
      </c>
      <c r="C38" s="9">
        <v>80</v>
      </c>
      <c r="D38" s="9" t="s">
        <v>72</v>
      </c>
      <c r="E38" s="58"/>
      <c r="F38" s="59"/>
      <c r="G38" s="60"/>
      <c r="H38" s="11">
        <f t="shared" si="2"/>
        <v>0</v>
      </c>
    </row>
    <row r="39" spans="1:8" ht="13.15" customHeight="1">
      <c r="A39" s="9" t="s">
        <v>45</v>
      </c>
      <c r="B39" s="10" t="s">
        <v>79</v>
      </c>
      <c r="C39" s="9">
        <v>78</v>
      </c>
      <c r="D39" s="9" t="s">
        <v>72</v>
      </c>
      <c r="E39" s="55"/>
      <c r="F39" s="56"/>
      <c r="G39" s="57"/>
      <c r="H39" s="11">
        <f t="shared" si="2"/>
        <v>0</v>
      </c>
    </row>
    <row r="40" spans="1:27" s="6" customFormat="1" ht="13.15" customHeight="1">
      <c r="A40" s="9" t="s">
        <v>48</v>
      </c>
      <c r="B40" s="10" t="s">
        <v>80</v>
      </c>
      <c r="C40" s="9">
        <v>160</v>
      </c>
      <c r="D40" s="9" t="s">
        <v>72</v>
      </c>
      <c r="E40" s="55"/>
      <c r="F40" s="56"/>
      <c r="G40" s="57"/>
      <c r="H40" s="11">
        <f t="shared" si="2"/>
        <v>0</v>
      </c>
      <c r="AA40" s="12"/>
    </row>
    <row r="41" spans="1:8" ht="13.15" customHeight="1">
      <c r="A41" s="9" t="s">
        <v>50</v>
      </c>
      <c r="B41" s="10" t="s">
        <v>81</v>
      </c>
      <c r="C41" s="9">
        <v>1</v>
      </c>
      <c r="D41" s="9" t="s">
        <v>47</v>
      </c>
      <c r="E41" s="58"/>
      <c r="F41" s="59"/>
      <c r="G41" s="60"/>
      <c r="H41" s="11">
        <f t="shared" si="2"/>
        <v>0</v>
      </c>
    </row>
    <row r="42" spans="1:8" ht="13.15" customHeight="1">
      <c r="A42" s="9" t="s">
        <v>52</v>
      </c>
      <c r="B42" s="10" t="s">
        <v>82</v>
      </c>
      <c r="C42" s="9">
        <v>1</v>
      </c>
      <c r="D42" s="9" t="s">
        <v>47</v>
      </c>
      <c r="E42" s="58"/>
      <c r="F42" s="59"/>
      <c r="G42" s="60"/>
      <c r="H42" s="11">
        <f t="shared" si="2"/>
        <v>0</v>
      </c>
    </row>
    <row r="43" spans="1:8" ht="13.15" customHeight="1">
      <c r="A43" s="9" t="s">
        <v>54</v>
      </c>
      <c r="B43" s="10" t="s">
        <v>83</v>
      </c>
      <c r="C43" s="9">
        <v>1</v>
      </c>
      <c r="D43" s="9" t="s">
        <v>47</v>
      </c>
      <c r="E43" s="58"/>
      <c r="F43" s="59"/>
      <c r="G43" s="60"/>
      <c r="H43" s="11">
        <f t="shared" si="2"/>
        <v>0</v>
      </c>
    </row>
    <row r="44" spans="1:8" ht="13.15" customHeight="1">
      <c r="A44" s="9" t="s">
        <v>56</v>
      </c>
      <c r="B44" s="10" t="s">
        <v>84</v>
      </c>
      <c r="C44" s="9">
        <v>8</v>
      </c>
      <c r="D44" s="9" t="s">
        <v>58</v>
      </c>
      <c r="E44" s="58"/>
      <c r="F44" s="59"/>
      <c r="G44" s="60"/>
      <c r="H44" s="11">
        <f t="shared" si="2"/>
        <v>0</v>
      </c>
    </row>
    <row r="45" spans="1:8" ht="13.15" customHeight="1">
      <c r="A45" s="9" t="s">
        <v>59</v>
      </c>
      <c r="B45" s="10" t="s">
        <v>85</v>
      </c>
      <c r="C45" s="9">
        <v>8</v>
      </c>
      <c r="D45" s="9" t="s">
        <v>58</v>
      </c>
      <c r="E45" s="58"/>
      <c r="F45" s="59"/>
      <c r="G45" s="60"/>
      <c r="H45" s="11">
        <f t="shared" si="2"/>
        <v>0</v>
      </c>
    </row>
    <row r="46" spans="1:8" ht="13.15" customHeight="1">
      <c r="A46" s="9" t="s">
        <v>61</v>
      </c>
      <c r="B46" s="10" t="s">
        <v>86</v>
      </c>
      <c r="C46" s="9">
        <v>1</v>
      </c>
      <c r="D46" s="9" t="s">
        <v>47</v>
      </c>
      <c r="E46" s="58"/>
      <c r="F46" s="59"/>
      <c r="G46" s="60"/>
      <c r="H46" s="11">
        <f t="shared" si="2"/>
        <v>0</v>
      </c>
    </row>
    <row r="47" spans="1:8" ht="13.15" customHeight="1">
      <c r="A47" s="9" t="s">
        <v>63</v>
      </c>
      <c r="B47" s="10" t="s">
        <v>87</v>
      </c>
      <c r="C47" s="9">
        <v>1</v>
      </c>
      <c r="D47" s="9" t="s">
        <v>47</v>
      </c>
      <c r="E47" s="58"/>
      <c r="F47" s="59"/>
      <c r="G47" s="60"/>
      <c r="H47" s="11">
        <f t="shared" si="2"/>
        <v>0</v>
      </c>
    </row>
    <row r="48" spans="1:8" ht="15">
      <c r="A48" s="36" t="s">
        <v>67</v>
      </c>
      <c r="B48" s="37"/>
      <c r="C48" s="37"/>
      <c r="D48" s="38"/>
      <c r="E48" s="45">
        <f>SUM(H30:H47)</f>
        <v>0</v>
      </c>
      <c r="F48" s="45"/>
      <c r="G48" s="45"/>
      <c r="H48" s="45"/>
    </row>
    <row r="50" spans="2:26" s="14" customFormat="1" ht="15">
      <c r="B50" s="14" t="s">
        <v>15</v>
      </c>
      <c r="C50" s="15"/>
      <c r="D50" s="15"/>
      <c r="G50" s="46">
        <f>SUM(E48,E26)</f>
        <v>0</v>
      </c>
      <c r="H50" s="4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</sheetData>
  <sheetProtection algorithmName="SHA-512" hashValue="6JID2iJVRhcSmYQ1BOxhLwmQtzTSqaQwUWdfEwCdDIYAVci1vR6Sxh0gAx/jnFg6X9kOPvNfDuEqIAFPaWvJGw==" saltValue="Xr+oI2jBZw78ADPAOJ3HTA==" spinCount="100000" sheet="1" objects="1" scenarios="1"/>
  <mergeCells count="28">
    <mergeCell ref="E46:G46"/>
    <mergeCell ref="E47:G47"/>
    <mergeCell ref="E41:G41"/>
    <mergeCell ref="E42:G42"/>
    <mergeCell ref="E43:G43"/>
    <mergeCell ref="E44:G44"/>
    <mergeCell ref="E45:G45"/>
    <mergeCell ref="E36:G36"/>
    <mergeCell ref="E37:G37"/>
    <mergeCell ref="E38:G38"/>
    <mergeCell ref="E39:G39"/>
    <mergeCell ref="E40:G40"/>
    <mergeCell ref="A48:D48"/>
    <mergeCell ref="E48:H48"/>
    <mergeCell ref="G50:H50"/>
    <mergeCell ref="A1:H1"/>
    <mergeCell ref="A2:H2"/>
    <mergeCell ref="A5:H5"/>
    <mergeCell ref="A26:D26"/>
    <mergeCell ref="E26:H26"/>
    <mergeCell ref="A28:H28"/>
    <mergeCell ref="E29:G29"/>
    <mergeCell ref="E30:G30"/>
    <mergeCell ref="E31:G31"/>
    <mergeCell ref="E32:G32"/>
    <mergeCell ref="E33:G33"/>
    <mergeCell ref="E34:G34"/>
    <mergeCell ref="E35:G35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225A6-277D-4777-AE95-49C6E8D257C3}">
  <dimension ref="A1:AA50"/>
  <sheetViews>
    <sheetView showGridLines="0" zoomScaleSheetLayoutView="100" workbookViewId="0" topLeftCell="A18">
      <selection activeCell="E38" sqref="E38:G38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91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29</v>
      </c>
      <c r="C7" s="9">
        <v>15</v>
      </c>
      <c r="D7" s="9" t="s">
        <v>30</v>
      </c>
      <c r="E7" s="53"/>
      <c r="F7" s="11">
        <f aca="true" t="shared" si="0" ref="F7:F27">E7*C7</f>
        <v>0</v>
      </c>
      <c r="G7" s="53"/>
      <c r="H7" s="11">
        <f aca="true" t="shared" si="1" ref="H7:H27">G7*C7</f>
        <v>0</v>
      </c>
    </row>
    <row r="8" spans="1:8" ht="13.15" customHeight="1">
      <c r="A8" s="9" t="s">
        <v>28</v>
      </c>
      <c r="B8" s="10" t="s">
        <v>32</v>
      </c>
      <c r="C8" s="9">
        <v>60</v>
      </c>
      <c r="D8" s="9" t="s">
        <v>30</v>
      </c>
      <c r="E8" s="53"/>
      <c r="F8" s="11">
        <f t="shared" si="0"/>
        <v>0</v>
      </c>
      <c r="G8" s="53"/>
      <c r="H8" s="11">
        <f t="shared" si="1"/>
        <v>0</v>
      </c>
    </row>
    <row r="9" spans="1:8" ht="13.15" customHeight="1">
      <c r="A9" s="9" t="s">
        <v>31</v>
      </c>
      <c r="B9" s="10" t="s">
        <v>34</v>
      </c>
      <c r="C9" s="9">
        <v>65</v>
      </c>
      <c r="D9" s="9" t="s">
        <v>30</v>
      </c>
      <c r="E9" s="53"/>
      <c r="F9" s="11">
        <f t="shared" si="0"/>
        <v>0</v>
      </c>
      <c r="G9" s="53"/>
      <c r="H9" s="11">
        <f t="shared" si="1"/>
        <v>0</v>
      </c>
    </row>
    <row r="10" spans="1:27" s="6" customFormat="1" ht="13.15" customHeight="1">
      <c r="A10" s="9" t="s">
        <v>33</v>
      </c>
      <c r="B10" s="10" t="s">
        <v>92</v>
      </c>
      <c r="C10" s="9">
        <v>30</v>
      </c>
      <c r="D10" s="9" t="s">
        <v>30</v>
      </c>
      <c r="E10" s="53"/>
      <c r="F10" s="11">
        <f t="shared" si="0"/>
        <v>0</v>
      </c>
      <c r="G10" s="53"/>
      <c r="H10" s="11">
        <f t="shared" si="1"/>
        <v>0</v>
      </c>
      <c r="AA10" s="12"/>
    </row>
    <row r="11" spans="1:27" s="6" customFormat="1" ht="13.15" customHeight="1">
      <c r="A11" s="9" t="s">
        <v>35</v>
      </c>
      <c r="B11" s="10" t="s">
        <v>93</v>
      </c>
      <c r="C11" s="9">
        <v>15</v>
      </c>
      <c r="D11" s="9" t="s">
        <v>30</v>
      </c>
      <c r="E11" s="53"/>
      <c r="F11" s="11">
        <f t="shared" si="0"/>
        <v>0</v>
      </c>
      <c r="G11" s="53"/>
      <c r="H11" s="11">
        <f t="shared" si="1"/>
        <v>0</v>
      </c>
      <c r="AA11" s="12"/>
    </row>
    <row r="12" spans="1:27" s="6" customFormat="1" ht="13.15" customHeight="1">
      <c r="A12" s="9" t="s">
        <v>37</v>
      </c>
      <c r="B12" s="10" t="s">
        <v>94</v>
      </c>
      <c r="C12" s="9">
        <v>7</v>
      </c>
      <c r="D12" s="9" t="s">
        <v>27</v>
      </c>
      <c r="E12" s="53"/>
      <c r="F12" s="11">
        <f>E12*C12</f>
        <v>0</v>
      </c>
      <c r="G12" s="53"/>
      <c r="H12" s="11">
        <f>G12*C12</f>
        <v>0</v>
      </c>
      <c r="AA12" s="12"/>
    </row>
    <row r="13" spans="1:27" s="6" customFormat="1" ht="13.15" customHeight="1">
      <c r="A13" s="9" t="s">
        <v>39</v>
      </c>
      <c r="B13" s="10" t="s">
        <v>38</v>
      </c>
      <c r="C13" s="9">
        <v>6</v>
      </c>
      <c r="D13" s="9" t="s">
        <v>27</v>
      </c>
      <c r="E13" s="53"/>
      <c r="F13" s="11">
        <f>E13*C13</f>
        <v>0</v>
      </c>
      <c r="G13" s="53"/>
      <c r="H13" s="11">
        <f>G13*C13</f>
        <v>0</v>
      </c>
      <c r="AA13" s="12"/>
    </row>
    <row r="14" spans="1:27" s="6" customFormat="1" ht="13.15" customHeight="1">
      <c r="A14" s="9" t="s">
        <v>41</v>
      </c>
      <c r="B14" s="10" t="s">
        <v>95</v>
      </c>
      <c r="C14" s="9">
        <v>1</v>
      </c>
      <c r="D14" s="9" t="s">
        <v>27</v>
      </c>
      <c r="E14" s="53"/>
      <c r="F14" s="11">
        <f t="shared" si="0"/>
        <v>0</v>
      </c>
      <c r="G14" s="53"/>
      <c r="H14" s="11">
        <f t="shared" si="1"/>
        <v>0</v>
      </c>
      <c r="AA14" s="12"/>
    </row>
    <row r="15" spans="1:27" s="6" customFormat="1" ht="13.15" customHeight="1">
      <c r="A15" s="9" t="s">
        <v>43</v>
      </c>
      <c r="B15" s="10" t="s">
        <v>40</v>
      </c>
      <c r="C15" s="9">
        <v>1</v>
      </c>
      <c r="D15" s="9" t="s">
        <v>27</v>
      </c>
      <c r="E15" s="53"/>
      <c r="F15" s="11">
        <f t="shared" si="0"/>
        <v>0</v>
      </c>
      <c r="G15" s="53"/>
      <c r="H15" s="11">
        <f t="shared" si="1"/>
        <v>0</v>
      </c>
      <c r="AA15" s="12"/>
    </row>
    <row r="16" spans="1:27" s="6" customFormat="1" ht="13.15" customHeight="1">
      <c r="A16" s="9" t="s">
        <v>45</v>
      </c>
      <c r="B16" s="10" t="s">
        <v>96</v>
      </c>
      <c r="C16" s="9">
        <v>2</v>
      </c>
      <c r="D16" s="9" t="s">
        <v>27</v>
      </c>
      <c r="E16" s="53"/>
      <c r="F16" s="11">
        <f t="shared" si="0"/>
        <v>0</v>
      </c>
      <c r="G16" s="53"/>
      <c r="H16" s="11">
        <f t="shared" si="1"/>
        <v>0</v>
      </c>
      <c r="AA16" s="12"/>
    </row>
    <row r="17" spans="1:27" s="6" customFormat="1" ht="13.15" customHeight="1">
      <c r="A17" s="9" t="s">
        <v>48</v>
      </c>
      <c r="B17" s="10" t="s">
        <v>42</v>
      </c>
      <c r="C17" s="9">
        <v>7</v>
      </c>
      <c r="D17" s="9" t="s">
        <v>27</v>
      </c>
      <c r="E17" s="53"/>
      <c r="F17" s="11">
        <f t="shared" si="0"/>
        <v>0</v>
      </c>
      <c r="G17" s="53"/>
      <c r="H17" s="11">
        <f t="shared" si="1"/>
        <v>0</v>
      </c>
      <c r="AA17" s="12"/>
    </row>
    <row r="18" spans="1:27" s="6" customFormat="1" ht="13.15" customHeight="1">
      <c r="A18" s="9" t="s">
        <v>50</v>
      </c>
      <c r="B18" s="10" t="s">
        <v>97</v>
      </c>
      <c r="C18" s="9">
        <v>3</v>
      </c>
      <c r="D18" s="9" t="s">
        <v>27</v>
      </c>
      <c r="E18" s="53"/>
      <c r="F18" s="11">
        <f t="shared" si="0"/>
        <v>0</v>
      </c>
      <c r="G18" s="53"/>
      <c r="H18" s="11">
        <f t="shared" si="1"/>
        <v>0</v>
      </c>
      <c r="AA18" s="12"/>
    </row>
    <row r="19" spans="1:27" s="6" customFormat="1" ht="36">
      <c r="A19" s="9" t="s">
        <v>52</v>
      </c>
      <c r="B19" s="10" t="s">
        <v>98</v>
      </c>
      <c r="C19" s="9">
        <v>3</v>
      </c>
      <c r="D19" s="9" t="s">
        <v>27</v>
      </c>
      <c r="E19" s="53"/>
      <c r="F19" s="11">
        <f t="shared" si="0"/>
        <v>0</v>
      </c>
      <c r="G19" s="53"/>
      <c r="H19" s="11">
        <f t="shared" si="1"/>
        <v>0</v>
      </c>
      <c r="AA19" s="12"/>
    </row>
    <row r="20" spans="1:27" s="6" customFormat="1" ht="13.15" customHeight="1">
      <c r="A20" s="9" t="s">
        <v>54</v>
      </c>
      <c r="B20" s="10" t="s">
        <v>46</v>
      </c>
      <c r="C20" s="9">
        <v>1</v>
      </c>
      <c r="D20" s="9" t="s">
        <v>47</v>
      </c>
      <c r="E20" s="53"/>
      <c r="F20" s="11">
        <f t="shared" si="0"/>
        <v>0</v>
      </c>
      <c r="G20" s="53"/>
      <c r="H20" s="11">
        <f t="shared" si="1"/>
        <v>0</v>
      </c>
      <c r="AA20" s="12"/>
    </row>
    <row r="21" spans="1:27" s="6" customFormat="1" ht="13.15" customHeight="1">
      <c r="A21" s="9" t="s">
        <v>56</v>
      </c>
      <c r="B21" s="10" t="s">
        <v>51</v>
      </c>
      <c r="C21" s="9">
        <v>1</v>
      </c>
      <c r="D21" s="9" t="s">
        <v>47</v>
      </c>
      <c r="E21" s="53"/>
      <c r="F21" s="11">
        <f t="shared" si="0"/>
        <v>0</v>
      </c>
      <c r="G21" s="53"/>
      <c r="H21" s="11">
        <f t="shared" si="1"/>
        <v>0</v>
      </c>
      <c r="AA21" s="12"/>
    </row>
    <row r="22" spans="1:27" s="6" customFormat="1" ht="13.15" customHeight="1">
      <c r="A22" s="9" t="s">
        <v>59</v>
      </c>
      <c r="B22" s="10" t="s">
        <v>53</v>
      </c>
      <c r="C22" s="9">
        <v>1</v>
      </c>
      <c r="D22" s="9" t="s">
        <v>47</v>
      </c>
      <c r="E22" s="53"/>
      <c r="F22" s="11">
        <f t="shared" si="0"/>
        <v>0</v>
      </c>
      <c r="G22" s="53"/>
      <c r="H22" s="11">
        <f t="shared" si="1"/>
        <v>0</v>
      </c>
      <c r="AA22" s="12"/>
    </row>
    <row r="23" spans="1:8" ht="13.15" customHeight="1">
      <c r="A23" s="9" t="s">
        <v>61</v>
      </c>
      <c r="B23" s="10" t="s">
        <v>57</v>
      </c>
      <c r="C23" s="9">
        <v>14</v>
      </c>
      <c r="D23" s="9" t="s">
        <v>58</v>
      </c>
      <c r="E23" s="53"/>
      <c r="F23" s="11">
        <f t="shared" si="0"/>
        <v>0</v>
      </c>
      <c r="G23" s="53"/>
      <c r="H23" s="11">
        <f t="shared" si="1"/>
        <v>0</v>
      </c>
    </row>
    <row r="24" spans="1:27" s="6" customFormat="1" ht="13.15" customHeight="1">
      <c r="A24" s="9" t="s">
        <v>63</v>
      </c>
      <c r="B24" s="10" t="s">
        <v>60</v>
      </c>
      <c r="C24" s="9">
        <v>1</v>
      </c>
      <c r="D24" s="9" t="s">
        <v>47</v>
      </c>
      <c r="E24" s="53"/>
      <c r="F24" s="11">
        <f t="shared" si="0"/>
        <v>0</v>
      </c>
      <c r="G24" s="53"/>
      <c r="H24" s="11">
        <f t="shared" si="1"/>
        <v>0</v>
      </c>
      <c r="AA24" s="12"/>
    </row>
    <row r="25" spans="1:27" s="6" customFormat="1" ht="13.15" customHeight="1">
      <c r="A25" s="9" t="s">
        <v>65</v>
      </c>
      <c r="B25" s="10" t="s">
        <v>62</v>
      </c>
      <c r="C25" s="9">
        <v>1</v>
      </c>
      <c r="D25" s="9" t="s">
        <v>47</v>
      </c>
      <c r="E25" s="53"/>
      <c r="F25" s="11">
        <f t="shared" si="0"/>
        <v>0</v>
      </c>
      <c r="G25" s="53"/>
      <c r="H25" s="11">
        <f t="shared" si="1"/>
        <v>0</v>
      </c>
      <c r="AA25" s="12"/>
    </row>
    <row r="26" spans="1:27" s="6" customFormat="1" ht="13.15" customHeight="1">
      <c r="A26" s="9" t="s">
        <v>99</v>
      </c>
      <c r="B26" s="10" t="s">
        <v>64</v>
      </c>
      <c r="C26" s="9">
        <v>1</v>
      </c>
      <c r="D26" s="9" t="s">
        <v>47</v>
      </c>
      <c r="E26" s="53"/>
      <c r="F26" s="11">
        <f t="shared" si="0"/>
        <v>0</v>
      </c>
      <c r="G26" s="53"/>
      <c r="H26" s="11">
        <f t="shared" si="1"/>
        <v>0</v>
      </c>
      <c r="AA26" s="12"/>
    </row>
    <row r="27" spans="1:27" s="6" customFormat="1" ht="13.15" customHeight="1">
      <c r="A27" s="9" t="s">
        <v>100</v>
      </c>
      <c r="B27" s="10" t="s">
        <v>66</v>
      </c>
      <c r="C27" s="9">
        <v>1</v>
      </c>
      <c r="D27" s="9" t="s">
        <v>47</v>
      </c>
      <c r="E27" s="53"/>
      <c r="F27" s="11">
        <f t="shared" si="0"/>
        <v>0</v>
      </c>
      <c r="G27" s="53"/>
      <c r="H27" s="11">
        <f t="shared" si="1"/>
        <v>0</v>
      </c>
      <c r="AA27" s="12"/>
    </row>
    <row r="28" spans="1:27" s="6" customFormat="1" ht="15">
      <c r="A28" s="36" t="s">
        <v>67</v>
      </c>
      <c r="B28" s="37"/>
      <c r="C28" s="37"/>
      <c r="D28" s="38"/>
      <c r="E28" s="45">
        <f>SUM(H7:H27,F7:F27)</f>
        <v>0</v>
      </c>
      <c r="F28" s="45"/>
      <c r="G28" s="45"/>
      <c r="H28" s="45"/>
      <c r="AA28" s="12"/>
    </row>
    <row r="30" spans="1:8" ht="12.75">
      <c r="A30" s="44" t="s">
        <v>101</v>
      </c>
      <c r="B30" s="44"/>
      <c r="C30" s="44"/>
      <c r="D30" s="44"/>
      <c r="E30" s="44"/>
      <c r="F30" s="44"/>
      <c r="G30" s="44"/>
      <c r="H30" s="44"/>
    </row>
    <row r="31" spans="1:8" ht="25.5">
      <c r="A31" s="8" t="s">
        <v>17</v>
      </c>
      <c r="B31" s="8" t="s">
        <v>18</v>
      </c>
      <c r="C31" s="8" t="s">
        <v>19</v>
      </c>
      <c r="D31" s="8" t="s">
        <v>20</v>
      </c>
      <c r="E31" s="50" t="s">
        <v>173</v>
      </c>
      <c r="F31" s="48"/>
      <c r="G31" s="49"/>
      <c r="H31" s="51" t="s">
        <v>172</v>
      </c>
    </row>
    <row r="32" spans="1:8" ht="13.15" customHeight="1">
      <c r="A32" s="9" t="s">
        <v>25</v>
      </c>
      <c r="B32" s="10" t="s">
        <v>69</v>
      </c>
      <c r="C32" s="9">
        <v>30</v>
      </c>
      <c r="D32" s="9" t="s">
        <v>30</v>
      </c>
      <c r="E32" s="55"/>
      <c r="F32" s="56"/>
      <c r="G32" s="57"/>
      <c r="H32" s="11">
        <f>E32*C32</f>
        <v>0</v>
      </c>
    </row>
    <row r="33" spans="1:8" ht="13.15" customHeight="1">
      <c r="A33" s="9" t="s">
        <v>28</v>
      </c>
      <c r="B33" s="10" t="s">
        <v>70</v>
      </c>
      <c r="C33" s="9">
        <v>10</v>
      </c>
      <c r="D33" s="9" t="s">
        <v>30</v>
      </c>
      <c r="E33" s="58"/>
      <c r="F33" s="59"/>
      <c r="G33" s="60"/>
      <c r="H33" s="11">
        <f aca="true" t="shared" si="2" ref="H33:H47">E33*C33</f>
        <v>0</v>
      </c>
    </row>
    <row r="34" spans="1:8" ht="13.15" customHeight="1">
      <c r="A34" s="9" t="s">
        <v>31</v>
      </c>
      <c r="B34" s="10" t="s">
        <v>71</v>
      </c>
      <c r="C34" s="9">
        <v>18</v>
      </c>
      <c r="D34" s="9" t="s">
        <v>72</v>
      </c>
      <c r="E34" s="58"/>
      <c r="F34" s="59"/>
      <c r="G34" s="60"/>
      <c r="H34" s="11">
        <f t="shared" si="2"/>
        <v>0</v>
      </c>
    </row>
    <row r="35" spans="1:8" ht="13.15" customHeight="1">
      <c r="A35" s="9" t="s">
        <v>33</v>
      </c>
      <c r="B35" s="10" t="s">
        <v>73</v>
      </c>
      <c r="C35" s="9">
        <v>86</v>
      </c>
      <c r="D35" s="9" t="s">
        <v>72</v>
      </c>
      <c r="E35" s="58"/>
      <c r="F35" s="59"/>
      <c r="G35" s="60"/>
      <c r="H35" s="11">
        <f t="shared" si="2"/>
        <v>0</v>
      </c>
    </row>
    <row r="36" spans="1:8" ht="13.15" customHeight="1">
      <c r="A36" s="9" t="s">
        <v>35</v>
      </c>
      <c r="B36" s="10" t="s">
        <v>74</v>
      </c>
      <c r="C36" s="9">
        <v>86</v>
      </c>
      <c r="D36" s="9" t="s">
        <v>72</v>
      </c>
      <c r="E36" s="58"/>
      <c r="F36" s="59"/>
      <c r="G36" s="60"/>
      <c r="H36" s="11">
        <f t="shared" si="2"/>
        <v>0</v>
      </c>
    </row>
    <row r="37" spans="1:8" ht="13.15" customHeight="1">
      <c r="A37" s="9" t="s">
        <v>37</v>
      </c>
      <c r="B37" s="10" t="s">
        <v>75</v>
      </c>
      <c r="C37" s="9">
        <v>111</v>
      </c>
      <c r="D37" s="9" t="s">
        <v>72</v>
      </c>
      <c r="E37" s="58"/>
      <c r="F37" s="59"/>
      <c r="G37" s="60"/>
      <c r="H37" s="11">
        <f t="shared" si="2"/>
        <v>0</v>
      </c>
    </row>
    <row r="38" spans="1:8" ht="13.15" customHeight="1">
      <c r="A38" s="9" t="s">
        <v>39</v>
      </c>
      <c r="B38" s="10" t="s">
        <v>102</v>
      </c>
      <c r="C38" s="9">
        <v>18</v>
      </c>
      <c r="D38" s="9" t="s">
        <v>72</v>
      </c>
      <c r="E38" s="58"/>
      <c r="F38" s="59"/>
      <c r="G38" s="60"/>
      <c r="H38" s="11">
        <f t="shared" si="2"/>
        <v>0</v>
      </c>
    </row>
    <row r="39" spans="1:27" s="6" customFormat="1" ht="13.15" customHeight="1">
      <c r="A39" s="9" t="s">
        <v>41</v>
      </c>
      <c r="B39" s="10" t="s">
        <v>103</v>
      </c>
      <c r="C39" s="9">
        <v>86</v>
      </c>
      <c r="D39" s="9" t="s">
        <v>72</v>
      </c>
      <c r="E39" s="55"/>
      <c r="F39" s="56"/>
      <c r="G39" s="57"/>
      <c r="H39" s="11">
        <f t="shared" si="2"/>
        <v>0</v>
      </c>
      <c r="AA39" s="12"/>
    </row>
    <row r="40" spans="1:8" ht="24">
      <c r="A40" s="9" t="s">
        <v>43</v>
      </c>
      <c r="B40" s="10" t="s">
        <v>104</v>
      </c>
      <c r="C40" s="9">
        <v>18</v>
      </c>
      <c r="D40" s="9" t="s">
        <v>72</v>
      </c>
      <c r="E40" s="58"/>
      <c r="F40" s="59"/>
      <c r="G40" s="60"/>
      <c r="H40" s="11">
        <f t="shared" si="2"/>
        <v>0</v>
      </c>
    </row>
    <row r="41" spans="1:8" ht="24">
      <c r="A41" s="9" t="s">
        <v>45</v>
      </c>
      <c r="B41" s="10" t="s">
        <v>105</v>
      </c>
      <c r="C41" s="9">
        <v>1</v>
      </c>
      <c r="D41" s="9" t="s">
        <v>47</v>
      </c>
      <c r="E41" s="58"/>
      <c r="F41" s="59"/>
      <c r="G41" s="60"/>
      <c r="H41" s="11">
        <f t="shared" si="2"/>
        <v>0</v>
      </c>
    </row>
    <row r="42" spans="1:8" ht="13.15" customHeight="1">
      <c r="A42" s="9" t="s">
        <v>48</v>
      </c>
      <c r="B42" s="10" t="s">
        <v>82</v>
      </c>
      <c r="C42" s="9">
        <v>1</v>
      </c>
      <c r="D42" s="9" t="s">
        <v>47</v>
      </c>
      <c r="E42" s="55"/>
      <c r="F42" s="56"/>
      <c r="G42" s="57"/>
      <c r="H42" s="11">
        <f t="shared" si="2"/>
        <v>0</v>
      </c>
    </row>
    <row r="43" spans="1:8" ht="13.15" customHeight="1">
      <c r="A43" s="9" t="s">
        <v>50</v>
      </c>
      <c r="B43" s="10" t="s">
        <v>83</v>
      </c>
      <c r="C43" s="9">
        <v>1</v>
      </c>
      <c r="D43" s="9" t="s">
        <v>47</v>
      </c>
      <c r="E43" s="58"/>
      <c r="F43" s="59"/>
      <c r="G43" s="60"/>
      <c r="H43" s="11">
        <f t="shared" si="2"/>
        <v>0</v>
      </c>
    </row>
    <row r="44" spans="1:8" ht="13.15" customHeight="1">
      <c r="A44" s="9" t="s">
        <v>52</v>
      </c>
      <c r="B44" s="10" t="s">
        <v>84</v>
      </c>
      <c r="C44" s="9">
        <v>8</v>
      </c>
      <c r="D44" s="9" t="s">
        <v>58</v>
      </c>
      <c r="E44" s="58"/>
      <c r="F44" s="59"/>
      <c r="G44" s="60"/>
      <c r="H44" s="11">
        <f t="shared" si="2"/>
        <v>0</v>
      </c>
    </row>
    <row r="45" spans="1:8" ht="13.15" customHeight="1">
      <c r="A45" s="9" t="s">
        <v>54</v>
      </c>
      <c r="B45" s="10" t="s">
        <v>85</v>
      </c>
      <c r="C45" s="9">
        <v>8</v>
      </c>
      <c r="D45" s="9" t="s">
        <v>58</v>
      </c>
      <c r="E45" s="58"/>
      <c r="F45" s="59"/>
      <c r="G45" s="60"/>
      <c r="H45" s="11">
        <f t="shared" si="2"/>
        <v>0</v>
      </c>
    </row>
    <row r="46" spans="1:8" ht="13.15" customHeight="1">
      <c r="A46" s="9" t="s">
        <v>56</v>
      </c>
      <c r="B46" s="10" t="s">
        <v>86</v>
      </c>
      <c r="C46" s="9">
        <v>1</v>
      </c>
      <c r="D46" s="9" t="s">
        <v>47</v>
      </c>
      <c r="E46" s="58"/>
      <c r="F46" s="59"/>
      <c r="G46" s="60"/>
      <c r="H46" s="11">
        <f t="shared" si="2"/>
        <v>0</v>
      </c>
    </row>
    <row r="47" spans="1:8" ht="13.15" customHeight="1">
      <c r="A47" s="9" t="s">
        <v>59</v>
      </c>
      <c r="B47" s="10" t="s">
        <v>87</v>
      </c>
      <c r="C47" s="9">
        <v>1</v>
      </c>
      <c r="D47" s="9" t="s">
        <v>47</v>
      </c>
      <c r="E47" s="58"/>
      <c r="F47" s="59"/>
      <c r="G47" s="60"/>
      <c r="H47" s="11">
        <f t="shared" si="2"/>
        <v>0</v>
      </c>
    </row>
    <row r="48" spans="1:8" ht="15">
      <c r="A48" s="36" t="s">
        <v>67</v>
      </c>
      <c r="B48" s="37"/>
      <c r="C48" s="37"/>
      <c r="D48" s="38"/>
      <c r="E48" s="45">
        <f>SUM(H32:H47)</f>
        <v>0</v>
      </c>
      <c r="F48" s="45"/>
      <c r="G48" s="45"/>
      <c r="H48" s="45"/>
    </row>
    <row r="50" spans="2:26" s="14" customFormat="1" ht="15">
      <c r="B50" s="14" t="s">
        <v>15</v>
      </c>
      <c r="C50" s="15"/>
      <c r="D50" s="15"/>
      <c r="G50" s="46">
        <f>SUM(E28,E48)</f>
        <v>0</v>
      </c>
      <c r="H50" s="4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</sheetData>
  <sheetProtection algorithmName="SHA-512" hashValue="Vgp0czoD/wWAnRE+f99sLQb6QFGi0bwxrpNi+DGc0dm3dEdMSEqMlBFD9Zg5GrKQk/XQDtGZMsWlRfonS5Brhg==" saltValue="zqgsSHlCnHjE9RdJpY4Sog==" spinCount="100000" sheet="1" objects="1" scenarios="1"/>
  <mergeCells count="26">
    <mergeCell ref="E43:G43"/>
    <mergeCell ref="E44:G44"/>
    <mergeCell ref="E45:G45"/>
    <mergeCell ref="E46:G46"/>
    <mergeCell ref="E47:G47"/>
    <mergeCell ref="E38:G38"/>
    <mergeCell ref="E39:G39"/>
    <mergeCell ref="E40:G40"/>
    <mergeCell ref="E41:G41"/>
    <mergeCell ref="E42:G42"/>
    <mergeCell ref="A48:D48"/>
    <mergeCell ref="E48:H48"/>
    <mergeCell ref="G50:H50"/>
    <mergeCell ref="A1:H1"/>
    <mergeCell ref="A2:H2"/>
    <mergeCell ref="A5:H5"/>
    <mergeCell ref="A28:D28"/>
    <mergeCell ref="E28:H28"/>
    <mergeCell ref="A30:H30"/>
    <mergeCell ref="E31:G31"/>
    <mergeCell ref="E32:G32"/>
    <mergeCell ref="E33:G33"/>
    <mergeCell ref="E34:G34"/>
    <mergeCell ref="E35:G35"/>
    <mergeCell ref="E36:G36"/>
    <mergeCell ref="E37:G37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4704C-7ABD-4FA3-867E-16B212113E59}">
  <dimension ref="A1:AA58"/>
  <sheetViews>
    <sheetView showGridLines="0" zoomScaleSheetLayoutView="100" workbookViewId="0" topLeftCell="A26">
      <selection activeCell="G60" sqref="G60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106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29</v>
      </c>
      <c r="C7" s="9">
        <v>15</v>
      </c>
      <c r="D7" s="9" t="s">
        <v>30</v>
      </c>
      <c r="E7" s="53"/>
      <c r="F7" s="11">
        <f aca="true" t="shared" si="0" ref="F7:F30">E7*C7</f>
        <v>0</v>
      </c>
      <c r="G7" s="53"/>
      <c r="H7" s="11">
        <f aca="true" t="shared" si="1" ref="H7:H30">G7*C7</f>
        <v>0</v>
      </c>
    </row>
    <row r="8" spans="1:8" ht="13.15" customHeight="1">
      <c r="A8" s="9" t="s">
        <v>28</v>
      </c>
      <c r="B8" s="10" t="s">
        <v>32</v>
      </c>
      <c r="C8" s="9">
        <v>75</v>
      </c>
      <c r="D8" s="9" t="s">
        <v>30</v>
      </c>
      <c r="E8" s="53"/>
      <c r="F8" s="11">
        <f>E8*C8</f>
        <v>0</v>
      </c>
      <c r="G8" s="53"/>
      <c r="H8" s="11">
        <f>G8*C8</f>
        <v>0</v>
      </c>
    </row>
    <row r="9" spans="1:8" ht="13.15" customHeight="1">
      <c r="A9" s="9" t="s">
        <v>31</v>
      </c>
      <c r="B9" s="10" t="s">
        <v>34</v>
      </c>
      <c r="C9" s="9">
        <v>74</v>
      </c>
      <c r="D9" s="9" t="s">
        <v>30</v>
      </c>
      <c r="E9" s="53"/>
      <c r="F9" s="11">
        <f t="shared" si="0"/>
        <v>0</v>
      </c>
      <c r="G9" s="53"/>
      <c r="H9" s="11">
        <f t="shared" si="1"/>
        <v>0</v>
      </c>
    </row>
    <row r="10" spans="1:8" ht="13.15" customHeight="1">
      <c r="A10" s="9" t="s">
        <v>33</v>
      </c>
      <c r="B10" s="10" t="s">
        <v>107</v>
      </c>
      <c r="C10" s="9">
        <v>25</v>
      </c>
      <c r="D10" s="9" t="s">
        <v>30</v>
      </c>
      <c r="E10" s="53"/>
      <c r="F10" s="11">
        <f t="shared" si="0"/>
        <v>0</v>
      </c>
      <c r="G10" s="53"/>
      <c r="H10" s="11">
        <f t="shared" si="1"/>
        <v>0</v>
      </c>
    </row>
    <row r="11" spans="1:8" ht="13.15" customHeight="1">
      <c r="A11" s="9" t="s">
        <v>35</v>
      </c>
      <c r="B11" s="10" t="s">
        <v>93</v>
      </c>
      <c r="C11" s="9">
        <v>35</v>
      </c>
      <c r="D11" s="9" t="s">
        <v>30</v>
      </c>
      <c r="E11" s="53"/>
      <c r="F11" s="11">
        <f t="shared" si="0"/>
        <v>0</v>
      </c>
      <c r="G11" s="53"/>
      <c r="H11" s="11">
        <f t="shared" si="1"/>
        <v>0</v>
      </c>
    </row>
    <row r="12" spans="1:8" ht="13.15" customHeight="1">
      <c r="A12" s="9" t="s">
        <v>37</v>
      </c>
      <c r="B12" s="10" t="s">
        <v>94</v>
      </c>
      <c r="C12" s="9">
        <v>3</v>
      </c>
      <c r="D12" s="9" t="s">
        <v>27</v>
      </c>
      <c r="E12" s="53"/>
      <c r="F12" s="11">
        <f t="shared" si="0"/>
        <v>0</v>
      </c>
      <c r="G12" s="53"/>
      <c r="H12" s="11">
        <f t="shared" si="1"/>
        <v>0</v>
      </c>
    </row>
    <row r="13" spans="1:8" ht="13.15" customHeight="1">
      <c r="A13" s="9" t="s">
        <v>39</v>
      </c>
      <c r="B13" s="10" t="s">
        <v>38</v>
      </c>
      <c r="C13" s="9">
        <v>11</v>
      </c>
      <c r="D13" s="9" t="s">
        <v>27</v>
      </c>
      <c r="E13" s="53"/>
      <c r="F13" s="11">
        <f>E13*C13</f>
        <v>0</v>
      </c>
      <c r="G13" s="53"/>
      <c r="H13" s="11">
        <f>G13*C13</f>
        <v>0</v>
      </c>
    </row>
    <row r="14" spans="1:8" ht="13.15" customHeight="1">
      <c r="A14" s="9" t="s">
        <v>41</v>
      </c>
      <c r="B14" s="10" t="s">
        <v>108</v>
      </c>
      <c r="C14" s="9">
        <v>4</v>
      </c>
      <c r="D14" s="9" t="s">
        <v>27</v>
      </c>
      <c r="E14" s="53"/>
      <c r="F14" s="11">
        <f>E14*C14</f>
        <v>0</v>
      </c>
      <c r="G14" s="53"/>
      <c r="H14" s="11">
        <f>G14*C14</f>
        <v>0</v>
      </c>
    </row>
    <row r="15" spans="1:8" ht="13.15" customHeight="1">
      <c r="A15" s="9" t="s">
        <v>43</v>
      </c>
      <c r="B15" s="10" t="s">
        <v>95</v>
      </c>
      <c r="C15" s="9">
        <v>1</v>
      </c>
      <c r="D15" s="9" t="s">
        <v>27</v>
      </c>
      <c r="E15" s="53"/>
      <c r="F15" s="11">
        <f t="shared" si="0"/>
        <v>0</v>
      </c>
      <c r="G15" s="53"/>
      <c r="H15" s="11">
        <f t="shared" si="1"/>
        <v>0</v>
      </c>
    </row>
    <row r="16" spans="1:8" ht="13.15" customHeight="1">
      <c r="A16" s="9" t="s">
        <v>45</v>
      </c>
      <c r="B16" s="10" t="s">
        <v>109</v>
      </c>
      <c r="C16" s="9">
        <v>8</v>
      </c>
      <c r="D16" s="9" t="s">
        <v>30</v>
      </c>
      <c r="E16" s="53"/>
      <c r="F16" s="11">
        <f>E16*C16</f>
        <v>0</v>
      </c>
      <c r="G16" s="53"/>
      <c r="H16" s="11">
        <f t="shared" si="1"/>
        <v>0</v>
      </c>
    </row>
    <row r="17" spans="1:8" ht="13.15" customHeight="1">
      <c r="A17" s="9" t="s">
        <v>48</v>
      </c>
      <c r="B17" s="10" t="s">
        <v>40</v>
      </c>
      <c r="C17" s="9">
        <v>2</v>
      </c>
      <c r="D17" s="9" t="s">
        <v>27</v>
      </c>
      <c r="E17" s="53"/>
      <c r="F17" s="11">
        <f t="shared" si="0"/>
        <v>0</v>
      </c>
      <c r="G17" s="53"/>
      <c r="H17" s="11">
        <f t="shared" si="1"/>
        <v>0</v>
      </c>
    </row>
    <row r="18" spans="1:8" ht="13.15" customHeight="1">
      <c r="A18" s="9" t="s">
        <v>50</v>
      </c>
      <c r="B18" s="10" t="s">
        <v>110</v>
      </c>
      <c r="C18" s="9">
        <v>1</v>
      </c>
      <c r="D18" s="9" t="s">
        <v>27</v>
      </c>
      <c r="E18" s="53"/>
      <c r="F18" s="11">
        <f t="shared" si="0"/>
        <v>0</v>
      </c>
      <c r="G18" s="53"/>
      <c r="H18" s="11">
        <f t="shared" si="1"/>
        <v>0</v>
      </c>
    </row>
    <row r="19" spans="1:8" ht="13.15" customHeight="1">
      <c r="A19" s="9" t="s">
        <v>52</v>
      </c>
      <c r="B19" s="10" t="s">
        <v>111</v>
      </c>
      <c r="C19" s="9">
        <v>2</v>
      </c>
      <c r="D19" s="9" t="s">
        <v>27</v>
      </c>
      <c r="E19" s="53"/>
      <c r="F19" s="11">
        <f t="shared" si="0"/>
        <v>0</v>
      </c>
      <c r="G19" s="53"/>
      <c r="H19" s="11">
        <f t="shared" si="1"/>
        <v>0</v>
      </c>
    </row>
    <row r="20" spans="1:8" ht="13.15" customHeight="1">
      <c r="A20" s="9" t="s">
        <v>54</v>
      </c>
      <c r="B20" s="10" t="s">
        <v>42</v>
      </c>
      <c r="C20" s="9">
        <v>6</v>
      </c>
      <c r="D20" s="9" t="s">
        <v>27</v>
      </c>
      <c r="E20" s="53"/>
      <c r="F20" s="11">
        <f t="shared" si="0"/>
        <v>0</v>
      </c>
      <c r="G20" s="53"/>
      <c r="H20" s="11">
        <f t="shared" si="1"/>
        <v>0</v>
      </c>
    </row>
    <row r="21" spans="1:27" s="6" customFormat="1" ht="36">
      <c r="A21" s="9" t="s">
        <v>56</v>
      </c>
      <c r="B21" s="10" t="s">
        <v>98</v>
      </c>
      <c r="C21" s="9">
        <v>9</v>
      </c>
      <c r="D21" s="9" t="s">
        <v>27</v>
      </c>
      <c r="E21" s="53"/>
      <c r="F21" s="11">
        <f t="shared" si="0"/>
        <v>0</v>
      </c>
      <c r="G21" s="53"/>
      <c r="H21" s="11">
        <f t="shared" si="1"/>
        <v>0</v>
      </c>
      <c r="AA21" s="12"/>
    </row>
    <row r="22" spans="1:27" s="6" customFormat="1" ht="36">
      <c r="A22" s="9" t="s">
        <v>59</v>
      </c>
      <c r="B22" s="10" t="s">
        <v>112</v>
      </c>
      <c r="C22" s="9">
        <v>2</v>
      </c>
      <c r="D22" s="9" t="s">
        <v>27</v>
      </c>
      <c r="E22" s="53"/>
      <c r="F22" s="11">
        <f>E22*C22</f>
        <v>0</v>
      </c>
      <c r="G22" s="53"/>
      <c r="H22" s="11">
        <f>G22*C22</f>
        <v>0</v>
      </c>
      <c r="AA22" s="12"/>
    </row>
    <row r="23" spans="1:8" ht="13.15" customHeight="1">
      <c r="A23" s="9" t="s">
        <v>61</v>
      </c>
      <c r="B23" s="10" t="s">
        <v>46</v>
      </c>
      <c r="C23" s="9">
        <v>1</v>
      </c>
      <c r="D23" s="9" t="s">
        <v>47</v>
      </c>
      <c r="E23" s="53"/>
      <c r="F23" s="11">
        <f t="shared" si="0"/>
        <v>0</v>
      </c>
      <c r="G23" s="53"/>
      <c r="H23" s="11">
        <f t="shared" si="1"/>
        <v>0</v>
      </c>
    </row>
    <row r="24" spans="1:8" ht="13.15" customHeight="1">
      <c r="A24" s="9" t="s">
        <v>63</v>
      </c>
      <c r="B24" s="10" t="s">
        <v>51</v>
      </c>
      <c r="C24" s="9">
        <v>1</v>
      </c>
      <c r="D24" s="9" t="s">
        <v>47</v>
      </c>
      <c r="E24" s="53"/>
      <c r="F24" s="11">
        <f t="shared" si="0"/>
        <v>0</v>
      </c>
      <c r="G24" s="53"/>
      <c r="H24" s="11">
        <f t="shared" si="1"/>
        <v>0</v>
      </c>
    </row>
    <row r="25" spans="1:8" ht="13.15" customHeight="1">
      <c r="A25" s="9" t="s">
        <v>65</v>
      </c>
      <c r="B25" s="10" t="s">
        <v>53</v>
      </c>
      <c r="C25" s="9">
        <v>1</v>
      </c>
      <c r="D25" s="9" t="s">
        <v>47</v>
      </c>
      <c r="E25" s="53"/>
      <c r="F25" s="11">
        <f t="shared" si="0"/>
        <v>0</v>
      </c>
      <c r="G25" s="53"/>
      <c r="H25" s="11">
        <f t="shared" si="1"/>
        <v>0</v>
      </c>
    </row>
    <row r="26" spans="1:8" ht="13.15" customHeight="1">
      <c r="A26" s="9" t="s">
        <v>99</v>
      </c>
      <c r="B26" s="10" t="s">
        <v>57</v>
      </c>
      <c r="C26" s="9">
        <v>20</v>
      </c>
      <c r="D26" s="9" t="s">
        <v>58</v>
      </c>
      <c r="E26" s="53"/>
      <c r="F26" s="11">
        <f t="shared" si="0"/>
        <v>0</v>
      </c>
      <c r="G26" s="53"/>
      <c r="H26" s="11">
        <f t="shared" si="1"/>
        <v>0</v>
      </c>
    </row>
    <row r="27" spans="1:8" ht="13.15" customHeight="1">
      <c r="A27" s="9" t="s">
        <v>100</v>
      </c>
      <c r="B27" s="10" t="s">
        <v>60</v>
      </c>
      <c r="C27" s="9">
        <v>1</v>
      </c>
      <c r="D27" s="9" t="s">
        <v>47</v>
      </c>
      <c r="E27" s="53"/>
      <c r="F27" s="11">
        <f t="shared" si="0"/>
        <v>0</v>
      </c>
      <c r="G27" s="53"/>
      <c r="H27" s="11">
        <f t="shared" si="1"/>
        <v>0</v>
      </c>
    </row>
    <row r="28" spans="1:8" ht="13.15" customHeight="1">
      <c r="A28" s="9" t="s">
        <v>113</v>
      </c>
      <c r="B28" s="10" t="s">
        <v>62</v>
      </c>
      <c r="C28" s="9">
        <v>1</v>
      </c>
      <c r="D28" s="9" t="s">
        <v>47</v>
      </c>
      <c r="E28" s="53"/>
      <c r="F28" s="11">
        <f t="shared" si="0"/>
        <v>0</v>
      </c>
      <c r="G28" s="53"/>
      <c r="H28" s="11">
        <f t="shared" si="1"/>
        <v>0</v>
      </c>
    </row>
    <row r="29" spans="1:8" ht="13.15" customHeight="1">
      <c r="A29" s="9" t="s">
        <v>114</v>
      </c>
      <c r="B29" s="10" t="s">
        <v>64</v>
      </c>
      <c r="C29" s="9">
        <v>1</v>
      </c>
      <c r="D29" s="9" t="s">
        <v>47</v>
      </c>
      <c r="E29" s="53"/>
      <c r="F29" s="11">
        <f t="shared" si="0"/>
        <v>0</v>
      </c>
      <c r="G29" s="53"/>
      <c r="H29" s="11">
        <f t="shared" si="1"/>
        <v>0</v>
      </c>
    </row>
    <row r="30" spans="1:8" ht="13.15" customHeight="1">
      <c r="A30" s="9" t="s">
        <v>115</v>
      </c>
      <c r="B30" s="10" t="s">
        <v>66</v>
      </c>
      <c r="C30" s="9">
        <v>1</v>
      </c>
      <c r="D30" s="9" t="s">
        <v>47</v>
      </c>
      <c r="E30" s="53"/>
      <c r="F30" s="11">
        <f t="shared" si="0"/>
        <v>0</v>
      </c>
      <c r="G30" s="53"/>
      <c r="H30" s="11">
        <f t="shared" si="1"/>
        <v>0</v>
      </c>
    </row>
    <row r="31" spans="1:8" ht="15">
      <c r="A31" s="36" t="s">
        <v>67</v>
      </c>
      <c r="B31" s="37"/>
      <c r="C31" s="37"/>
      <c r="D31" s="38"/>
      <c r="E31" s="45">
        <f>SUM(H7:H30,F7:F30)</f>
        <v>0</v>
      </c>
      <c r="F31" s="45"/>
      <c r="G31" s="45"/>
      <c r="H31" s="45"/>
    </row>
    <row r="33" spans="1:8" ht="12.75">
      <c r="A33" s="44" t="s">
        <v>116</v>
      </c>
      <c r="B33" s="44"/>
      <c r="C33" s="44"/>
      <c r="D33" s="44"/>
      <c r="E33" s="44"/>
      <c r="F33" s="44"/>
      <c r="G33" s="44"/>
      <c r="H33" s="44"/>
    </row>
    <row r="34" spans="1:8" ht="25.5">
      <c r="A34" s="8" t="s">
        <v>17</v>
      </c>
      <c r="B34" s="8" t="s">
        <v>18</v>
      </c>
      <c r="C34" s="8" t="s">
        <v>19</v>
      </c>
      <c r="D34" s="8" t="s">
        <v>20</v>
      </c>
      <c r="E34" s="50" t="s">
        <v>173</v>
      </c>
      <c r="F34" s="48"/>
      <c r="G34" s="49"/>
      <c r="H34" s="51" t="s">
        <v>172</v>
      </c>
    </row>
    <row r="35" spans="1:8" ht="13.15" customHeight="1">
      <c r="A35" s="9" t="s">
        <v>25</v>
      </c>
      <c r="B35" s="10" t="s">
        <v>69</v>
      </c>
      <c r="C35" s="9">
        <v>137</v>
      </c>
      <c r="D35" s="9" t="s">
        <v>30</v>
      </c>
      <c r="E35" s="55"/>
      <c r="F35" s="56"/>
      <c r="G35" s="57"/>
      <c r="H35" s="11">
        <f>E35*C35</f>
        <v>0</v>
      </c>
    </row>
    <row r="36" spans="1:8" ht="13.15" customHeight="1">
      <c r="A36" s="9" t="s">
        <v>28</v>
      </c>
      <c r="B36" s="10" t="s">
        <v>70</v>
      </c>
      <c r="C36" s="9">
        <v>30</v>
      </c>
      <c r="D36" s="9" t="s">
        <v>30</v>
      </c>
      <c r="E36" s="58"/>
      <c r="F36" s="59"/>
      <c r="G36" s="60"/>
      <c r="H36" s="11">
        <f aca="true" t="shared" si="2" ref="H36:H55">E36*C36</f>
        <v>0</v>
      </c>
    </row>
    <row r="37" spans="1:8" ht="13.15" customHeight="1">
      <c r="A37" s="9" t="s">
        <v>31</v>
      </c>
      <c r="B37" s="10" t="s">
        <v>71</v>
      </c>
      <c r="C37" s="9">
        <v>77</v>
      </c>
      <c r="D37" s="9" t="s">
        <v>72</v>
      </c>
      <c r="E37" s="58"/>
      <c r="F37" s="59"/>
      <c r="G37" s="60"/>
      <c r="H37" s="11">
        <f t="shared" si="2"/>
        <v>0</v>
      </c>
    </row>
    <row r="38" spans="1:8" ht="13.15" customHeight="1">
      <c r="A38" s="9" t="s">
        <v>33</v>
      </c>
      <c r="B38" s="10" t="s">
        <v>73</v>
      </c>
      <c r="C38" s="9">
        <v>144</v>
      </c>
      <c r="D38" s="9" t="s">
        <v>72</v>
      </c>
      <c r="E38" s="58"/>
      <c r="F38" s="59"/>
      <c r="G38" s="60"/>
      <c r="H38" s="11">
        <f t="shared" si="2"/>
        <v>0</v>
      </c>
    </row>
    <row r="39" spans="1:8" ht="13.15" customHeight="1">
      <c r="A39" s="9" t="s">
        <v>35</v>
      </c>
      <c r="B39" s="10" t="s">
        <v>74</v>
      </c>
      <c r="C39" s="9">
        <v>144</v>
      </c>
      <c r="D39" s="9" t="s">
        <v>72</v>
      </c>
      <c r="E39" s="58"/>
      <c r="F39" s="59"/>
      <c r="G39" s="60"/>
      <c r="H39" s="11">
        <f t="shared" si="2"/>
        <v>0</v>
      </c>
    </row>
    <row r="40" spans="1:8" ht="13.15" customHeight="1">
      <c r="A40" s="9" t="s">
        <v>37</v>
      </c>
      <c r="B40" s="10" t="s">
        <v>75</v>
      </c>
      <c r="C40" s="9">
        <v>221</v>
      </c>
      <c r="D40" s="9" t="s">
        <v>72</v>
      </c>
      <c r="E40" s="58"/>
      <c r="F40" s="59"/>
      <c r="G40" s="60"/>
      <c r="H40" s="11">
        <f t="shared" si="2"/>
        <v>0</v>
      </c>
    </row>
    <row r="41" spans="1:8" ht="13.15" customHeight="1">
      <c r="A41" s="9" t="s">
        <v>39</v>
      </c>
      <c r="B41" s="10" t="s">
        <v>117</v>
      </c>
      <c r="C41" s="9">
        <v>30</v>
      </c>
      <c r="D41" s="9" t="s">
        <v>72</v>
      </c>
      <c r="E41" s="58"/>
      <c r="F41" s="59"/>
      <c r="G41" s="60"/>
      <c r="H41" s="11">
        <f t="shared" si="2"/>
        <v>0</v>
      </c>
    </row>
    <row r="42" spans="1:8" ht="13.15" customHeight="1">
      <c r="A42" s="9" t="s">
        <v>41</v>
      </c>
      <c r="B42" s="10" t="s">
        <v>118</v>
      </c>
      <c r="C42" s="9">
        <v>28</v>
      </c>
      <c r="D42" s="9" t="s">
        <v>72</v>
      </c>
      <c r="E42" s="58"/>
      <c r="F42" s="59"/>
      <c r="G42" s="60"/>
      <c r="H42" s="11">
        <f t="shared" si="2"/>
        <v>0</v>
      </c>
    </row>
    <row r="43" spans="1:8" ht="13.15" customHeight="1">
      <c r="A43" s="9" t="s">
        <v>43</v>
      </c>
      <c r="B43" s="10" t="s">
        <v>119</v>
      </c>
      <c r="C43" s="9">
        <v>1</v>
      </c>
      <c r="D43" s="9" t="s">
        <v>47</v>
      </c>
      <c r="E43" s="58"/>
      <c r="F43" s="59"/>
      <c r="G43" s="60"/>
      <c r="H43" s="11">
        <f t="shared" si="2"/>
        <v>0</v>
      </c>
    </row>
    <row r="44" spans="1:8" ht="13.15" customHeight="1">
      <c r="A44" s="9" t="s">
        <v>45</v>
      </c>
      <c r="B44" s="10" t="s">
        <v>120</v>
      </c>
      <c r="C44" s="9">
        <v>1</v>
      </c>
      <c r="D44" s="9" t="s">
        <v>27</v>
      </c>
      <c r="E44" s="58"/>
      <c r="F44" s="59"/>
      <c r="G44" s="60"/>
      <c r="H44" s="11">
        <f t="shared" si="2"/>
        <v>0</v>
      </c>
    </row>
    <row r="45" spans="1:8" ht="13.15" customHeight="1">
      <c r="A45" s="9" t="s">
        <v>48</v>
      </c>
      <c r="B45" s="10" t="s">
        <v>121</v>
      </c>
      <c r="C45" s="9">
        <v>1</v>
      </c>
      <c r="D45" s="9" t="s">
        <v>27</v>
      </c>
      <c r="E45" s="58"/>
      <c r="F45" s="59"/>
      <c r="G45" s="60"/>
      <c r="H45" s="11">
        <f t="shared" si="2"/>
        <v>0</v>
      </c>
    </row>
    <row r="46" spans="1:8" ht="13.15" customHeight="1">
      <c r="A46" s="9" t="s">
        <v>50</v>
      </c>
      <c r="B46" s="10" t="s">
        <v>102</v>
      </c>
      <c r="C46" s="9">
        <v>77</v>
      </c>
      <c r="D46" s="9" t="s">
        <v>72</v>
      </c>
      <c r="E46" s="58"/>
      <c r="F46" s="59"/>
      <c r="G46" s="60"/>
      <c r="H46" s="11">
        <f t="shared" si="2"/>
        <v>0</v>
      </c>
    </row>
    <row r="47" spans="1:8" ht="13.15" customHeight="1">
      <c r="A47" s="9" t="s">
        <v>52</v>
      </c>
      <c r="B47" s="10" t="s">
        <v>103</v>
      </c>
      <c r="C47" s="9">
        <v>144</v>
      </c>
      <c r="D47" s="9" t="s">
        <v>72</v>
      </c>
      <c r="E47" s="55"/>
      <c r="F47" s="56"/>
      <c r="G47" s="57"/>
      <c r="H47" s="11">
        <f t="shared" si="2"/>
        <v>0</v>
      </c>
    </row>
    <row r="48" spans="1:8" ht="24">
      <c r="A48" s="9" t="s">
        <v>54</v>
      </c>
      <c r="B48" s="10" t="s">
        <v>104</v>
      </c>
      <c r="C48" s="9">
        <v>78</v>
      </c>
      <c r="D48" s="9" t="s">
        <v>72</v>
      </c>
      <c r="E48" s="58"/>
      <c r="F48" s="59"/>
      <c r="G48" s="60"/>
      <c r="H48" s="11">
        <f t="shared" si="2"/>
        <v>0</v>
      </c>
    </row>
    <row r="49" spans="1:8" ht="24">
      <c r="A49" s="9" t="s">
        <v>56</v>
      </c>
      <c r="B49" s="10" t="s">
        <v>105</v>
      </c>
      <c r="C49" s="9">
        <v>1</v>
      </c>
      <c r="D49" s="9" t="s">
        <v>47</v>
      </c>
      <c r="E49" s="58"/>
      <c r="F49" s="59"/>
      <c r="G49" s="60"/>
      <c r="H49" s="11">
        <f t="shared" si="2"/>
        <v>0</v>
      </c>
    </row>
    <row r="50" spans="1:27" s="6" customFormat="1" ht="13.15" customHeight="1">
      <c r="A50" s="9" t="s">
        <v>59</v>
      </c>
      <c r="B50" s="10" t="s">
        <v>82</v>
      </c>
      <c r="C50" s="9">
        <v>1</v>
      </c>
      <c r="D50" s="9" t="s">
        <v>47</v>
      </c>
      <c r="E50" s="55"/>
      <c r="F50" s="56"/>
      <c r="G50" s="57"/>
      <c r="H50" s="11">
        <f t="shared" si="2"/>
        <v>0</v>
      </c>
      <c r="AA50" s="12"/>
    </row>
    <row r="51" spans="1:8" ht="13.15" customHeight="1">
      <c r="A51" s="9" t="s">
        <v>61</v>
      </c>
      <c r="B51" s="10" t="s">
        <v>83</v>
      </c>
      <c r="C51" s="9">
        <v>1</v>
      </c>
      <c r="D51" s="9" t="s">
        <v>47</v>
      </c>
      <c r="E51" s="58"/>
      <c r="F51" s="59"/>
      <c r="G51" s="60"/>
      <c r="H51" s="11">
        <f t="shared" si="2"/>
        <v>0</v>
      </c>
    </row>
    <row r="52" spans="1:8" ht="13.15" customHeight="1">
      <c r="A52" s="9" t="s">
        <v>63</v>
      </c>
      <c r="B52" s="10" t="s">
        <v>122</v>
      </c>
      <c r="C52" s="9">
        <v>16</v>
      </c>
      <c r="D52" s="9" t="s">
        <v>58</v>
      </c>
      <c r="E52" s="58"/>
      <c r="F52" s="59"/>
      <c r="G52" s="60"/>
      <c r="H52" s="11">
        <f t="shared" si="2"/>
        <v>0</v>
      </c>
    </row>
    <row r="53" spans="1:8" ht="13.15" customHeight="1">
      <c r="A53" s="9" t="s">
        <v>65</v>
      </c>
      <c r="B53" s="10" t="s">
        <v>123</v>
      </c>
      <c r="C53" s="9">
        <v>16</v>
      </c>
      <c r="D53" s="9" t="s">
        <v>58</v>
      </c>
      <c r="E53" s="58"/>
      <c r="F53" s="59"/>
      <c r="G53" s="60"/>
      <c r="H53" s="11">
        <f t="shared" si="2"/>
        <v>0</v>
      </c>
    </row>
    <row r="54" spans="1:8" ht="13.15" customHeight="1">
      <c r="A54" s="9" t="s">
        <v>99</v>
      </c>
      <c r="B54" s="10" t="s">
        <v>86</v>
      </c>
      <c r="C54" s="9">
        <v>1</v>
      </c>
      <c r="D54" s="9" t="s">
        <v>47</v>
      </c>
      <c r="E54" s="58"/>
      <c r="F54" s="59"/>
      <c r="G54" s="60"/>
      <c r="H54" s="11">
        <f t="shared" si="2"/>
        <v>0</v>
      </c>
    </row>
    <row r="55" spans="1:8" ht="13.15" customHeight="1">
      <c r="A55" s="9" t="s">
        <v>100</v>
      </c>
      <c r="B55" s="10" t="s">
        <v>87</v>
      </c>
      <c r="C55" s="9">
        <v>1</v>
      </c>
      <c r="D55" s="9" t="s">
        <v>47</v>
      </c>
      <c r="E55" s="58"/>
      <c r="F55" s="59"/>
      <c r="G55" s="60"/>
      <c r="H55" s="11">
        <f t="shared" si="2"/>
        <v>0</v>
      </c>
    </row>
    <row r="56" spans="1:8" ht="15">
      <c r="A56" s="36" t="s">
        <v>67</v>
      </c>
      <c r="B56" s="37"/>
      <c r="C56" s="37"/>
      <c r="D56" s="38"/>
      <c r="E56" s="45">
        <f>SUM(H35:H55)</f>
        <v>0</v>
      </c>
      <c r="F56" s="45"/>
      <c r="G56" s="45"/>
      <c r="H56" s="45"/>
    </row>
    <row r="58" spans="2:26" s="14" customFormat="1" ht="15">
      <c r="B58" s="14" t="s">
        <v>15</v>
      </c>
      <c r="C58" s="15"/>
      <c r="D58" s="15"/>
      <c r="G58" s="46">
        <f>SUM(E56,E31)</f>
        <v>0</v>
      </c>
      <c r="H58" s="4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</sheetData>
  <sheetProtection algorithmName="SHA-512" hashValue="fg3Lhi0z5xw5PuCKYIZmA8UJx3zi2EmctmnSXqLPDdasiLpISvoF8RllTnood4Tz4H1cxmOdKX6Hhd077E+/0A==" saltValue="0RNRinbpQ2ussO4Q9FHPLw==" spinCount="100000" sheet="1" objects="1" scenarios="1"/>
  <mergeCells count="31">
    <mergeCell ref="E51:G51"/>
    <mergeCell ref="E52:G52"/>
    <mergeCell ref="E53:G53"/>
    <mergeCell ref="E54:G54"/>
    <mergeCell ref="E55:G55"/>
    <mergeCell ref="E46:G46"/>
    <mergeCell ref="E47:G47"/>
    <mergeCell ref="E48:G48"/>
    <mergeCell ref="E49:G49"/>
    <mergeCell ref="E50:G50"/>
    <mergeCell ref="E41:G41"/>
    <mergeCell ref="E42:G42"/>
    <mergeCell ref="E43:G43"/>
    <mergeCell ref="E44:G44"/>
    <mergeCell ref="E45:G45"/>
    <mergeCell ref="A56:D56"/>
    <mergeCell ref="E56:H56"/>
    <mergeCell ref="G58:H58"/>
    <mergeCell ref="A1:H1"/>
    <mergeCell ref="A2:H2"/>
    <mergeCell ref="A5:H5"/>
    <mergeCell ref="A31:D31"/>
    <mergeCell ref="E31:H31"/>
    <mergeCell ref="A33:H33"/>
    <mergeCell ref="E34:G34"/>
    <mergeCell ref="E35:G35"/>
    <mergeCell ref="E36:G36"/>
    <mergeCell ref="E37:G37"/>
    <mergeCell ref="E38:G38"/>
    <mergeCell ref="E39:G39"/>
    <mergeCell ref="E40:G40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E763-EED8-422E-9F1B-1574384280C8}">
  <dimension ref="A1:AA30"/>
  <sheetViews>
    <sheetView showGridLines="0" zoomScaleSheetLayoutView="100" workbookViewId="0" topLeftCell="A1">
      <selection activeCell="J27" sqref="J27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124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125</v>
      </c>
      <c r="C7" s="9">
        <v>1</v>
      </c>
      <c r="D7" s="9" t="s">
        <v>27</v>
      </c>
      <c r="E7" s="53"/>
      <c r="F7" s="11">
        <f aca="true" t="shared" si="0" ref="F7:F27">E7*C7</f>
        <v>0</v>
      </c>
      <c r="G7" s="53"/>
      <c r="H7" s="11">
        <f aca="true" t="shared" si="1" ref="H7:H27">G7*C7</f>
        <v>0</v>
      </c>
    </row>
    <row r="8" spans="1:8" ht="13.15" customHeight="1">
      <c r="A8" s="9" t="s">
        <v>28</v>
      </c>
      <c r="B8" s="10" t="s">
        <v>126</v>
      </c>
      <c r="C8" s="9">
        <v>32</v>
      </c>
      <c r="D8" s="9" t="s">
        <v>30</v>
      </c>
      <c r="E8" s="53"/>
      <c r="F8" s="11">
        <f t="shared" si="0"/>
        <v>0</v>
      </c>
      <c r="G8" s="53"/>
      <c r="H8" s="11">
        <f t="shared" si="1"/>
        <v>0</v>
      </c>
    </row>
    <row r="9" spans="1:8" ht="13.15" customHeight="1">
      <c r="A9" s="9" t="s">
        <v>31</v>
      </c>
      <c r="B9" s="10" t="s">
        <v>127</v>
      </c>
      <c r="C9" s="9">
        <v>1</v>
      </c>
      <c r="D9" s="9" t="s">
        <v>27</v>
      </c>
      <c r="E9" s="53"/>
      <c r="F9" s="11">
        <f t="shared" si="0"/>
        <v>0</v>
      </c>
      <c r="G9" s="53"/>
      <c r="H9" s="11">
        <f t="shared" si="1"/>
        <v>0</v>
      </c>
    </row>
    <row r="10" spans="1:8" ht="13.15" customHeight="1">
      <c r="A10" s="9" t="s">
        <v>33</v>
      </c>
      <c r="B10" s="10" t="s">
        <v>128</v>
      </c>
      <c r="C10" s="9">
        <v>1</v>
      </c>
      <c r="D10" s="9" t="s">
        <v>27</v>
      </c>
      <c r="E10" s="53"/>
      <c r="F10" s="11">
        <f t="shared" si="0"/>
        <v>0</v>
      </c>
      <c r="G10" s="53"/>
      <c r="H10" s="11">
        <f t="shared" si="1"/>
        <v>0</v>
      </c>
    </row>
    <row r="11" spans="1:8" ht="13.15" customHeight="1">
      <c r="A11" s="9" t="s">
        <v>35</v>
      </c>
      <c r="B11" s="10" t="s">
        <v>129</v>
      </c>
      <c r="C11" s="9">
        <v>12</v>
      </c>
      <c r="D11" s="9" t="s">
        <v>27</v>
      </c>
      <c r="E11" s="53"/>
      <c r="F11" s="11">
        <f t="shared" si="0"/>
        <v>0</v>
      </c>
      <c r="G11" s="53"/>
      <c r="H11" s="11">
        <f t="shared" si="1"/>
        <v>0</v>
      </c>
    </row>
    <row r="12" spans="1:8" ht="13.15" customHeight="1">
      <c r="A12" s="9" t="s">
        <v>37</v>
      </c>
      <c r="B12" s="10" t="s">
        <v>130</v>
      </c>
      <c r="C12" s="9">
        <v>1</v>
      </c>
      <c r="D12" s="9" t="s">
        <v>27</v>
      </c>
      <c r="E12" s="53"/>
      <c r="F12" s="11">
        <f>E12*C12</f>
        <v>0</v>
      </c>
      <c r="G12" s="53"/>
      <c r="H12" s="11">
        <f>G12*C12</f>
        <v>0</v>
      </c>
    </row>
    <row r="13" spans="1:8" ht="13.15" customHeight="1">
      <c r="A13" s="9" t="s">
        <v>39</v>
      </c>
      <c r="B13" s="10" t="s">
        <v>131</v>
      </c>
      <c r="C13" s="9">
        <v>42</v>
      </c>
      <c r="D13" s="9" t="s">
        <v>30</v>
      </c>
      <c r="E13" s="53"/>
      <c r="F13" s="11">
        <f t="shared" si="0"/>
        <v>0</v>
      </c>
      <c r="G13" s="53"/>
      <c r="H13" s="11">
        <f t="shared" si="1"/>
        <v>0</v>
      </c>
    </row>
    <row r="14" spans="1:8" ht="13.15" customHeight="1">
      <c r="A14" s="9" t="s">
        <v>41</v>
      </c>
      <c r="B14" s="10" t="s">
        <v>132</v>
      </c>
      <c r="C14" s="9">
        <v>3</v>
      </c>
      <c r="D14" s="9" t="s">
        <v>30</v>
      </c>
      <c r="E14" s="53"/>
      <c r="F14" s="11">
        <f t="shared" si="0"/>
        <v>0</v>
      </c>
      <c r="G14" s="53"/>
      <c r="H14" s="11">
        <f t="shared" si="1"/>
        <v>0</v>
      </c>
    </row>
    <row r="15" spans="1:8" ht="13.15" customHeight="1">
      <c r="A15" s="9" t="s">
        <v>43</v>
      </c>
      <c r="B15" s="10" t="s">
        <v>133</v>
      </c>
      <c r="C15" s="9">
        <v>74</v>
      </c>
      <c r="D15" s="9" t="s">
        <v>27</v>
      </c>
      <c r="E15" s="53"/>
      <c r="F15" s="11">
        <f t="shared" si="0"/>
        <v>0</v>
      </c>
      <c r="G15" s="53"/>
      <c r="H15" s="11">
        <f t="shared" si="1"/>
        <v>0</v>
      </c>
    </row>
    <row r="16" spans="1:8" ht="13.15" customHeight="1">
      <c r="A16" s="9" t="s">
        <v>45</v>
      </c>
      <c r="B16" s="10" t="s">
        <v>134</v>
      </c>
      <c r="C16" s="9">
        <v>37</v>
      </c>
      <c r="D16" s="9" t="s">
        <v>27</v>
      </c>
      <c r="E16" s="53"/>
      <c r="F16" s="11">
        <f t="shared" si="0"/>
        <v>0</v>
      </c>
      <c r="G16" s="53"/>
      <c r="H16" s="11">
        <f t="shared" si="1"/>
        <v>0</v>
      </c>
    </row>
    <row r="17" spans="1:8" ht="13.15" customHeight="1">
      <c r="A17" s="9" t="s">
        <v>48</v>
      </c>
      <c r="B17" s="10" t="s">
        <v>135</v>
      </c>
      <c r="C17" s="9">
        <v>30</v>
      </c>
      <c r="D17" s="9" t="s">
        <v>30</v>
      </c>
      <c r="E17" s="53"/>
      <c r="F17" s="11">
        <f t="shared" si="0"/>
        <v>0</v>
      </c>
      <c r="G17" s="53"/>
      <c r="H17" s="11">
        <f t="shared" si="1"/>
        <v>0</v>
      </c>
    </row>
    <row r="18" spans="1:8" ht="13.15" customHeight="1">
      <c r="A18" s="9" t="s">
        <v>50</v>
      </c>
      <c r="B18" s="10" t="s">
        <v>34</v>
      </c>
      <c r="C18" s="9">
        <v>180</v>
      </c>
      <c r="D18" s="9" t="s">
        <v>30</v>
      </c>
      <c r="E18" s="53"/>
      <c r="F18" s="11">
        <f t="shared" si="0"/>
        <v>0</v>
      </c>
      <c r="G18" s="53"/>
      <c r="H18" s="11">
        <f t="shared" si="1"/>
        <v>0</v>
      </c>
    </row>
    <row r="19" spans="1:8" ht="13.15" customHeight="1">
      <c r="A19" s="9" t="s">
        <v>52</v>
      </c>
      <c r="B19" s="10" t="s">
        <v>136</v>
      </c>
      <c r="C19" s="9">
        <v>60</v>
      </c>
      <c r="D19" s="9" t="s">
        <v>30</v>
      </c>
      <c r="E19" s="53"/>
      <c r="F19" s="11">
        <f>E19*C19</f>
        <v>0</v>
      </c>
      <c r="G19" s="53"/>
      <c r="H19" s="11">
        <f>G19*C19</f>
        <v>0</v>
      </c>
    </row>
    <row r="20" spans="1:8" ht="13.15" customHeight="1">
      <c r="A20" s="9" t="s">
        <v>54</v>
      </c>
      <c r="B20" s="10" t="s">
        <v>137</v>
      </c>
      <c r="C20" s="9">
        <v>610</v>
      </c>
      <c r="D20" s="9" t="s">
        <v>30</v>
      </c>
      <c r="E20" s="53"/>
      <c r="F20" s="11">
        <f t="shared" si="0"/>
        <v>0</v>
      </c>
      <c r="G20" s="53"/>
      <c r="H20" s="11">
        <f t="shared" si="1"/>
        <v>0</v>
      </c>
    </row>
    <row r="21" spans="1:27" s="6" customFormat="1" ht="24">
      <c r="A21" s="9" t="s">
        <v>56</v>
      </c>
      <c r="B21" s="10" t="s">
        <v>138</v>
      </c>
      <c r="C21" s="9">
        <v>1</v>
      </c>
      <c r="D21" s="9" t="s">
        <v>47</v>
      </c>
      <c r="E21" s="53"/>
      <c r="F21" s="11">
        <f t="shared" si="0"/>
        <v>0</v>
      </c>
      <c r="G21" s="53"/>
      <c r="H21" s="11">
        <f t="shared" si="1"/>
        <v>0</v>
      </c>
      <c r="AA21" s="12"/>
    </row>
    <row r="22" spans="1:8" ht="13.15" customHeight="1">
      <c r="A22" s="9" t="s">
        <v>59</v>
      </c>
      <c r="B22" s="10" t="s">
        <v>139</v>
      </c>
      <c r="C22" s="9">
        <v>1</v>
      </c>
      <c r="D22" s="9" t="s">
        <v>27</v>
      </c>
      <c r="E22" s="53"/>
      <c r="F22" s="11">
        <f t="shared" si="0"/>
        <v>0</v>
      </c>
      <c r="G22" s="53"/>
      <c r="H22" s="11">
        <f t="shared" si="1"/>
        <v>0</v>
      </c>
    </row>
    <row r="23" spans="1:8" ht="13.15" customHeight="1">
      <c r="A23" s="9" t="s">
        <v>61</v>
      </c>
      <c r="B23" s="10" t="s">
        <v>140</v>
      </c>
      <c r="C23" s="9">
        <v>1</v>
      </c>
      <c r="D23" s="9" t="s">
        <v>47</v>
      </c>
      <c r="E23" s="53"/>
      <c r="F23" s="11">
        <f>E23*C23</f>
        <v>0</v>
      </c>
      <c r="G23" s="53"/>
      <c r="H23" s="11">
        <f>G23*C23</f>
        <v>0</v>
      </c>
    </row>
    <row r="24" spans="1:8" ht="13.15" customHeight="1">
      <c r="A24" s="9" t="s">
        <v>63</v>
      </c>
      <c r="B24" s="10" t="s">
        <v>46</v>
      </c>
      <c r="C24" s="9">
        <v>1</v>
      </c>
      <c r="D24" s="9" t="s">
        <v>47</v>
      </c>
      <c r="E24" s="53"/>
      <c r="F24" s="11">
        <f t="shared" si="0"/>
        <v>0</v>
      </c>
      <c r="G24" s="53"/>
      <c r="H24" s="11">
        <f t="shared" si="1"/>
        <v>0</v>
      </c>
    </row>
    <row r="25" spans="1:8" ht="24">
      <c r="A25" s="9" t="s">
        <v>65</v>
      </c>
      <c r="B25" s="10" t="s">
        <v>141</v>
      </c>
      <c r="C25" s="9">
        <v>1</v>
      </c>
      <c r="D25" s="9" t="s">
        <v>47</v>
      </c>
      <c r="E25" s="53"/>
      <c r="F25" s="11">
        <f t="shared" si="0"/>
        <v>0</v>
      </c>
      <c r="G25" s="53"/>
      <c r="H25" s="11">
        <f t="shared" si="1"/>
        <v>0</v>
      </c>
    </row>
    <row r="26" spans="1:8" ht="12.75">
      <c r="A26" s="9" t="s">
        <v>99</v>
      </c>
      <c r="B26" s="10" t="s">
        <v>142</v>
      </c>
      <c r="C26" s="9">
        <v>1</v>
      </c>
      <c r="D26" s="9" t="s">
        <v>47</v>
      </c>
      <c r="E26" s="53"/>
      <c r="F26" s="11">
        <f>E26*C26</f>
        <v>0</v>
      </c>
      <c r="G26" s="53"/>
      <c r="H26" s="11">
        <f>G26*C26</f>
        <v>0</v>
      </c>
    </row>
    <row r="27" spans="1:8" ht="13.15" customHeight="1">
      <c r="A27" s="9" t="s">
        <v>100</v>
      </c>
      <c r="B27" s="10" t="s">
        <v>62</v>
      </c>
      <c r="C27" s="9">
        <v>1</v>
      </c>
      <c r="D27" s="9" t="s">
        <v>47</v>
      </c>
      <c r="E27" s="53"/>
      <c r="F27" s="11">
        <f t="shared" si="0"/>
        <v>0</v>
      </c>
      <c r="G27" s="53"/>
      <c r="H27" s="11">
        <f t="shared" si="1"/>
        <v>0</v>
      </c>
    </row>
    <row r="28" spans="1:8" ht="15">
      <c r="A28" s="36" t="s">
        <v>67</v>
      </c>
      <c r="B28" s="37"/>
      <c r="C28" s="37"/>
      <c r="D28" s="38"/>
      <c r="E28" s="45">
        <f>SUM(F7:F27,H7:H27)</f>
        <v>0</v>
      </c>
      <c r="F28" s="45"/>
      <c r="G28" s="45"/>
      <c r="H28" s="45"/>
    </row>
    <row r="30" spans="2:26" s="14" customFormat="1" ht="15">
      <c r="B30" s="14" t="s">
        <v>15</v>
      </c>
      <c r="C30" s="15"/>
      <c r="D30" s="15"/>
      <c r="G30" s="46">
        <f>SUM(E28)</f>
        <v>0</v>
      </c>
      <c r="H30" s="4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</sheetData>
  <sheetProtection algorithmName="SHA-512" hashValue="hG0rwPLphv8Z1YKPI1jgRnLHywZq079p6MNvDlTBWqHiLs92RMgdOvKbwbEGz3ukqXUzDlWOxJy35Qv65a3rxw==" saltValue="p+fquPj59x+q8rlx0c2ZZw==" spinCount="100000" sheet="1" objects="1" scenarios="1"/>
  <mergeCells count="6">
    <mergeCell ref="G30:H30"/>
    <mergeCell ref="A1:H1"/>
    <mergeCell ref="A2:H2"/>
    <mergeCell ref="A5:H5"/>
    <mergeCell ref="A28:D28"/>
    <mergeCell ref="E28:H28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F00C9-CC95-45B1-B2D2-E45111561A1D}">
  <dimension ref="A1:AA50"/>
  <sheetViews>
    <sheetView showGridLines="0" zoomScaleSheetLayoutView="100" workbookViewId="0" topLeftCell="A19">
      <selection activeCell="L32" sqref="L32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143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29</v>
      </c>
      <c r="C7" s="9">
        <v>15</v>
      </c>
      <c r="D7" s="9" t="s">
        <v>30</v>
      </c>
      <c r="E7" s="53"/>
      <c r="F7" s="11">
        <f aca="true" t="shared" si="0" ref="F7:F29">E7*C7</f>
        <v>0</v>
      </c>
      <c r="G7" s="53"/>
      <c r="H7" s="11">
        <f aca="true" t="shared" si="1" ref="H7:H29">G7*C7</f>
        <v>0</v>
      </c>
    </row>
    <row r="8" spans="1:8" ht="12.75">
      <c r="A8" s="9" t="s">
        <v>28</v>
      </c>
      <c r="B8" s="10" t="s">
        <v>32</v>
      </c>
      <c r="C8" s="9">
        <v>50</v>
      </c>
      <c r="D8" s="9" t="s">
        <v>30</v>
      </c>
      <c r="E8" s="53"/>
      <c r="F8" s="11">
        <f>E8*C8</f>
        <v>0</v>
      </c>
      <c r="G8" s="53"/>
      <c r="H8" s="11">
        <f>G8*C8</f>
        <v>0</v>
      </c>
    </row>
    <row r="9" spans="1:8" ht="13.15" customHeight="1">
      <c r="A9" s="9" t="s">
        <v>31</v>
      </c>
      <c r="B9" s="10" t="s">
        <v>34</v>
      </c>
      <c r="C9" s="9">
        <v>68</v>
      </c>
      <c r="D9" s="9" t="s">
        <v>30</v>
      </c>
      <c r="E9" s="53"/>
      <c r="F9" s="11">
        <f t="shared" si="0"/>
        <v>0</v>
      </c>
      <c r="G9" s="53"/>
      <c r="H9" s="11">
        <f t="shared" si="1"/>
        <v>0</v>
      </c>
    </row>
    <row r="10" spans="1:8" ht="13.15" customHeight="1">
      <c r="A10" s="9" t="s">
        <v>33</v>
      </c>
      <c r="B10" s="10" t="s">
        <v>107</v>
      </c>
      <c r="C10" s="9">
        <v>25</v>
      </c>
      <c r="D10" s="9" t="s">
        <v>30</v>
      </c>
      <c r="E10" s="53"/>
      <c r="F10" s="11">
        <f t="shared" si="0"/>
        <v>0</v>
      </c>
      <c r="G10" s="53"/>
      <c r="H10" s="11">
        <f t="shared" si="1"/>
        <v>0</v>
      </c>
    </row>
    <row r="11" spans="1:8" ht="13.15" customHeight="1">
      <c r="A11" s="9" t="s">
        <v>35</v>
      </c>
      <c r="B11" s="10" t="s">
        <v>93</v>
      </c>
      <c r="C11" s="9">
        <v>35</v>
      </c>
      <c r="D11" s="9" t="s">
        <v>30</v>
      </c>
      <c r="E11" s="53"/>
      <c r="F11" s="11">
        <f t="shared" si="0"/>
        <v>0</v>
      </c>
      <c r="G11" s="53"/>
      <c r="H11" s="11">
        <f t="shared" si="1"/>
        <v>0</v>
      </c>
    </row>
    <row r="12" spans="1:8" ht="13.15" customHeight="1">
      <c r="A12" s="9" t="s">
        <v>37</v>
      </c>
      <c r="B12" s="10" t="s">
        <v>38</v>
      </c>
      <c r="C12" s="9">
        <v>9</v>
      </c>
      <c r="D12" s="9" t="s">
        <v>27</v>
      </c>
      <c r="E12" s="53"/>
      <c r="F12" s="11">
        <f>E12*C12</f>
        <v>0</v>
      </c>
      <c r="G12" s="53"/>
      <c r="H12" s="11">
        <f>G12*C12</f>
        <v>0</v>
      </c>
    </row>
    <row r="13" spans="1:8" ht="13.15" customHeight="1">
      <c r="A13" s="9" t="s">
        <v>39</v>
      </c>
      <c r="B13" s="10" t="s">
        <v>108</v>
      </c>
      <c r="C13" s="9">
        <v>4</v>
      </c>
      <c r="D13" s="9" t="s">
        <v>27</v>
      </c>
      <c r="E13" s="53"/>
      <c r="F13" s="11">
        <f>E13*C13</f>
        <v>0</v>
      </c>
      <c r="G13" s="53"/>
      <c r="H13" s="11">
        <f>G13*C13</f>
        <v>0</v>
      </c>
    </row>
    <row r="14" spans="1:8" ht="13.15" customHeight="1">
      <c r="A14" s="9" t="s">
        <v>41</v>
      </c>
      <c r="B14" s="10" t="s">
        <v>95</v>
      </c>
      <c r="C14" s="9">
        <v>4</v>
      </c>
      <c r="D14" s="9" t="s">
        <v>27</v>
      </c>
      <c r="E14" s="53"/>
      <c r="F14" s="11">
        <f t="shared" si="0"/>
        <v>0</v>
      </c>
      <c r="G14" s="53"/>
      <c r="H14" s="11">
        <f t="shared" si="1"/>
        <v>0</v>
      </c>
    </row>
    <row r="15" spans="1:8" ht="13.15" customHeight="1">
      <c r="A15" s="9" t="s">
        <v>43</v>
      </c>
      <c r="B15" s="10" t="s">
        <v>109</v>
      </c>
      <c r="C15" s="9">
        <v>8</v>
      </c>
      <c r="D15" s="9" t="s">
        <v>30</v>
      </c>
      <c r="E15" s="53"/>
      <c r="F15" s="11">
        <f>E15*C15</f>
        <v>0</v>
      </c>
      <c r="G15" s="53"/>
      <c r="H15" s="11">
        <f t="shared" si="1"/>
        <v>0</v>
      </c>
    </row>
    <row r="16" spans="1:8" ht="13.15" customHeight="1">
      <c r="A16" s="9" t="s">
        <v>45</v>
      </c>
      <c r="B16" s="10" t="s">
        <v>40</v>
      </c>
      <c r="C16" s="9">
        <v>2</v>
      </c>
      <c r="D16" s="9" t="s">
        <v>27</v>
      </c>
      <c r="E16" s="53"/>
      <c r="F16" s="11">
        <f t="shared" si="0"/>
        <v>0</v>
      </c>
      <c r="G16" s="53"/>
      <c r="H16" s="11">
        <f t="shared" si="1"/>
        <v>0</v>
      </c>
    </row>
    <row r="17" spans="1:8" ht="13.15" customHeight="1">
      <c r="A17" s="9" t="s">
        <v>48</v>
      </c>
      <c r="B17" s="10" t="s">
        <v>110</v>
      </c>
      <c r="C17" s="9">
        <v>1</v>
      </c>
      <c r="D17" s="9" t="s">
        <v>27</v>
      </c>
      <c r="E17" s="53"/>
      <c r="F17" s="11">
        <f t="shared" si="0"/>
        <v>0</v>
      </c>
      <c r="G17" s="53"/>
      <c r="H17" s="11">
        <f t="shared" si="1"/>
        <v>0</v>
      </c>
    </row>
    <row r="18" spans="1:8" ht="13.15" customHeight="1">
      <c r="A18" s="9" t="s">
        <v>50</v>
      </c>
      <c r="B18" s="10" t="s">
        <v>111</v>
      </c>
      <c r="C18" s="9">
        <v>2</v>
      </c>
      <c r="D18" s="9" t="s">
        <v>27</v>
      </c>
      <c r="E18" s="53"/>
      <c r="F18" s="11">
        <f t="shared" si="0"/>
        <v>0</v>
      </c>
      <c r="G18" s="53"/>
      <c r="H18" s="11">
        <f t="shared" si="1"/>
        <v>0</v>
      </c>
    </row>
    <row r="19" spans="1:8" ht="13.15" customHeight="1">
      <c r="A19" s="9" t="s">
        <v>52</v>
      </c>
      <c r="B19" s="10" t="s">
        <v>42</v>
      </c>
      <c r="C19" s="9">
        <v>4</v>
      </c>
      <c r="D19" s="9" t="s">
        <v>27</v>
      </c>
      <c r="E19" s="53"/>
      <c r="F19" s="11">
        <f t="shared" si="0"/>
        <v>0</v>
      </c>
      <c r="G19" s="53"/>
      <c r="H19" s="11">
        <f t="shared" si="1"/>
        <v>0</v>
      </c>
    </row>
    <row r="20" spans="1:27" s="6" customFormat="1" ht="36">
      <c r="A20" s="9" t="s">
        <v>54</v>
      </c>
      <c r="B20" s="10" t="s">
        <v>98</v>
      </c>
      <c r="C20" s="9">
        <v>9</v>
      </c>
      <c r="D20" s="9" t="s">
        <v>27</v>
      </c>
      <c r="E20" s="53"/>
      <c r="F20" s="11">
        <f t="shared" si="0"/>
        <v>0</v>
      </c>
      <c r="G20" s="53"/>
      <c r="H20" s="11">
        <f t="shared" si="1"/>
        <v>0</v>
      </c>
      <c r="AA20" s="12"/>
    </row>
    <row r="21" spans="1:27" s="6" customFormat="1" ht="36">
      <c r="A21" s="9" t="s">
        <v>56</v>
      </c>
      <c r="B21" s="10" t="s">
        <v>112</v>
      </c>
      <c r="C21" s="9">
        <v>2</v>
      </c>
      <c r="D21" s="9" t="s">
        <v>27</v>
      </c>
      <c r="E21" s="53"/>
      <c r="F21" s="11">
        <f t="shared" si="0"/>
        <v>0</v>
      </c>
      <c r="G21" s="53"/>
      <c r="H21" s="11">
        <f t="shared" si="1"/>
        <v>0</v>
      </c>
      <c r="AA21" s="12"/>
    </row>
    <row r="22" spans="1:8" ht="13.15" customHeight="1">
      <c r="A22" s="9" t="s">
        <v>59</v>
      </c>
      <c r="B22" s="10" t="s">
        <v>46</v>
      </c>
      <c r="C22" s="9">
        <v>1</v>
      </c>
      <c r="D22" s="9" t="s">
        <v>47</v>
      </c>
      <c r="E22" s="53"/>
      <c r="F22" s="11">
        <f t="shared" si="0"/>
        <v>0</v>
      </c>
      <c r="G22" s="53"/>
      <c r="H22" s="11">
        <f t="shared" si="1"/>
        <v>0</v>
      </c>
    </row>
    <row r="23" spans="1:8" ht="13.15" customHeight="1">
      <c r="A23" s="9" t="s">
        <v>61</v>
      </c>
      <c r="B23" s="10" t="s">
        <v>51</v>
      </c>
      <c r="C23" s="9">
        <v>1</v>
      </c>
      <c r="D23" s="9" t="s">
        <v>47</v>
      </c>
      <c r="E23" s="53"/>
      <c r="F23" s="11">
        <f t="shared" si="0"/>
        <v>0</v>
      </c>
      <c r="G23" s="53"/>
      <c r="H23" s="11">
        <f t="shared" si="1"/>
        <v>0</v>
      </c>
    </row>
    <row r="24" spans="1:8" ht="13.15" customHeight="1">
      <c r="A24" s="9" t="s">
        <v>63</v>
      </c>
      <c r="B24" s="10" t="s">
        <v>53</v>
      </c>
      <c r="C24" s="9">
        <v>1</v>
      </c>
      <c r="D24" s="9" t="s">
        <v>47</v>
      </c>
      <c r="E24" s="53"/>
      <c r="F24" s="11">
        <f t="shared" si="0"/>
        <v>0</v>
      </c>
      <c r="G24" s="53"/>
      <c r="H24" s="11">
        <f t="shared" si="1"/>
        <v>0</v>
      </c>
    </row>
    <row r="25" spans="1:8" ht="13.15" customHeight="1">
      <c r="A25" s="9" t="s">
        <v>65</v>
      </c>
      <c r="B25" s="10" t="s">
        <v>57</v>
      </c>
      <c r="C25" s="9">
        <v>22</v>
      </c>
      <c r="D25" s="9" t="s">
        <v>58</v>
      </c>
      <c r="E25" s="53"/>
      <c r="F25" s="11">
        <f t="shared" si="0"/>
        <v>0</v>
      </c>
      <c r="G25" s="53"/>
      <c r="H25" s="11">
        <f t="shared" si="1"/>
        <v>0</v>
      </c>
    </row>
    <row r="26" spans="1:8" ht="13.15" customHeight="1">
      <c r="A26" s="9" t="s">
        <v>99</v>
      </c>
      <c r="B26" s="10" t="s">
        <v>60</v>
      </c>
      <c r="C26" s="9">
        <v>1</v>
      </c>
      <c r="D26" s="9" t="s">
        <v>47</v>
      </c>
      <c r="E26" s="53"/>
      <c r="F26" s="11">
        <f t="shared" si="0"/>
        <v>0</v>
      </c>
      <c r="G26" s="53"/>
      <c r="H26" s="11">
        <f t="shared" si="1"/>
        <v>0</v>
      </c>
    </row>
    <row r="27" spans="1:8" ht="13.15" customHeight="1">
      <c r="A27" s="9" t="s">
        <v>100</v>
      </c>
      <c r="B27" s="10" t="s">
        <v>62</v>
      </c>
      <c r="C27" s="9">
        <v>1</v>
      </c>
      <c r="D27" s="9" t="s">
        <v>47</v>
      </c>
      <c r="E27" s="53"/>
      <c r="F27" s="11">
        <f t="shared" si="0"/>
        <v>0</v>
      </c>
      <c r="G27" s="53"/>
      <c r="H27" s="11">
        <f t="shared" si="1"/>
        <v>0</v>
      </c>
    </row>
    <row r="28" spans="1:8" ht="13.15" customHeight="1">
      <c r="A28" s="9" t="s">
        <v>113</v>
      </c>
      <c r="B28" s="10" t="s">
        <v>64</v>
      </c>
      <c r="C28" s="9">
        <v>1</v>
      </c>
      <c r="D28" s="9" t="s">
        <v>47</v>
      </c>
      <c r="E28" s="53"/>
      <c r="F28" s="11">
        <f t="shared" si="0"/>
        <v>0</v>
      </c>
      <c r="G28" s="53"/>
      <c r="H28" s="11">
        <f t="shared" si="1"/>
        <v>0</v>
      </c>
    </row>
    <row r="29" spans="1:8" ht="13.15" customHeight="1">
      <c r="A29" s="9" t="s">
        <v>114</v>
      </c>
      <c r="B29" s="10" t="s">
        <v>66</v>
      </c>
      <c r="C29" s="9">
        <v>1</v>
      </c>
      <c r="D29" s="9" t="s">
        <v>47</v>
      </c>
      <c r="E29" s="53"/>
      <c r="F29" s="11">
        <f t="shared" si="0"/>
        <v>0</v>
      </c>
      <c r="G29" s="53"/>
      <c r="H29" s="11">
        <f t="shared" si="1"/>
        <v>0</v>
      </c>
    </row>
    <row r="30" spans="1:8" ht="15">
      <c r="A30" s="36" t="s">
        <v>67</v>
      </c>
      <c r="B30" s="37"/>
      <c r="C30" s="37"/>
      <c r="D30" s="38"/>
      <c r="E30" s="45">
        <f>SUM(H7:H29,F7:F29)</f>
        <v>0</v>
      </c>
      <c r="F30" s="45"/>
      <c r="G30" s="45"/>
      <c r="H30" s="45"/>
    </row>
    <row r="32" spans="1:8" ht="12.75">
      <c r="A32" s="44" t="s">
        <v>144</v>
      </c>
      <c r="B32" s="44"/>
      <c r="C32" s="44"/>
      <c r="D32" s="44"/>
      <c r="E32" s="44"/>
      <c r="F32" s="44"/>
      <c r="G32" s="44"/>
      <c r="H32" s="44"/>
    </row>
    <row r="33" spans="1:8" ht="25.5">
      <c r="A33" s="8" t="s">
        <v>17</v>
      </c>
      <c r="B33" s="8" t="s">
        <v>18</v>
      </c>
      <c r="C33" s="8" t="s">
        <v>19</v>
      </c>
      <c r="D33" s="8" t="s">
        <v>20</v>
      </c>
      <c r="E33" s="50" t="s">
        <v>173</v>
      </c>
      <c r="F33" s="48"/>
      <c r="G33" s="49"/>
      <c r="H33" s="51" t="s">
        <v>172</v>
      </c>
    </row>
    <row r="34" spans="1:8" ht="13.15" customHeight="1">
      <c r="A34" s="9" t="s">
        <v>25</v>
      </c>
      <c r="B34" s="10" t="s">
        <v>69</v>
      </c>
      <c r="C34" s="9">
        <v>105</v>
      </c>
      <c r="D34" s="9" t="s">
        <v>30</v>
      </c>
      <c r="E34" s="55"/>
      <c r="F34" s="56"/>
      <c r="G34" s="57"/>
      <c r="H34" s="11">
        <f>E34*C34</f>
        <v>0</v>
      </c>
    </row>
    <row r="35" spans="1:8" ht="13.15" customHeight="1">
      <c r="A35" s="9" t="s">
        <v>28</v>
      </c>
      <c r="B35" s="10" t="s">
        <v>70</v>
      </c>
      <c r="C35" s="9">
        <v>30</v>
      </c>
      <c r="D35" s="9" t="s">
        <v>30</v>
      </c>
      <c r="E35" s="58"/>
      <c r="F35" s="59"/>
      <c r="G35" s="60"/>
      <c r="H35" s="11">
        <f aca="true" t="shared" si="2" ref="H35:H47">E35*C35</f>
        <v>0</v>
      </c>
    </row>
    <row r="36" spans="1:8" ht="13.15" customHeight="1">
      <c r="A36" s="9" t="s">
        <v>31</v>
      </c>
      <c r="B36" s="10" t="s">
        <v>71</v>
      </c>
      <c r="C36" s="9">
        <v>75</v>
      </c>
      <c r="D36" s="9" t="s">
        <v>72</v>
      </c>
      <c r="E36" s="58"/>
      <c r="F36" s="59"/>
      <c r="G36" s="60"/>
      <c r="H36" s="11">
        <f t="shared" si="2"/>
        <v>0</v>
      </c>
    </row>
    <row r="37" spans="1:8" ht="13.15" customHeight="1">
      <c r="A37" s="9" t="s">
        <v>33</v>
      </c>
      <c r="B37" s="10" t="s">
        <v>73</v>
      </c>
      <c r="C37" s="9">
        <v>140</v>
      </c>
      <c r="D37" s="9" t="s">
        <v>72</v>
      </c>
      <c r="E37" s="58"/>
      <c r="F37" s="59"/>
      <c r="G37" s="60"/>
      <c r="H37" s="11">
        <f t="shared" si="2"/>
        <v>0</v>
      </c>
    </row>
    <row r="38" spans="1:8" ht="13.15" customHeight="1">
      <c r="A38" s="9" t="s">
        <v>35</v>
      </c>
      <c r="B38" s="10" t="s">
        <v>74</v>
      </c>
      <c r="C38" s="9">
        <v>140</v>
      </c>
      <c r="D38" s="9" t="s">
        <v>72</v>
      </c>
      <c r="E38" s="58"/>
      <c r="F38" s="59"/>
      <c r="G38" s="60"/>
      <c r="H38" s="11">
        <f t="shared" si="2"/>
        <v>0</v>
      </c>
    </row>
    <row r="39" spans="1:8" ht="13.15" customHeight="1">
      <c r="A39" s="9" t="s">
        <v>37</v>
      </c>
      <c r="B39" s="10" t="s">
        <v>75</v>
      </c>
      <c r="C39" s="9">
        <v>215</v>
      </c>
      <c r="D39" s="9" t="s">
        <v>72</v>
      </c>
      <c r="E39" s="58"/>
      <c r="F39" s="59"/>
      <c r="G39" s="60"/>
      <c r="H39" s="11">
        <f t="shared" si="2"/>
        <v>0</v>
      </c>
    </row>
    <row r="40" spans="1:8" ht="13.15" customHeight="1">
      <c r="A40" s="9" t="s">
        <v>39</v>
      </c>
      <c r="B40" s="10" t="s">
        <v>102</v>
      </c>
      <c r="C40" s="9">
        <v>75</v>
      </c>
      <c r="D40" s="9" t="s">
        <v>72</v>
      </c>
      <c r="E40" s="58"/>
      <c r="F40" s="59"/>
      <c r="G40" s="60"/>
      <c r="H40" s="11">
        <f t="shared" si="2"/>
        <v>0</v>
      </c>
    </row>
    <row r="41" spans="1:8" ht="13.15" customHeight="1">
      <c r="A41" s="9" t="s">
        <v>41</v>
      </c>
      <c r="B41" s="10" t="s">
        <v>103</v>
      </c>
      <c r="C41" s="9">
        <v>140</v>
      </c>
      <c r="D41" s="9" t="s">
        <v>72</v>
      </c>
      <c r="E41" s="55"/>
      <c r="F41" s="56"/>
      <c r="G41" s="57"/>
      <c r="H41" s="11">
        <f t="shared" si="2"/>
        <v>0</v>
      </c>
    </row>
    <row r="42" spans="1:8" ht="13.15" customHeight="1">
      <c r="A42" s="9" t="s">
        <v>43</v>
      </c>
      <c r="B42" s="10" t="s">
        <v>82</v>
      </c>
      <c r="C42" s="9">
        <v>1</v>
      </c>
      <c r="D42" s="9" t="s">
        <v>47</v>
      </c>
      <c r="E42" s="55"/>
      <c r="F42" s="56"/>
      <c r="G42" s="57"/>
      <c r="H42" s="11">
        <f t="shared" si="2"/>
        <v>0</v>
      </c>
    </row>
    <row r="43" spans="1:8" ht="13.15" customHeight="1">
      <c r="A43" s="9" t="s">
        <v>45</v>
      </c>
      <c r="B43" s="10" t="s">
        <v>83</v>
      </c>
      <c r="C43" s="9">
        <v>1</v>
      </c>
      <c r="D43" s="9" t="s">
        <v>47</v>
      </c>
      <c r="E43" s="58"/>
      <c r="F43" s="59"/>
      <c r="G43" s="60"/>
      <c r="H43" s="11">
        <f t="shared" si="2"/>
        <v>0</v>
      </c>
    </row>
    <row r="44" spans="1:8" ht="13.15" customHeight="1">
      <c r="A44" s="9" t="s">
        <v>48</v>
      </c>
      <c r="B44" s="10" t="s">
        <v>122</v>
      </c>
      <c r="C44" s="9">
        <v>16</v>
      </c>
      <c r="D44" s="9" t="s">
        <v>58</v>
      </c>
      <c r="E44" s="58"/>
      <c r="F44" s="59"/>
      <c r="G44" s="60"/>
      <c r="H44" s="11">
        <f t="shared" si="2"/>
        <v>0</v>
      </c>
    </row>
    <row r="45" spans="1:8" ht="13.15" customHeight="1">
      <c r="A45" s="9" t="s">
        <v>50</v>
      </c>
      <c r="B45" s="10" t="s">
        <v>123</v>
      </c>
      <c r="C45" s="9">
        <v>16</v>
      </c>
      <c r="D45" s="9" t="s">
        <v>58</v>
      </c>
      <c r="E45" s="58"/>
      <c r="F45" s="59"/>
      <c r="G45" s="60"/>
      <c r="H45" s="11">
        <f t="shared" si="2"/>
        <v>0</v>
      </c>
    </row>
    <row r="46" spans="1:8" ht="13.15" customHeight="1">
      <c r="A46" s="9" t="s">
        <v>52</v>
      </c>
      <c r="B46" s="10" t="s">
        <v>86</v>
      </c>
      <c r="C46" s="9">
        <v>1</v>
      </c>
      <c r="D46" s="9" t="s">
        <v>47</v>
      </c>
      <c r="E46" s="58"/>
      <c r="F46" s="59"/>
      <c r="G46" s="60"/>
      <c r="H46" s="11">
        <f t="shared" si="2"/>
        <v>0</v>
      </c>
    </row>
    <row r="47" spans="1:8" ht="13.15" customHeight="1">
      <c r="A47" s="9" t="s">
        <v>54</v>
      </c>
      <c r="B47" s="10" t="s">
        <v>87</v>
      </c>
      <c r="C47" s="9">
        <v>1</v>
      </c>
      <c r="D47" s="9" t="s">
        <v>47</v>
      </c>
      <c r="E47" s="58"/>
      <c r="F47" s="59"/>
      <c r="G47" s="60"/>
      <c r="H47" s="11">
        <f t="shared" si="2"/>
        <v>0</v>
      </c>
    </row>
    <row r="48" spans="1:8" ht="15">
      <c r="A48" s="36" t="s">
        <v>67</v>
      </c>
      <c r="B48" s="37"/>
      <c r="C48" s="37"/>
      <c r="D48" s="38"/>
      <c r="E48" s="45">
        <f>SUM(H34:H47)</f>
        <v>0</v>
      </c>
      <c r="F48" s="45"/>
      <c r="G48" s="45"/>
      <c r="H48" s="45"/>
    </row>
    <row r="50" spans="2:26" s="14" customFormat="1" ht="15">
      <c r="B50" s="14" t="s">
        <v>15</v>
      </c>
      <c r="C50" s="15"/>
      <c r="D50" s="15"/>
      <c r="G50" s="46">
        <f>SUM(E30,E48)</f>
        <v>0</v>
      </c>
      <c r="H50" s="4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</sheetData>
  <sheetProtection algorithmName="SHA-512" hashValue="XunZ1wCm9wqwvryrlHLHk3J8svjGm0lxphAweGDiuHaqJ4xEpMg1JA8GmQ9dlG/1Hi4tpFFtOP4RYZ4NhYRXFg==" saltValue="ZfQ470RdhGyzPgsAYLw5dg==" spinCount="100000" sheet="1" objects="1" scenarios="1"/>
  <mergeCells count="24">
    <mergeCell ref="E45:G45"/>
    <mergeCell ref="E46:G46"/>
    <mergeCell ref="E47:G47"/>
    <mergeCell ref="E40:G40"/>
    <mergeCell ref="E41:G41"/>
    <mergeCell ref="E42:G42"/>
    <mergeCell ref="E43:G43"/>
    <mergeCell ref="E44:G44"/>
    <mergeCell ref="A48:D48"/>
    <mergeCell ref="E48:H48"/>
    <mergeCell ref="G50:H50"/>
    <mergeCell ref="A1:H1"/>
    <mergeCell ref="A2:H2"/>
    <mergeCell ref="A5:H5"/>
    <mergeCell ref="A30:D30"/>
    <mergeCell ref="E30:H30"/>
    <mergeCell ref="A32:H32"/>
    <mergeCell ref="E33:G33"/>
    <mergeCell ref="E34:G34"/>
    <mergeCell ref="E35:G35"/>
    <mergeCell ref="E36:G36"/>
    <mergeCell ref="E37:G37"/>
    <mergeCell ref="E38:G38"/>
    <mergeCell ref="E39:G39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57DE6-0CF8-4E74-BAF2-F528F3047A3C}">
  <dimension ref="A1:AA49"/>
  <sheetViews>
    <sheetView showGridLines="0" zoomScaleSheetLayoutView="100" workbookViewId="0" topLeftCell="A16">
      <selection activeCell="E33" activeCellId="2" sqref="E7:E28 G7:G28 E33:G46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145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29</v>
      </c>
      <c r="C7" s="9">
        <v>10</v>
      </c>
      <c r="D7" s="9" t="s">
        <v>30</v>
      </c>
      <c r="E7" s="53"/>
      <c r="F7" s="11">
        <f aca="true" t="shared" si="0" ref="F7:F28">E7*C7</f>
        <v>0</v>
      </c>
      <c r="G7" s="53"/>
      <c r="H7" s="11">
        <f aca="true" t="shared" si="1" ref="H7:H28">G7*C7</f>
        <v>0</v>
      </c>
    </row>
    <row r="8" spans="1:8" ht="12.75">
      <c r="A8" s="9" t="s">
        <v>28</v>
      </c>
      <c r="B8" s="10" t="s">
        <v>32</v>
      </c>
      <c r="C8" s="9">
        <v>50</v>
      </c>
      <c r="D8" s="9" t="s">
        <v>30</v>
      </c>
      <c r="E8" s="53"/>
      <c r="F8" s="11">
        <f>E8*C8</f>
        <v>0</v>
      </c>
      <c r="G8" s="53"/>
      <c r="H8" s="11">
        <f>G8*C8</f>
        <v>0</v>
      </c>
    </row>
    <row r="9" spans="1:8" ht="13.15" customHeight="1">
      <c r="A9" s="9" t="s">
        <v>31</v>
      </c>
      <c r="B9" s="10" t="s">
        <v>34</v>
      </c>
      <c r="C9" s="9">
        <v>85</v>
      </c>
      <c r="D9" s="9" t="s">
        <v>30</v>
      </c>
      <c r="E9" s="53"/>
      <c r="F9" s="11">
        <f t="shared" si="0"/>
        <v>0</v>
      </c>
      <c r="G9" s="53"/>
      <c r="H9" s="11">
        <f t="shared" si="1"/>
        <v>0</v>
      </c>
    </row>
    <row r="10" spans="1:8" ht="13.15" customHeight="1">
      <c r="A10" s="9" t="s">
        <v>33</v>
      </c>
      <c r="B10" s="10" t="s">
        <v>107</v>
      </c>
      <c r="C10" s="9">
        <v>25</v>
      </c>
      <c r="D10" s="9" t="s">
        <v>30</v>
      </c>
      <c r="E10" s="53"/>
      <c r="F10" s="11">
        <f t="shared" si="0"/>
        <v>0</v>
      </c>
      <c r="G10" s="53"/>
      <c r="H10" s="11">
        <f t="shared" si="1"/>
        <v>0</v>
      </c>
    </row>
    <row r="11" spans="1:8" ht="13.15" customHeight="1">
      <c r="A11" s="9" t="s">
        <v>35</v>
      </c>
      <c r="B11" s="10" t="s">
        <v>93</v>
      </c>
      <c r="C11" s="9">
        <v>35</v>
      </c>
      <c r="D11" s="9" t="s">
        <v>30</v>
      </c>
      <c r="E11" s="53"/>
      <c r="F11" s="11">
        <f t="shared" si="0"/>
        <v>0</v>
      </c>
      <c r="G11" s="53"/>
      <c r="H11" s="11">
        <f t="shared" si="1"/>
        <v>0</v>
      </c>
    </row>
    <row r="12" spans="1:8" ht="13.15" customHeight="1">
      <c r="A12" s="9" t="s">
        <v>37</v>
      </c>
      <c r="B12" s="10" t="s">
        <v>38</v>
      </c>
      <c r="C12" s="9">
        <v>9</v>
      </c>
      <c r="D12" s="9" t="s">
        <v>27</v>
      </c>
      <c r="E12" s="53"/>
      <c r="F12" s="11">
        <f>E12*C12</f>
        <v>0</v>
      </c>
      <c r="G12" s="53"/>
      <c r="H12" s="11">
        <f>G12*C12</f>
        <v>0</v>
      </c>
    </row>
    <row r="13" spans="1:8" ht="13.15" customHeight="1">
      <c r="A13" s="9" t="s">
        <v>39</v>
      </c>
      <c r="B13" s="10" t="s">
        <v>108</v>
      </c>
      <c r="C13" s="9">
        <v>4</v>
      </c>
      <c r="D13" s="9" t="s">
        <v>27</v>
      </c>
      <c r="E13" s="53"/>
      <c r="F13" s="11">
        <f>E13*C13</f>
        <v>0</v>
      </c>
      <c r="G13" s="53"/>
      <c r="H13" s="11">
        <f>G13*C13</f>
        <v>0</v>
      </c>
    </row>
    <row r="14" spans="1:8" ht="13.15" customHeight="1">
      <c r="A14" s="9" t="s">
        <v>41</v>
      </c>
      <c r="B14" s="10" t="s">
        <v>95</v>
      </c>
      <c r="C14" s="9">
        <v>4</v>
      </c>
      <c r="D14" s="9" t="s">
        <v>27</v>
      </c>
      <c r="E14" s="53"/>
      <c r="F14" s="11">
        <f t="shared" si="0"/>
        <v>0</v>
      </c>
      <c r="G14" s="53"/>
      <c r="H14" s="11">
        <f t="shared" si="1"/>
        <v>0</v>
      </c>
    </row>
    <row r="15" spans="1:8" ht="13.15" customHeight="1">
      <c r="A15" s="9" t="s">
        <v>43</v>
      </c>
      <c r="B15" s="10" t="s">
        <v>40</v>
      </c>
      <c r="C15" s="9">
        <v>1</v>
      </c>
      <c r="D15" s="9" t="s">
        <v>27</v>
      </c>
      <c r="E15" s="53"/>
      <c r="F15" s="11">
        <f t="shared" si="0"/>
        <v>0</v>
      </c>
      <c r="G15" s="53"/>
      <c r="H15" s="11">
        <f t="shared" si="1"/>
        <v>0</v>
      </c>
    </row>
    <row r="16" spans="1:8" ht="13.15" customHeight="1">
      <c r="A16" s="9" t="s">
        <v>45</v>
      </c>
      <c r="B16" s="10" t="s">
        <v>110</v>
      </c>
      <c r="C16" s="9">
        <v>1</v>
      </c>
      <c r="D16" s="9" t="s">
        <v>27</v>
      </c>
      <c r="E16" s="53"/>
      <c r="F16" s="11">
        <f t="shared" si="0"/>
        <v>0</v>
      </c>
      <c r="G16" s="53"/>
      <c r="H16" s="11">
        <f t="shared" si="1"/>
        <v>0</v>
      </c>
    </row>
    <row r="17" spans="1:8" ht="13.15" customHeight="1">
      <c r="A17" s="9" t="s">
        <v>48</v>
      </c>
      <c r="B17" s="10" t="s">
        <v>111</v>
      </c>
      <c r="C17" s="9">
        <v>2</v>
      </c>
      <c r="D17" s="9" t="s">
        <v>27</v>
      </c>
      <c r="E17" s="53"/>
      <c r="F17" s="11">
        <f t="shared" si="0"/>
        <v>0</v>
      </c>
      <c r="G17" s="53"/>
      <c r="H17" s="11">
        <f t="shared" si="1"/>
        <v>0</v>
      </c>
    </row>
    <row r="18" spans="1:8" ht="13.15" customHeight="1">
      <c r="A18" s="9" t="s">
        <v>50</v>
      </c>
      <c r="B18" s="10" t="s">
        <v>42</v>
      </c>
      <c r="C18" s="9">
        <v>5</v>
      </c>
      <c r="D18" s="9" t="s">
        <v>27</v>
      </c>
      <c r="E18" s="53"/>
      <c r="F18" s="11">
        <f t="shared" si="0"/>
        <v>0</v>
      </c>
      <c r="G18" s="53"/>
      <c r="H18" s="11">
        <f t="shared" si="1"/>
        <v>0</v>
      </c>
    </row>
    <row r="19" spans="1:27" s="6" customFormat="1" ht="36">
      <c r="A19" s="9" t="s">
        <v>52</v>
      </c>
      <c r="B19" s="10" t="s">
        <v>98</v>
      </c>
      <c r="C19" s="9">
        <v>9</v>
      </c>
      <c r="D19" s="9" t="s">
        <v>27</v>
      </c>
      <c r="E19" s="53"/>
      <c r="F19" s="11">
        <f t="shared" si="0"/>
        <v>0</v>
      </c>
      <c r="G19" s="53"/>
      <c r="H19" s="11">
        <f t="shared" si="1"/>
        <v>0</v>
      </c>
      <c r="AA19" s="12"/>
    </row>
    <row r="20" spans="1:27" s="6" customFormat="1" ht="36">
      <c r="A20" s="9" t="s">
        <v>54</v>
      </c>
      <c r="B20" s="10" t="s">
        <v>112</v>
      </c>
      <c r="C20" s="9">
        <v>2</v>
      </c>
      <c r="D20" s="9" t="s">
        <v>27</v>
      </c>
      <c r="E20" s="53"/>
      <c r="F20" s="11">
        <f t="shared" si="0"/>
        <v>0</v>
      </c>
      <c r="G20" s="53"/>
      <c r="H20" s="11">
        <f t="shared" si="1"/>
        <v>0</v>
      </c>
      <c r="AA20" s="12"/>
    </row>
    <row r="21" spans="1:8" ht="13.15" customHeight="1">
      <c r="A21" s="9" t="s">
        <v>56</v>
      </c>
      <c r="B21" s="10" t="s">
        <v>46</v>
      </c>
      <c r="C21" s="9">
        <v>1</v>
      </c>
      <c r="D21" s="9" t="s">
        <v>47</v>
      </c>
      <c r="E21" s="53"/>
      <c r="F21" s="11">
        <f t="shared" si="0"/>
        <v>0</v>
      </c>
      <c r="G21" s="53"/>
      <c r="H21" s="11">
        <f t="shared" si="1"/>
        <v>0</v>
      </c>
    </row>
    <row r="22" spans="1:8" ht="13.15" customHeight="1">
      <c r="A22" s="9" t="s">
        <v>59</v>
      </c>
      <c r="B22" s="10" t="s">
        <v>51</v>
      </c>
      <c r="C22" s="9">
        <v>1</v>
      </c>
      <c r="D22" s="9" t="s">
        <v>47</v>
      </c>
      <c r="E22" s="53"/>
      <c r="F22" s="11">
        <f t="shared" si="0"/>
        <v>0</v>
      </c>
      <c r="G22" s="53"/>
      <c r="H22" s="11">
        <f t="shared" si="1"/>
        <v>0</v>
      </c>
    </row>
    <row r="23" spans="1:8" ht="13.15" customHeight="1">
      <c r="A23" s="9" t="s">
        <v>61</v>
      </c>
      <c r="B23" s="10" t="s">
        <v>53</v>
      </c>
      <c r="C23" s="9">
        <v>1</v>
      </c>
      <c r="D23" s="9" t="s">
        <v>47</v>
      </c>
      <c r="E23" s="53"/>
      <c r="F23" s="11">
        <f t="shared" si="0"/>
        <v>0</v>
      </c>
      <c r="G23" s="53"/>
      <c r="H23" s="11">
        <f t="shared" si="1"/>
        <v>0</v>
      </c>
    </row>
    <row r="24" spans="1:8" ht="13.15" customHeight="1">
      <c r="A24" s="9" t="s">
        <v>63</v>
      </c>
      <c r="B24" s="10" t="s">
        <v>57</v>
      </c>
      <c r="C24" s="9">
        <v>22</v>
      </c>
      <c r="D24" s="9" t="s">
        <v>58</v>
      </c>
      <c r="E24" s="53"/>
      <c r="F24" s="11">
        <f t="shared" si="0"/>
        <v>0</v>
      </c>
      <c r="G24" s="53"/>
      <c r="H24" s="11">
        <f t="shared" si="1"/>
        <v>0</v>
      </c>
    </row>
    <row r="25" spans="1:8" ht="13.15" customHeight="1">
      <c r="A25" s="9" t="s">
        <v>65</v>
      </c>
      <c r="B25" s="10" t="s">
        <v>60</v>
      </c>
      <c r="C25" s="9">
        <v>1</v>
      </c>
      <c r="D25" s="9" t="s">
        <v>47</v>
      </c>
      <c r="E25" s="53"/>
      <c r="F25" s="11">
        <f t="shared" si="0"/>
        <v>0</v>
      </c>
      <c r="G25" s="53"/>
      <c r="H25" s="11">
        <f t="shared" si="1"/>
        <v>0</v>
      </c>
    </row>
    <row r="26" spans="1:8" ht="13.15" customHeight="1">
      <c r="A26" s="9" t="s">
        <v>99</v>
      </c>
      <c r="B26" s="10" t="s">
        <v>62</v>
      </c>
      <c r="C26" s="9">
        <v>1</v>
      </c>
      <c r="D26" s="9" t="s">
        <v>47</v>
      </c>
      <c r="E26" s="53"/>
      <c r="F26" s="11">
        <f t="shared" si="0"/>
        <v>0</v>
      </c>
      <c r="G26" s="53"/>
      <c r="H26" s="11">
        <f t="shared" si="1"/>
        <v>0</v>
      </c>
    </row>
    <row r="27" spans="1:8" ht="13.15" customHeight="1">
      <c r="A27" s="9" t="s">
        <v>100</v>
      </c>
      <c r="B27" s="10" t="s">
        <v>64</v>
      </c>
      <c r="C27" s="9">
        <v>1</v>
      </c>
      <c r="D27" s="9" t="s">
        <v>47</v>
      </c>
      <c r="E27" s="53"/>
      <c r="F27" s="11">
        <f t="shared" si="0"/>
        <v>0</v>
      </c>
      <c r="G27" s="53"/>
      <c r="H27" s="11">
        <f t="shared" si="1"/>
        <v>0</v>
      </c>
    </row>
    <row r="28" spans="1:8" ht="13.15" customHeight="1">
      <c r="A28" s="9" t="s">
        <v>113</v>
      </c>
      <c r="B28" s="10" t="s">
        <v>66</v>
      </c>
      <c r="C28" s="9">
        <v>1</v>
      </c>
      <c r="D28" s="9" t="s">
        <v>47</v>
      </c>
      <c r="E28" s="53"/>
      <c r="F28" s="11">
        <f t="shared" si="0"/>
        <v>0</v>
      </c>
      <c r="G28" s="53"/>
      <c r="H28" s="11">
        <f t="shared" si="1"/>
        <v>0</v>
      </c>
    </row>
    <row r="29" spans="1:8" ht="15">
      <c r="A29" s="36" t="s">
        <v>67</v>
      </c>
      <c r="B29" s="37"/>
      <c r="C29" s="37"/>
      <c r="D29" s="38"/>
      <c r="E29" s="45">
        <f>SUM(H7:H28,F7:F28)</f>
        <v>0</v>
      </c>
      <c r="F29" s="45"/>
      <c r="G29" s="45"/>
      <c r="H29" s="45"/>
    </row>
    <row r="31" spans="1:8" ht="12.75">
      <c r="A31" s="44" t="s">
        <v>146</v>
      </c>
      <c r="B31" s="44"/>
      <c r="C31" s="44"/>
      <c r="D31" s="44"/>
      <c r="E31" s="44"/>
      <c r="F31" s="44"/>
      <c r="G31" s="44"/>
      <c r="H31" s="44"/>
    </row>
    <row r="32" spans="1:8" ht="25.5">
      <c r="A32" s="8" t="s">
        <v>17</v>
      </c>
      <c r="B32" s="8" t="s">
        <v>18</v>
      </c>
      <c r="C32" s="8" t="s">
        <v>19</v>
      </c>
      <c r="D32" s="8" t="s">
        <v>20</v>
      </c>
      <c r="E32" s="50" t="s">
        <v>173</v>
      </c>
      <c r="F32" s="48"/>
      <c r="G32" s="49"/>
      <c r="H32" s="51" t="s">
        <v>172</v>
      </c>
    </row>
    <row r="33" spans="1:8" ht="13.15" customHeight="1">
      <c r="A33" s="9" t="s">
        <v>25</v>
      </c>
      <c r="B33" s="10" t="s">
        <v>69</v>
      </c>
      <c r="C33" s="9">
        <v>105</v>
      </c>
      <c r="D33" s="9" t="s">
        <v>30</v>
      </c>
      <c r="E33" s="55"/>
      <c r="F33" s="56"/>
      <c r="G33" s="57"/>
      <c r="H33" s="11">
        <f>E33*C33</f>
        <v>0</v>
      </c>
    </row>
    <row r="34" spans="1:8" ht="13.15" customHeight="1">
      <c r="A34" s="9" t="s">
        <v>28</v>
      </c>
      <c r="B34" s="10" t="s">
        <v>70</v>
      </c>
      <c r="C34" s="9">
        <v>30</v>
      </c>
      <c r="D34" s="9" t="s">
        <v>30</v>
      </c>
      <c r="E34" s="58"/>
      <c r="F34" s="59"/>
      <c r="G34" s="60"/>
      <c r="H34" s="11">
        <f aca="true" t="shared" si="2" ref="H34:H46">E34*C34</f>
        <v>0</v>
      </c>
    </row>
    <row r="35" spans="1:8" ht="13.15" customHeight="1">
      <c r="A35" s="9" t="s">
        <v>31</v>
      </c>
      <c r="B35" s="10" t="s">
        <v>71</v>
      </c>
      <c r="C35" s="9">
        <v>75</v>
      </c>
      <c r="D35" s="9" t="s">
        <v>72</v>
      </c>
      <c r="E35" s="58"/>
      <c r="F35" s="59"/>
      <c r="G35" s="60"/>
      <c r="H35" s="11">
        <f t="shared" si="2"/>
        <v>0</v>
      </c>
    </row>
    <row r="36" spans="1:8" ht="13.15" customHeight="1">
      <c r="A36" s="9" t="s">
        <v>33</v>
      </c>
      <c r="B36" s="10" t="s">
        <v>73</v>
      </c>
      <c r="C36" s="9">
        <v>140</v>
      </c>
      <c r="D36" s="9" t="s">
        <v>72</v>
      </c>
      <c r="E36" s="58"/>
      <c r="F36" s="59"/>
      <c r="G36" s="60"/>
      <c r="H36" s="11">
        <f t="shared" si="2"/>
        <v>0</v>
      </c>
    </row>
    <row r="37" spans="1:8" ht="13.15" customHeight="1">
      <c r="A37" s="9" t="s">
        <v>35</v>
      </c>
      <c r="B37" s="10" t="s">
        <v>74</v>
      </c>
      <c r="C37" s="9">
        <v>140</v>
      </c>
      <c r="D37" s="9" t="s">
        <v>72</v>
      </c>
      <c r="E37" s="58"/>
      <c r="F37" s="59"/>
      <c r="G37" s="60"/>
      <c r="H37" s="11">
        <f t="shared" si="2"/>
        <v>0</v>
      </c>
    </row>
    <row r="38" spans="1:8" ht="13.15" customHeight="1">
      <c r="A38" s="9" t="s">
        <v>37</v>
      </c>
      <c r="B38" s="10" t="s">
        <v>75</v>
      </c>
      <c r="C38" s="9">
        <v>215</v>
      </c>
      <c r="D38" s="9" t="s">
        <v>72</v>
      </c>
      <c r="E38" s="58"/>
      <c r="F38" s="59"/>
      <c r="G38" s="60"/>
      <c r="H38" s="11">
        <f t="shared" si="2"/>
        <v>0</v>
      </c>
    </row>
    <row r="39" spans="1:8" ht="13.15" customHeight="1">
      <c r="A39" s="9" t="s">
        <v>39</v>
      </c>
      <c r="B39" s="10" t="s">
        <v>102</v>
      </c>
      <c r="C39" s="9">
        <v>75</v>
      </c>
      <c r="D39" s="9" t="s">
        <v>72</v>
      </c>
      <c r="E39" s="58"/>
      <c r="F39" s="59"/>
      <c r="G39" s="60"/>
      <c r="H39" s="11">
        <f t="shared" si="2"/>
        <v>0</v>
      </c>
    </row>
    <row r="40" spans="1:8" ht="13.15" customHeight="1">
      <c r="A40" s="9" t="s">
        <v>41</v>
      </c>
      <c r="B40" s="10" t="s">
        <v>103</v>
      </c>
      <c r="C40" s="9">
        <v>140</v>
      </c>
      <c r="D40" s="9" t="s">
        <v>72</v>
      </c>
      <c r="E40" s="55"/>
      <c r="F40" s="56"/>
      <c r="G40" s="57"/>
      <c r="H40" s="11">
        <f t="shared" si="2"/>
        <v>0</v>
      </c>
    </row>
    <row r="41" spans="1:8" ht="12.75">
      <c r="A41" s="9" t="s">
        <v>43</v>
      </c>
      <c r="B41" s="10" t="s">
        <v>82</v>
      </c>
      <c r="C41" s="9">
        <v>1</v>
      </c>
      <c r="D41" s="9" t="s">
        <v>47</v>
      </c>
      <c r="E41" s="55"/>
      <c r="F41" s="56"/>
      <c r="G41" s="57"/>
      <c r="H41" s="11">
        <f t="shared" si="2"/>
        <v>0</v>
      </c>
    </row>
    <row r="42" spans="1:8" ht="13.15" customHeight="1">
      <c r="A42" s="9" t="s">
        <v>45</v>
      </c>
      <c r="B42" s="10" t="s">
        <v>83</v>
      </c>
      <c r="C42" s="9">
        <v>1</v>
      </c>
      <c r="D42" s="9" t="s">
        <v>47</v>
      </c>
      <c r="E42" s="58"/>
      <c r="F42" s="59"/>
      <c r="G42" s="60"/>
      <c r="H42" s="11">
        <f t="shared" si="2"/>
        <v>0</v>
      </c>
    </row>
    <row r="43" spans="1:27" s="6" customFormat="1" ht="13.15" customHeight="1">
      <c r="A43" s="9" t="s">
        <v>48</v>
      </c>
      <c r="B43" s="10" t="s">
        <v>122</v>
      </c>
      <c r="C43" s="9">
        <v>16</v>
      </c>
      <c r="D43" s="9" t="s">
        <v>58</v>
      </c>
      <c r="E43" s="58"/>
      <c r="F43" s="59"/>
      <c r="G43" s="60"/>
      <c r="H43" s="11">
        <f t="shared" si="2"/>
        <v>0</v>
      </c>
      <c r="AA43" s="12"/>
    </row>
    <row r="44" spans="1:8" ht="13.15" customHeight="1">
      <c r="A44" s="9" t="s">
        <v>50</v>
      </c>
      <c r="B44" s="10" t="s">
        <v>123</v>
      </c>
      <c r="C44" s="9">
        <v>16</v>
      </c>
      <c r="D44" s="9" t="s">
        <v>58</v>
      </c>
      <c r="E44" s="58"/>
      <c r="F44" s="59"/>
      <c r="G44" s="60"/>
      <c r="H44" s="11">
        <f t="shared" si="2"/>
        <v>0</v>
      </c>
    </row>
    <row r="45" spans="1:8" ht="13.15" customHeight="1">
      <c r="A45" s="9" t="s">
        <v>52</v>
      </c>
      <c r="B45" s="10" t="s">
        <v>86</v>
      </c>
      <c r="C45" s="9">
        <v>1</v>
      </c>
      <c r="D45" s="9" t="s">
        <v>47</v>
      </c>
      <c r="E45" s="58"/>
      <c r="F45" s="59"/>
      <c r="G45" s="60"/>
      <c r="H45" s="11">
        <f t="shared" si="2"/>
        <v>0</v>
      </c>
    </row>
    <row r="46" spans="1:8" ht="13.15" customHeight="1">
      <c r="A46" s="9" t="s">
        <v>54</v>
      </c>
      <c r="B46" s="10" t="s">
        <v>87</v>
      </c>
      <c r="C46" s="9">
        <v>1</v>
      </c>
      <c r="D46" s="9" t="s">
        <v>47</v>
      </c>
      <c r="E46" s="58"/>
      <c r="F46" s="59"/>
      <c r="G46" s="60"/>
      <c r="H46" s="11">
        <f t="shared" si="2"/>
        <v>0</v>
      </c>
    </row>
    <row r="47" spans="1:8" ht="15">
      <c r="A47" s="36" t="s">
        <v>67</v>
      </c>
      <c r="B47" s="37"/>
      <c r="C47" s="37"/>
      <c r="D47" s="38"/>
      <c r="E47" s="45">
        <f>SUM(H33:H46)</f>
        <v>0</v>
      </c>
      <c r="F47" s="45"/>
      <c r="G47" s="45"/>
      <c r="H47" s="45"/>
    </row>
    <row r="49" spans="2:26" s="14" customFormat="1" ht="15">
      <c r="B49" s="14" t="s">
        <v>15</v>
      </c>
      <c r="C49" s="15"/>
      <c r="D49" s="15"/>
      <c r="G49" s="46">
        <f>SUM(E47,E29)</f>
        <v>0</v>
      </c>
      <c r="H49" s="4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</sheetData>
  <sheetProtection algorithmName="SHA-512" hashValue="GeRSHeXnGJuGEIKgfBL0TxxlogDyGHnrGvvXVP+4HqkSEjyJtrNd8Qj6j1REgCxIScMlXZSh5temsyYkKy027g==" saltValue="xJKB93LiQue4zP1sUWwhCw==" spinCount="100000" sheet="1" objects="1" scenarios="1"/>
  <mergeCells count="24">
    <mergeCell ref="E44:G44"/>
    <mergeCell ref="E45:G45"/>
    <mergeCell ref="E46:G46"/>
    <mergeCell ref="E39:G39"/>
    <mergeCell ref="E40:G40"/>
    <mergeCell ref="E41:G41"/>
    <mergeCell ref="E42:G42"/>
    <mergeCell ref="E43:G43"/>
    <mergeCell ref="A47:D47"/>
    <mergeCell ref="E47:H47"/>
    <mergeCell ref="G49:H49"/>
    <mergeCell ref="A1:H1"/>
    <mergeCell ref="A2:H2"/>
    <mergeCell ref="A5:H5"/>
    <mergeCell ref="A29:D29"/>
    <mergeCell ref="E29:H29"/>
    <mergeCell ref="A31:H31"/>
    <mergeCell ref="E32:G32"/>
    <mergeCell ref="E33:G33"/>
    <mergeCell ref="E34:G34"/>
    <mergeCell ref="E35:G35"/>
    <mergeCell ref="E36:G36"/>
    <mergeCell ref="E37:G37"/>
    <mergeCell ref="E38:G38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4DC0-7F52-40B6-96CA-EC62AFABA4A9}">
  <dimension ref="A1:AA51"/>
  <sheetViews>
    <sheetView showGridLines="0" zoomScaleSheetLayoutView="100" workbookViewId="0" topLeftCell="A13">
      <selection activeCell="L21" sqref="L21"/>
    </sheetView>
  </sheetViews>
  <sheetFormatPr defaultColWidth="8.8515625" defaultRowHeight="12.75"/>
  <cols>
    <col min="1" max="1" width="4.28125" style="13" customWidth="1"/>
    <col min="2" max="2" width="37.28125" style="13" customWidth="1"/>
    <col min="3" max="3" width="8.8515625" style="17" customWidth="1"/>
    <col min="4" max="4" width="4.7109375" style="17" customWidth="1"/>
    <col min="5" max="7" width="8.8515625" style="13" customWidth="1"/>
    <col min="8" max="8" width="10.00390625" style="13" customWidth="1"/>
    <col min="9" max="14" width="8.8515625" style="6" customWidth="1"/>
    <col min="15" max="15" width="10.140625" style="6" customWidth="1"/>
    <col min="16" max="26" width="8.8515625" style="6" customWidth="1"/>
    <col min="27" max="27" width="8.8515625" style="12" customWidth="1"/>
    <col min="28" max="256" width="8.8515625" style="13" customWidth="1"/>
    <col min="257" max="257" width="4.28125" style="13" customWidth="1"/>
    <col min="258" max="258" width="37.28125" style="13" customWidth="1"/>
    <col min="259" max="259" width="8.8515625" style="13" customWidth="1"/>
    <col min="260" max="260" width="4.7109375" style="13" customWidth="1"/>
    <col min="261" max="263" width="8.8515625" style="13" customWidth="1"/>
    <col min="264" max="264" width="10.00390625" style="13" customWidth="1"/>
    <col min="265" max="270" width="8.8515625" style="13" customWidth="1"/>
    <col min="271" max="271" width="10.140625" style="13" customWidth="1"/>
    <col min="272" max="512" width="8.8515625" style="13" customWidth="1"/>
    <col min="513" max="513" width="4.28125" style="13" customWidth="1"/>
    <col min="514" max="514" width="37.28125" style="13" customWidth="1"/>
    <col min="515" max="515" width="8.8515625" style="13" customWidth="1"/>
    <col min="516" max="516" width="4.7109375" style="13" customWidth="1"/>
    <col min="517" max="519" width="8.8515625" style="13" customWidth="1"/>
    <col min="520" max="520" width="10.00390625" style="13" customWidth="1"/>
    <col min="521" max="526" width="8.8515625" style="13" customWidth="1"/>
    <col min="527" max="527" width="10.140625" style="13" customWidth="1"/>
    <col min="528" max="768" width="8.8515625" style="13" customWidth="1"/>
    <col min="769" max="769" width="4.28125" style="13" customWidth="1"/>
    <col min="770" max="770" width="37.28125" style="13" customWidth="1"/>
    <col min="771" max="771" width="8.8515625" style="13" customWidth="1"/>
    <col min="772" max="772" width="4.7109375" style="13" customWidth="1"/>
    <col min="773" max="775" width="8.8515625" style="13" customWidth="1"/>
    <col min="776" max="776" width="10.00390625" style="13" customWidth="1"/>
    <col min="777" max="782" width="8.8515625" style="13" customWidth="1"/>
    <col min="783" max="783" width="10.140625" style="13" customWidth="1"/>
    <col min="784" max="1024" width="8.8515625" style="13" customWidth="1"/>
    <col min="1025" max="1025" width="4.28125" style="13" customWidth="1"/>
    <col min="1026" max="1026" width="37.28125" style="13" customWidth="1"/>
    <col min="1027" max="1027" width="8.8515625" style="13" customWidth="1"/>
    <col min="1028" max="1028" width="4.7109375" style="13" customWidth="1"/>
    <col min="1029" max="1031" width="8.8515625" style="13" customWidth="1"/>
    <col min="1032" max="1032" width="10.00390625" style="13" customWidth="1"/>
    <col min="1033" max="1038" width="8.8515625" style="13" customWidth="1"/>
    <col min="1039" max="1039" width="10.140625" style="13" customWidth="1"/>
    <col min="1040" max="1280" width="8.8515625" style="13" customWidth="1"/>
    <col min="1281" max="1281" width="4.28125" style="13" customWidth="1"/>
    <col min="1282" max="1282" width="37.28125" style="13" customWidth="1"/>
    <col min="1283" max="1283" width="8.8515625" style="13" customWidth="1"/>
    <col min="1284" max="1284" width="4.7109375" style="13" customWidth="1"/>
    <col min="1285" max="1287" width="8.8515625" style="13" customWidth="1"/>
    <col min="1288" max="1288" width="10.00390625" style="13" customWidth="1"/>
    <col min="1289" max="1294" width="8.8515625" style="13" customWidth="1"/>
    <col min="1295" max="1295" width="10.140625" style="13" customWidth="1"/>
    <col min="1296" max="1536" width="8.8515625" style="13" customWidth="1"/>
    <col min="1537" max="1537" width="4.28125" style="13" customWidth="1"/>
    <col min="1538" max="1538" width="37.28125" style="13" customWidth="1"/>
    <col min="1539" max="1539" width="8.8515625" style="13" customWidth="1"/>
    <col min="1540" max="1540" width="4.7109375" style="13" customWidth="1"/>
    <col min="1541" max="1543" width="8.8515625" style="13" customWidth="1"/>
    <col min="1544" max="1544" width="10.00390625" style="13" customWidth="1"/>
    <col min="1545" max="1550" width="8.8515625" style="13" customWidth="1"/>
    <col min="1551" max="1551" width="10.140625" style="13" customWidth="1"/>
    <col min="1552" max="1792" width="8.8515625" style="13" customWidth="1"/>
    <col min="1793" max="1793" width="4.28125" style="13" customWidth="1"/>
    <col min="1794" max="1794" width="37.28125" style="13" customWidth="1"/>
    <col min="1795" max="1795" width="8.8515625" style="13" customWidth="1"/>
    <col min="1796" max="1796" width="4.7109375" style="13" customWidth="1"/>
    <col min="1797" max="1799" width="8.8515625" style="13" customWidth="1"/>
    <col min="1800" max="1800" width="10.00390625" style="13" customWidth="1"/>
    <col min="1801" max="1806" width="8.8515625" style="13" customWidth="1"/>
    <col min="1807" max="1807" width="10.140625" style="13" customWidth="1"/>
    <col min="1808" max="2048" width="8.8515625" style="13" customWidth="1"/>
    <col min="2049" max="2049" width="4.28125" style="13" customWidth="1"/>
    <col min="2050" max="2050" width="37.28125" style="13" customWidth="1"/>
    <col min="2051" max="2051" width="8.8515625" style="13" customWidth="1"/>
    <col min="2052" max="2052" width="4.7109375" style="13" customWidth="1"/>
    <col min="2053" max="2055" width="8.8515625" style="13" customWidth="1"/>
    <col min="2056" max="2056" width="10.00390625" style="13" customWidth="1"/>
    <col min="2057" max="2062" width="8.8515625" style="13" customWidth="1"/>
    <col min="2063" max="2063" width="10.140625" style="13" customWidth="1"/>
    <col min="2064" max="2304" width="8.8515625" style="13" customWidth="1"/>
    <col min="2305" max="2305" width="4.28125" style="13" customWidth="1"/>
    <col min="2306" max="2306" width="37.28125" style="13" customWidth="1"/>
    <col min="2307" max="2307" width="8.8515625" style="13" customWidth="1"/>
    <col min="2308" max="2308" width="4.7109375" style="13" customWidth="1"/>
    <col min="2309" max="2311" width="8.8515625" style="13" customWidth="1"/>
    <col min="2312" max="2312" width="10.00390625" style="13" customWidth="1"/>
    <col min="2313" max="2318" width="8.8515625" style="13" customWidth="1"/>
    <col min="2319" max="2319" width="10.140625" style="13" customWidth="1"/>
    <col min="2320" max="2560" width="8.8515625" style="13" customWidth="1"/>
    <col min="2561" max="2561" width="4.28125" style="13" customWidth="1"/>
    <col min="2562" max="2562" width="37.28125" style="13" customWidth="1"/>
    <col min="2563" max="2563" width="8.8515625" style="13" customWidth="1"/>
    <col min="2564" max="2564" width="4.7109375" style="13" customWidth="1"/>
    <col min="2565" max="2567" width="8.8515625" style="13" customWidth="1"/>
    <col min="2568" max="2568" width="10.00390625" style="13" customWidth="1"/>
    <col min="2569" max="2574" width="8.8515625" style="13" customWidth="1"/>
    <col min="2575" max="2575" width="10.140625" style="13" customWidth="1"/>
    <col min="2576" max="2816" width="8.8515625" style="13" customWidth="1"/>
    <col min="2817" max="2817" width="4.28125" style="13" customWidth="1"/>
    <col min="2818" max="2818" width="37.28125" style="13" customWidth="1"/>
    <col min="2819" max="2819" width="8.8515625" style="13" customWidth="1"/>
    <col min="2820" max="2820" width="4.7109375" style="13" customWidth="1"/>
    <col min="2821" max="2823" width="8.8515625" style="13" customWidth="1"/>
    <col min="2824" max="2824" width="10.00390625" style="13" customWidth="1"/>
    <col min="2825" max="2830" width="8.8515625" style="13" customWidth="1"/>
    <col min="2831" max="2831" width="10.140625" style="13" customWidth="1"/>
    <col min="2832" max="3072" width="8.8515625" style="13" customWidth="1"/>
    <col min="3073" max="3073" width="4.28125" style="13" customWidth="1"/>
    <col min="3074" max="3074" width="37.28125" style="13" customWidth="1"/>
    <col min="3075" max="3075" width="8.8515625" style="13" customWidth="1"/>
    <col min="3076" max="3076" width="4.7109375" style="13" customWidth="1"/>
    <col min="3077" max="3079" width="8.8515625" style="13" customWidth="1"/>
    <col min="3080" max="3080" width="10.00390625" style="13" customWidth="1"/>
    <col min="3081" max="3086" width="8.8515625" style="13" customWidth="1"/>
    <col min="3087" max="3087" width="10.140625" style="13" customWidth="1"/>
    <col min="3088" max="3328" width="8.8515625" style="13" customWidth="1"/>
    <col min="3329" max="3329" width="4.28125" style="13" customWidth="1"/>
    <col min="3330" max="3330" width="37.28125" style="13" customWidth="1"/>
    <col min="3331" max="3331" width="8.8515625" style="13" customWidth="1"/>
    <col min="3332" max="3332" width="4.7109375" style="13" customWidth="1"/>
    <col min="3333" max="3335" width="8.8515625" style="13" customWidth="1"/>
    <col min="3336" max="3336" width="10.00390625" style="13" customWidth="1"/>
    <col min="3337" max="3342" width="8.8515625" style="13" customWidth="1"/>
    <col min="3343" max="3343" width="10.140625" style="13" customWidth="1"/>
    <col min="3344" max="3584" width="8.8515625" style="13" customWidth="1"/>
    <col min="3585" max="3585" width="4.28125" style="13" customWidth="1"/>
    <col min="3586" max="3586" width="37.28125" style="13" customWidth="1"/>
    <col min="3587" max="3587" width="8.8515625" style="13" customWidth="1"/>
    <col min="3588" max="3588" width="4.7109375" style="13" customWidth="1"/>
    <col min="3589" max="3591" width="8.8515625" style="13" customWidth="1"/>
    <col min="3592" max="3592" width="10.00390625" style="13" customWidth="1"/>
    <col min="3593" max="3598" width="8.8515625" style="13" customWidth="1"/>
    <col min="3599" max="3599" width="10.140625" style="13" customWidth="1"/>
    <col min="3600" max="3840" width="8.8515625" style="13" customWidth="1"/>
    <col min="3841" max="3841" width="4.28125" style="13" customWidth="1"/>
    <col min="3842" max="3842" width="37.28125" style="13" customWidth="1"/>
    <col min="3843" max="3843" width="8.8515625" style="13" customWidth="1"/>
    <col min="3844" max="3844" width="4.7109375" style="13" customWidth="1"/>
    <col min="3845" max="3847" width="8.8515625" style="13" customWidth="1"/>
    <col min="3848" max="3848" width="10.00390625" style="13" customWidth="1"/>
    <col min="3849" max="3854" width="8.8515625" style="13" customWidth="1"/>
    <col min="3855" max="3855" width="10.140625" style="13" customWidth="1"/>
    <col min="3856" max="4096" width="8.8515625" style="13" customWidth="1"/>
    <col min="4097" max="4097" width="4.28125" style="13" customWidth="1"/>
    <col min="4098" max="4098" width="37.28125" style="13" customWidth="1"/>
    <col min="4099" max="4099" width="8.8515625" style="13" customWidth="1"/>
    <col min="4100" max="4100" width="4.7109375" style="13" customWidth="1"/>
    <col min="4101" max="4103" width="8.8515625" style="13" customWidth="1"/>
    <col min="4104" max="4104" width="10.00390625" style="13" customWidth="1"/>
    <col min="4105" max="4110" width="8.8515625" style="13" customWidth="1"/>
    <col min="4111" max="4111" width="10.140625" style="13" customWidth="1"/>
    <col min="4112" max="4352" width="8.8515625" style="13" customWidth="1"/>
    <col min="4353" max="4353" width="4.28125" style="13" customWidth="1"/>
    <col min="4354" max="4354" width="37.28125" style="13" customWidth="1"/>
    <col min="4355" max="4355" width="8.8515625" style="13" customWidth="1"/>
    <col min="4356" max="4356" width="4.7109375" style="13" customWidth="1"/>
    <col min="4357" max="4359" width="8.8515625" style="13" customWidth="1"/>
    <col min="4360" max="4360" width="10.00390625" style="13" customWidth="1"/>
    <col min="4361" max="4366" width="8.8515625" style="13" customWidth="1"/>
    <col min="4367" max="4367" width="10.140625" style="13" customWidth="1"/>
    <col min="4368" max="4608" width="8.8515625" style="13" customWidth="1"/>
    <col min="4609" max="4609" width="4.28125" style="13" customWidth="1"/>
    <col min="4610" max="4610" width="37.28125" style="13" customWidth="1"/>
    <col min="4611" max="4611" width="8.8515625" style="13" customWidth="1"/>
    <col min="4612" max="4612" width="4.7109375" style="13" customWidth="1"/>
    <col min="4613" max="4615" width="8.8515625" style="13" customWidth="1"/>
    <col min="4616" max="4616" width="10.00390625" style="13" customWidth="1"/>
    <col min="4617" max="4622" width="8.8515625" style="13" customWidth="1"/>
    <col min="4623" max="4623" width="10.140625" style="13" customWidth="1"/>
    <col min="4624" max="4864" width="8.8515625" style="13" customWidth="1"/>
    <col min="4865" max="4865" width="4.28125" style="13" customWidth="1"/>
    <col min="4866" max="4866" width="37.28125" style="13" customWidth="1"/>
    <col min="4867" max="4867" width="8.8515625" style="13" customWidth="1"/>
    <col min="4868" max="4868" width="4.7109375" style="13" customWidth="1"/>
    <col min="4869" max="4871" width="8.8515625" style="13" customWidth="1"/>
    <col min="4872" max="4872" width="10.00390625" style="13" customWidth="1"/>
    <col min="4873" max="4878" width="8.8515625" style="13" customWidth="1"/>
    <col min="4879" max="4879" width="10.140625" style="13" customWidth="1"/>
    <col min="4880" max="5120" width="8.8515625" style="13" customWidth="1"/>
    <col min="5121" max="5121" width="4.28125" style="13" customWidth="1"/>
    <col min="5122" max="5122" width="37.28125" style="13" customWidth="1"/>
    <col min="5123" max="5123" width="8.8515625" style="13" customWidth="1"/>
    <col min="5124" max="5124" width="4.7109375" style="13" customWidth="1"/>
    <col min="5125" max="5127" width="8.8515625" style="13" customWidth="1"/>
    <col min="5128" max="5128" width="10.00390625" style="13" customWidth="1"/>
    <col min="5129" max="5134" width="8.8515625" style="13" customWidth="1"/>
    <col min="5135" max="5135" width="10.140625" style="13" customWidth="1"/>
    <col min="5136" max="5376" width="8.8515625" style="13" customWidth="1"/>
    <col min="5377" max="5377" width="4.28125" style="13" customWidth="1"/>
    <col min="5378" max="5378" width="37.28125" style="13" customWidth="1"/>
    <col min="5379" max="5379" width="8.8515625" style="13" customWidth="1"/>
    <col min="5380" max="5380" width="4.7109375" style="13" customWidth="1"/>
    <col min="5381" max="5383" width="8.8515625" style="13" customWidth="1"/>
    <col min="5384" max="5384" width="10.00390625" style="13" customWidth="1"/>
    <col min="5385" max="5390" width="8.8515625" style="13" customWidth="1"/>
    <col min="5391" max="5391" width="10.140625" style="13" customWidth="1"/>
    <col min="5392" max="5632" width="8.8515625" style="13" customWidth="1"/>
    <col min="5633" max="5633" width="4.28125" style="13" customWidth="1"/>
    <col min="5634" max="5634" width="37.28125" style="13" customWidth="1"/>
    <col min="5635" max="5635" width="8.8515625" style="13" customWidth="1"/>
    <col min="5636" max="5636" width="4.7109375" style="13" customWidth="1"/>
    <col min="5637" max="5639" width="8.8515625" style="13" customWidth="1"/>
    <col min="5640" max="5640" width="10.00390625" style="13" customWidth="1"/>
    <col min="5641" max="5646" width="8.8515625" style="13" customWidth="1"/>
    <col min="5647" max="5647" width="10.140625" style="13" customWidth="1"/>
    <col min="5648" max="5888" width="8.8515625" style="13" customWidth="1"/>
    <col min="5889" max="5889" width="4.28125" style="13" customWidth="1"/>
    <col min="5890" max="5890" width="37.28125" style="13" customWidth="1"/>
    <col min="5891" max="5891" width="8.8515625" style="13" customWidth="1"/>
    <col min="5892" max="5892" width="4.7109375" style="13" customWidth="1"/>
    <col min="5893" max="5895" width="8.8515625" style="13" customWidth="1"/>
    <col min="5896" max="5896" width="10.00390625" style="13" customWidth="1"/>
    <col min="5897" max="5902" width="8.8515625" style="13" customWidth="1"/>
    <col min="5903" max="5903" width="10.140625" style="13" customWidth="1"/>
    <col min="5904" max="6144" width="8.8515625" style="13" customWidth="1"/>
    <col min="6145" max="6145" width="4.28125" style="13" customWidth="1"/>
    <col min="6146" max="6146" width="37.28125" style="13" customWidth="1"/>
    <col min="6147" max="6147" width="8.8515625" style="13" customWidth="1"/>
    <col min="6148" max="6148" width="4.7109375" style="13" customWidth="1"/>
    <col min="6149" max="6151" width="8.8515625" style="13" customWidth="1"/>
    <col min="6152" max="6152" width="10.00390625" style="13" customWidth="1"/>
    <col min="6153" max="6158" width="8.8515625" style="13" customWidth="1"/>
    <col min="6159" max="6159" width="10.140625" style="13" customWidth="1"/>
    <col min="6160" max="6400" width="8.8515625" style="13" customWidth="1"/>
    <col min="6401" max="6401" width="4.28125" style="13" customWidth="1"/>
    <col min="6402" max="6402" width="37.28125" style="13" customWidth="1"/>
    <col min="6403" max="6403" width="8.8515625" style="13" customWidth="1"/>
    <col min="6404" max="6404" width="4.7109375" style="13" customWidth="1"/>
    <col min="6405" max="6407" width="8.8515625" style="13" customWidth="1"/>
    <col min="6408" max="6408" width="10.00390625" style="13" customWidth="1"/>
    <col min="6409" max="6414" width="8.8515625" style="13" customWidth="1"/>
    <col min="6415" max="6415" width="10.140625" style="13" customWidth="1"/>
    <col min="6416" max="6656" width="8.8515625" style="13" customWidth="1"/>
    <col min="6657" max="6657" width="4.28125" style="13" customWidth="1"/>
    <col min="6658" max="6658" width="37.28125" style="13" customWidth="1"/>
    <col min="6659" max="6659" width="8.8515625" style="13" customWidth="1"/>
    <col min="6660" max="6660" width="4.7109375" style="13" customWidth="1"/>
    <col min="6661" max="6663" width="8.8515625" style="13" customWidth="1"/>
    <col min="6664" max="6664" width="10.00390625" style="13" customWidth="1"/>
    <col min="6665" max="6670" width="8.8515625" style="13" customWidth="1"/>
    <col min="6671" max="6671" width="10.140625" style="13" customWidth="1"/>
    <col min="6672" max="6912" width="8.8515625" style="13" customWidth="1"/>
    <col min="6913" max="6913" width="4.28125" style="13" customWidth="1"/>
    <col min="6914" max="6914" width="37.28125" style="13" customWidth="1"/>
    <col min="6915" max="6915" width="8.8515625" style="13" customWidth="1"/>
    <col min="6916" max="6916" width="4.7109375" style="13" customWidth="1"/>
    <col min="6917" max="6919" width="8.8515625" style="13" customWidth="1"/>
    <col min="6920" max="6920" width="10.00390625" style="13" customWidth="1"/>
    <col min="6921" max="6926" width="8.8515625" style="13" customWidth="1"/>
    <col min="6927" max="6927" width="10.140625" style="13" customWidth="1"/>
    <col min="6928" max="7168" width="8.8515625" style="13" customWidth="1"/>
    <col min="7169" max="7169" width="4.28125" style="13" customWidth="1"/>
    <col min="7170" max="7170" width="37.28125" style="13" customWidth="1"/>
    <col min="7171" max="7171" width="8.8515625" style="13" customWidth="1"/>
    <col min="7172" max="7172" width="4.7109375" style="13" customWidth="1"/>
    <col min="7173" max="7175" width="8.8515625" style="13" customWidth="1"/>
    <col min="7176" max="7176" width="10.00390625" style="13" customWidth="1"/>
    <col min="7177" max="7182" width="8.8515625" style="13" customWidth="1"/>
    <col min="7183" max="7183" width="10.140625" style="13" customWidth="1"/>
    <col min="7184" max="7424" width="8.8515625" style="13" customWidth="1"/>
    <col min="7425" max="7425" width="4.28125" style="13" customWidth="1"/>
    <col min="7426" max="7426" width="37.28125" style="13" customWidth="1"/>
    <col min="7427" max="7427" width="8.8515625" style="13" customWidth="1"/>
    <col min="7428" max="7428" width="4.7109375" style="13" customWidth="1"/>
    <col min="7429" max="7431" width="8.8515625" style="13" customWidth="1"/>
    <col min="7432" max="7432" width="10.00390625" style="13" customWidth="1"/>
    <col min="7433" max="7438" width="8.8515625" style="13" customWidth="1"/>
    <col min="7439" max="7439" width="10.140625" style="13" customWidth="1"/>
    <col min="7440" max="7680" width="8.8515625" style="13" customWidth="1"/>
    <col min="7681" max="7681" width="4.28125" style="13" customWidth="1"/>
    <col min="7682" max="7682" width="37.28125" style="13" customWidth="1"/>
    <col min="7683" max="7683" width="8.8515625" style="13" customWidth="1"/>
    <col min="7684" max="7684" width="4.7109375" style="13" customWidth="1"/>
    <col min="7685" max="7687" width="8.8515625" style="13" customWidth="1"/>
    <col min="7688" max="7688" width="10.00390625" style="13" customWidth="1"/>
    <col min="7689" max="7694" width="8.8515625" style="13" customWidth="1"/>
    <col min="7695" max="7695" width="10.140625" style="13" customWidth="1"/>
    <col min="7696" max="7936" width="8.8515625" style="13" customWidth="1"/>
    <col min="7937" max="7937" width="4.28125" style="13" customWidth="1"/>
    <col min="7938" max="7938" width="37.28125" style="13" customWidth="1"/>
    <col min="7939" max="7939" width="8.8515625" style="13" customWidth="1"/>
    <col min="7940" max="7940" width="4.7109375" style="13" customWidth="1"/>
    <col min="7941" max="7943" width="8.8515625" style="13" customWidth="1"/>
    <col min="7944" max="7944" width="10.00390625" style="13" customWidth="1"/>
    <col min="7945" max="7950" width="8.8515625" style="13" customWidth="1"/>
    <col min="7951" max="7951" width="10.140625" style="13" customWidth="1"/>
    <col min="7952" max="8192" width="8.8515625" style="13" customWidth="1"/>
    <col min="8193" max="8193" width="4.28125" style="13" customWidth="1"/>
    <col min="8194" max="8194" width="37.28125" style="13" customWidth="1"/>
    <col min="8195" max="8195" width="8.8515625" style="13" customWidth="1"/>
    <col min="8196" max="8196" width="4.7109375" style="13" customWidth="1"/>
    <col min="8197" max="8199" width="8.8515625" style="13" customWidth="1"/>
    <col min="8200" max="8200" width="10.00390625" style="13" customWidth="1"/>
    <col min="8201" max="8206" width="8.8515625" style="13" customWidth="1"/>
    <col min="8207" max="8207" width="10.140625" style="13" customWidth="1"/>
    <col min="8208" max="8448" width="8.8515625" style="13" customWidth="1"/>
    <col min="8449" max="8449" width="4.28125" style="13" customWidth="1"/>
    <col min="8450" max="8450" width="37.28125" style="13" customWidth="1"/>
    <col min="8451" max="8451" width="8.8515625" style="13" customWidth="1"/>
    <col min="8452" max="8452" width="4.7109375" style="13" customWidth="1"/>
    <col min="8453" max="8455" width="8.8515625" style="13" customWidth="1"/>
    <col min="8456" max="8456" width="10.00390625" style="13" customWidth="1"/>
    <col min="8457" max="8462" width="8.8515625" style="13" customWidth="1"/>
    <col min="8463" max="8463" width="10.140625" style="13" customWidth="1"/>
    <col min="8464" max="8704" width="8.8515625" style="13" customWidth="1"/>
    <col min="8705" max="8705" width="4.28125" style="13" customWidth="1"/>
    <col min="8706" max="8706" width="37.28125" style="13" customWidth="1"/>
    <col min="8707" max="8707" width="8.8515625" style="13" customWidth="1"/>
    <col min="8708" max="8708" width="4.7109375" style="13" customWidth="1"/>
    <col min="8709" max="8711" width="8.8515625" style="13" customWidth="1"/>
    <col min="8712" max="8712" width="10.00390625" style="13" customWidth="1"/>
    <col min="8713" max="8718" width="8.8515625" style="13" customWidth="1"/>
    <col min="8719" max="8719" width="10.140625" style="13" customWidth="1"/>
    <col min="8720" max="8960" width="8.8515625" style="13" customWidth="1"/>
    <col min="8961" max="8961" width="4.28125" style="13" customWidth="1"/>
    <col min="8962" max="8962" width="37.28125" style="13" customWidth="1"/>
    <col min="8963" max="8963" width="8.8515625" style="13" customWidth="1"/>
    <col min="8964" max="8964" width="4.7109375" style="13" customWidth="1"/>
    <col min="8965" max="8967" width="8.8515625" style="13" customWidth="1"/>
    <col min="8968" max="8968" width="10.00390625" style="13" customWidth="1"/>
    <col min="8969" max="8974" width="8.8515625" style="13" customWidth="1"/>
    <col min="8975" max="8975" width="10.140625" style="13" customWidth="1"/>
    <col min="8976" max="9216" width="8.8515625" style="13" customWidth="1"/>
    <col min="9217" max="9217" width="4.28125" style="13" customWidth="1"/>
    <col min="9218" max="9218" width="37.28125" style="13" customWidth="1"/>
    <col min="9219" max="9219" width="8.8515625" style="13" customWidth="1"/>
    <col min="9220" max="9220" width="4.7109375" style="13" customWidth="1"/>
    <col min="9221" max="9223" width="8.8515625" style="13" customWidth="1"/>
    <col min="9224" max="9224" width="10.00390625" style="13" customWidth="1"/>
    <col min="9225" max="9230" width="8.8515625" style="13" customWidth="1"/>
    <col min="9231" max="9231" width="10.140625" style="13" customWidth="1"/>
    <col min="9232" max="9472" width="8.8515625" style="13" customWidth="1"/>
    <col min="9473" max="9473" width="4.28125" style="13" customWidth="1"/>
    <col min="9474" max="9474" width="37.28125" style="13" customWidth="1"/>
    <col min="9475" max="9475" width="8.8515625" style="13" customWidth="1"/>
    <col min="9476" max="9476" width="4.7109375" style="13" customWidth="1"/>
    <col min="9477" max="9479" width="8.8515625" style="13" customWidth="1"/>
    <col min="9480" max="9480" width="10.00390625" style="13" customWidth="1"/>
    <col min="9481" max="9486" width="8.8515625" style="13" customWidth="1"/>
    <col min="9487" max="9487" width="10.140625" style="13" customWidth="1"/>
    <col min="9488" max="9728" width="8.8515625" style="13" customWidth="1"/>
    <col min="9729" max="9729" width="4.28125" style="13" customWidth="1"/>
    <col min="9730" max="9730" width="37.28125" style="13" customWidth="1"/>
    <col min="9731" max="9731" width="8.8515625" style="13" customWidth="1"/>
    <col min="9732" max="9732" width="4.7109375" style="13" customWidth="1"/>
    <col min="9733" max="9735" width="8.8515625" style="13" customWidth="1"/>
    <col min="9736" max="9736" width="10.00390625" style="13" customWidth="1"/>
    <col min="9737" max="9742" width="8.8515625" style="13" customWidth="1"/>
    <col min="9743" max="9743" width="10.140625" style="13" customWidth="1"/>
    <col min="9744" max="9984" width="8.8515625" style="13" customWidth="1"/>
    <col min="9985" max="9985" width="4.28125" style="13" customWidth="1"/>
    <col min="9986" max="9986" width="37.28125" style="13" customWidth="1"/>
    <col min="9987" max="9987" width="8.8515625" style="13" customWidth="1"/>
    <col min="9988" max="9988" width="4.7109375" style="13" customWidth="1"/>
    <col min="9989" max="9991" width="8.8515625" style="13" customWidth="1"/>
    <col min="9992" max="9992" width="10.00390625" style="13" customWidth="1"/>
    <col min="9993" max="9998" width="8.8515625" style="13" customWidth="1"/>
    <col min="9999" max="9999" width="10.140625" style="13" customWidth="1"/>
    <col min="10000" max="10240" width="8.8515625" style="13" customWidth="1"/>
    <col min="10241" max="10241" width="4.28125" style="13" customWidth="1"/>
    <col min="10242" max="10242" width="37.28125" style="13" customWidth="1"/>
    <col min="10243" max="10243" width="8.8515625" style="13" customWidth="1"/>
    <col min="10244" max="10244" width="4.7109375" style="13" customWidth="1"/>
    <col min="10245" max="10247" width="8.8515625" style="13" customWidth="1"/>
    <col min="10248" max="10248" width="10.00390625" style="13" customWidth="1"/>
    <col min="10249" max="10254" width="8.8515625" style="13" customWidth="1"/>
    <col min="10255" max="10255" width="10.140625" style="13" customWidth="1"/>
    <col min="10256" max="10496" width="8.8515625" style="13" customWidth="1"/>
    <col min="10497" max="10497" width="4.28125" style="13" customWidth="1"/>
    <col min="10498" max="10498" width="37.28125" style="13" customWidth="1"/>
    <col min="10499" max="10499" width="8.8515625" style="13" customWidth="1"/>
    <col min="10500" max="10500" width="4.7109375" style="13" customWidth="1"/>
    <col min="10501" max="10503" width="8.8515625" style="13" customWidth="1"/>
    <col min="10504" max="10504" width="10.00390625" style="13" customWidth="1"/>
    <col min="10505" max="10510" width="8.8515625" style="13" customWidth="1"/>
    <col min="10511" max="10511" width="10.140625" style="13" customWidth="1"/>
    <col min="10512" max="10752" width="8.8515625" style="13" customWidth="1"/>
    <col min="10753" max="10753" width="4.28125" style="13" customWidth="1"/>
    <col min="10754" max="10754" width="37.28125" style="13" customWidth="1"/>
    <col min="10755" max="10755" width="8.8515625" style="13" customWidth="1"/>
    <col min="10756" max="10756" width="4.7109375" style="13" customWidth="1"/>
    <col min="10757" max="10759" width="8.8515625" style="13" customWidth="1"/>
    <col min="10760" max="10760" width="10.00390625" style="13" customWidth="1"/>
    <col min="10761" max="10766" width="8.8515625" style="13" customWidth="1"/>
    <col min="10767" max="10767" width="10.140625" style="13" customWidth="1"/>
    <col min="10768" max="11008" width="8.8515625" style="13" customWidth="1"/>
    <col min="11009" max="11009" width="4.28125" style="13" customWidth="1"/>
    <col min="11010" max="11010" width="37.28125" style="13" customWidth="1"/>
    <col min="11011" max="11011" width="8.8515625" style="13" customWidth="1"/>
    <col min="11012" max="11012" width="4.7109375" style="13" customWidth="1"/>
    <col min="11013" max="11015" width="8.8515625" style="13" customWidth="1"/>
    <col min="11016" max="11016" width="10.00390625" style="13" customWidth="1"/>
    <col min="11017" max="11022" width="8.8515625" style="13" customWidth="1"/>
    <col min="11023" max="11023" width="10.140625" style="13" customWidth="1"/>
    <col min="11024" max="11264" width="8.8515625" style="13" customWidth="1"/>
    <col min="11265" max="11265" width="4.28125" style="13" customWidth="1"/>
    <col min="11266" max="11266" width="37.28125" style="13" customWidth="1"/>
    <col min="11267" max="11267" width="8.8515625" style="13" customWidth="1"/>
    <col min="11268" max="11268" width="4.7109375" style="13" customWidth="1"/>
    <col min="11269" max="11271" width="8.8515625" style="13" customWidth="1"/>
    <col min="11272" max="11272" width="10.00390625" style="13" customWidth="1"/>
    <col min="11273" max="11278" width="8.8515625" style="13" customWidth="1"/>
    <col min="11279" max="11279" width="10.140625" style="13" customWidth="1"/>
    <col min="11280" max="11520" width="8.8515625" style="13" customWidth="1"/>
    <col min="11521" max="11521" width="4.28125" style="13" customWidth="1"/>
    <col min="11522" max="11522" width="37.28125" style="13" customWidth="1"/>
    <col min="11523" max="11523" width="8.8515625" style="13" customWidth="1"/>
    <col min="11524" max="11524" width="4.7109375" style="13" customWidth="1"/>
    <col min="11525" max="11527" width="8.8515625" style="13" customWidth="1"/>
    <col min="11528" max="11528" width="10.00390625" style="13" customWidth="1"/>
    <col min="11529" max="11534" width="8.8515625" style="13" customWidth="1"/>
    <col min="11535" max="11535" width="10.140625" style="13" customWidth="1"/>
    <col min="11536" max="11776" width="8.8515625" style="13" customWidth="1"/>
    <col min="11777" max="11777" width="4.28125" style="13" customWidth="1"/>
    <col min="11778" max="11778" width="37.28125" style="13" customWidth="1"/>
    <col min="11779" max="11779" width="8.8515625" style="13" customWidth="1"/>
    <col min="11780" max="11780" width="4.7109375" style="13" customWidth="1"/>
    <col min="11781" max="11783" width="8.8515625" style="13" customWidth="1"/>
    <col min="11784" max="11784" width="10.00390625" style="13" customWidth="1"/>
    <col min="11785" max="11790" width="8.8515625" style="13" customWidth="1"/>
    <col min="11791" max="11791" width="10.140625" style="13" customWidth="1"/>
    <col min="11792" max="12032" width="8.8515625" style="13" customWidth="1"/>
    <col min="12033" max="12033" width="4.28125" style="13" customWidth="1"/>
    <col min="12034" max="12034" width="37.28125" style="13" customWidth="1"/>
    <col min="12035" max="12035" width="8.8515625" style="13" customWidth="1"/>
    <col min="12036" max="12036" width="4.7109375" style="13" customWidth="1"/>
    <col min="12037" max="12039" width="8.8515625" style="13" customWidth="1"/>
    <col min="12040" max="12040" width="10.00390625" style="13" customWidth="1"/>
    <col min="12041" max="12046" width="8.8515625" style="13" customWidth="1"/>
    <col min="12047" max="12047" width="10.140625" style="13" customWidth="1"/>
    <col min="12048" max="12288" width="8.8515625" style="13" customWidth="1"/>
    <col min="12289" max="12289" width="4.28125" style="13" customWidth="1"/>
    <col min="12290" max="12290" width="37.28125" style="13" customWidth="1"/>
    <col min="12291" max="12291" width="8.8515625" style="13" customWidth="1"/>
    <col min="12292" max="12292" width="4.7109375" style="13" customWidth="1"/>
    <col min="12293" max="12295" width="8.8515625" style="13" customWidth="1"/>
    <col min="12296" max="12296" width="10.00390625" style="13" customWidth="1"/>
    <col min="12297" max="12302" width="8.8515625" style="13" customWidth="1"/>
    <col min="12303" max="12303" width="10.140625" style="13" customWidth="1"/>
    <col min="12304" max="12544" width="8.8515625" style="13" customWidth="1"/>
    <col min="12545" max="12545" width="4.28125" style="13" customWidth="1"/>
    <col min="12546" max="12546" width="37.28125" style="13" customWidth="1"/>
    <col min="12547" max="12547" width="8.8515625" style="13" customWidth="1"/>
    <col min="12548" max="12548" width="4.7109375" style="13" customWidth="1"/>
    <col min="12549" max="12551" width="8.8515625" style="13" customWidth="1"/>
    <col min="12552" max="12552" width="10.00390625" style="13" customWidth="1"/>
    <col min="12553" max="12558" width="8.8515625" style="13" customWidth="1"/>
    <col min="12559" max="12559" width="10.140625" style="13" customWidth="1"/>
    <col min="12560" max="12800" width="8.8515625" style="13" customWidth="1"/>
    <col min="12801" max="12801" width="4.28125" style="13" customWidth="1"/>
    <col min="12802" max="12802" width="37.28125" style="13" customWidth="1"/>
    <col min="12803" max="12803" width="8.8515625" style="13" customWidth="1"/>
    <col min="12804" max="12804" width="4.7109375" style="13" customWidth="1"/>
    <col min="12805" max="12807" width="8.8515625" style="13" customWidth="1"/>
    <col min="12808" max="12808" width="10.00390625" style="13" customWidth="1"/>
    <col min="12809" max="12814" width="8.8515625" style="13" customWidth="1"/>
    <col min="12815" max="12815" width="10.140625" style="13" customWidth="1"/>
    <col min="12816" max="13056" width="8.8515625" style="13" customWidth="1"/>
    <col min="13057" max="13057" width="4.28125" style="13" customWidth="1"/>
    <col min="13058" max="13058" width="37.28125" style="13" customWidth="1"/>
    <col min="13059" max="13059" width="8.8515625" style="13" customWidth="1"/>
    <col min="13060" max="13060" width="4.7109375" style="13" customWidth="1"/>
    <col min="13061" max="13063" width="8.8515625" style="13" customWidth="1"/>
    <col min="13064" max="13064" width="10.00390625" style="13" customWidth="1"/>
    <col min="13065" max="13070" width="8.8515625" style="13" customWidth="1"/>
    <col min="13071" max="13071" width="10.140625" style="13" customWidth="1"/>
    <col min="13072" max="13312" width="8.8515625" style="13" customWidth="1"/>
    <col min="13313" max="13313" width="4.28125" style="13" customWidth="1"/>
    <col min="13314" max="13314" width="37.28125" style="13" customWidth="1"/>
    <col min="13315" max="13315" width="8.8515625" style="13" customWidth="1"/>
    <col min="13316" max="13316" width="4.7109375" style="13" customWidth="1"/>
    <col min="13317" max="13319" width="8.8515625" style="13" customWidth="1"/>
    <col min="13320" max="13320" width="10.00390625" style="13" customWidth="1"/>
    <col min="13321" max="13326" width="8.8515625" style="13" customWidth="1"/>
    <col min="13327" max="13327" width="10.140625" style="13" customWidth="1"/>
    <col min="13328" max="13568" width="8.8515625" style="13" customWidth="1"/>
    <col min="13569" max="13569" width="4.28125" style="13" customWidth="1"/>
    <col min="13570" max="13570" width="37.28125" style="13" customWidth="1"/>
    <col min="13571" max="13571" width="8.8515625" style="13" customWidth="1"/>
    <col min="13572" max="13572" width="4.7109375" style="13" customWidth="1"/>
    <col min="13573" max="13575" width="8.8515625" style="13" customWidth="1"/>
    <col min="13576" max="13576" width="10.00390625" style="13" customWidth="1"/>
    <col min="13577" max="13582" width="8.8515625" style="13" customWidth="1"/>
    <col min="13583" max="13583" width="10.140625" style="13" customWidth="1"/>
    <col min="13584" max="13824" width="8.8515625" style="13" customWidth="1"/>
    <col min="13825" max="13825" width="4.28125" style="13" customWidth="1"/>
    <col min="13826" max="13826" width="37.28125" style="13" customWidth="1"/>
    <col min="13827" max="13827" width="8.8515625" style="13" customWidth="1"/>
    <col min="13828" max="13828" width="4.7109375" style="13" customWidth="1"/>
    <col min="13829" max="13831" width="8.8515625" style="13" customWidth="1"/>
    <col min="13832" max="13832" width="10.00390625" style="13" customWidth="1"/>
    <col min="13833" max="13838" width="8.8515625" style="13" customWidth="1"/>
    <col min="13839" max="13839" width="10.140625" style="13" customWidth="1"/>
    <col min="13840" max="14080" width="8.8515625" style="13" customWidth="1"/>
    <col min="14081" max="14081" width="4.28125" style="13" customWidth="1"/>
    <col min="14082" max="14082" width="37.28125" style="13" customWidth="1"/>
    <col min="14083" max="14083" width="8.8515625" style="13" customWidth="1"/>
    <col min="14084" max="14084" width="4.7109375" style="13" customWidth="1"/>
    <col min="14085" max="14087" width="8.8515625" style="13" customWidth="1"/>
    <col min="14088" max="14088" width="10.00390625" style="13" customWidth="1"/>
    <col min="14089" max="14094" width="8.8515625" style="13" customWidth="1"/>
    <col min="14095" max="14095" width="10.140625" style="13" customWidth="1"/>
    <col min="14096" max="14336" width="8.8515625" style="13" customWidth="1"/>
    <col min="14337" max="14337" width="4.28125" style="13" customWidth="1"/>
    <col min="14338" max="14338" width="37.28125" style="13" customWidth="1"/>
    <col min="14339" max="14339" width="8.8515625" style="13" customWidth="1"/>
    <col min="14340" max="14340" width="4.7109375" style="13" customWidth="1"/>
    <col min="14341" max="14343" width="8.8515625" style="13" customWidth="1"/>
    <col min="14344" max="14344" width="10.00390625" style="13" customWidth="1"/>
    <col min="14345" max="14350" width="8.8515625" style="13" customWidth="1"/>
    <col min="14351" max="14351" width="10.140625" style="13" customWidth="1"/>
    <col min="14352" max="14592" width="8.8515625" style="13" customWidth="1"/>
    <col min="14593" max="14593" width="4.28125" style="13" customWidth="1"/>
    <col min="14594" max="14594" width="37.28125" style="13" customWidth="1"/>
    <col min="14595" max="14595" width="8.8515625" style="13" customWidth="1"/>
    <col min="14596" max="14596" width="4.7109375" style="13" customWidth="1"/>
    <col min="14597" max="14599" width="8.8515625" style="13" customWidth="1"/>
    <col min="14600" max="14600" width="10.00390625" style="13" customWidth="1"/>
    <col min="14601" max="14606" width="8.8515625" style="13" customWidth="1"/>
    <col min="14607" max="14607" width="10.140625" style="13" customWidth="1"/>
    <col min="14608" max="14848" width="8.8515625" style="13" customWidth="1"/>
    <col min="14849" max="14849" width="4.28125" style="13" customWidth="1"/>
    <col min="14850" max="14850" width="37.28125" style="13" customWidth="1"/>
    <col min="14851" max="14851" width="8.8515625" style="13" customWidth="1"/>
    <col min="14852" max="14852" width="4.7109375" style="13" customWidth="1"/>
    <col min="14853" max="14855" width="8.8515625" style="13" customWidth="1"/>
    <col min="14856" max="14856" width="10.00390625" style="13" customWidth="1"/>
    <col min="14857" max="14862" width="8.8515625" style="13" customWidth="1"/>
    <col min="14863" max="14863" width="10.140625" style="13" customWidth="1"/>
    <col min="14864" max="15104" width="8.8515625" style="13" customWidth="1"/>
    <col min="15105" max="15105" width="4.28125" style="13" customWidth="1"/>
    <col min="15106" max="15106" width="37.28125" style="13" customWidth="1"/>
    <col min="15107" max="15107" width="8.8515625" style="13" customWidth="1"/>
    <col min="15108" max="15108" width="4.7109375" style="13" customWidth="1"/>
    <col min="15109" max="15111" width="8.8515625" style="13" customWidth="1"/>
    <col min="15112" max="15112" width="10.00390625" style="13" customWidth="1"/>
    <col min="15113" max="15118" width="8.8515625" style="13" customWidth="1"/>
    <col min="15119" max="15119" width="10.140625" style="13" customWidth="1"/>
    <col min="15120" max="15360" width="8.8515625" style="13" customWidth="1"/>
    <col min="15361" max="15361" width="4.28125" style="13" customWidth="1"/>
    <col min="15362" max="15362" width="37.28125" style="13" customWidth="1"/>
    <col min="15363" max="15363" width="8.8515625" style="13" customWidth="1"/>
    <col min="15364" max="15364" width="4.7109375" style="13" customWidth="1"/>
    <col min="15365" max="15367" width="8.8515625" style="13" customWidth="1"/>
    <col min="15368" max="15368" width="10.00390625" style="13" customWidth="1"/>
    <col min="15369" max="15374" width="8.8515625" style="13" customWidth="1"/>
    <col min="15375" max="15375" width="10.140625" style="13" customWidth="1"/>
    <col min="15376" max="15616" width="8.8515625" style="13" customWidth="1"/>
    <col min="15617" max="15617" width="4.28125" style="13" customWidth="1"/>
    <col min="15618" max="15618" width="37.28125" style="13" customWidth="1"/>
    <col min="15619" max="15619" width="8.8515625" style="13" customWidth="1"/>
    <col min="15620" max="15620" width="4.7109375" style="13" customWidth="1"/>
    <col min="15621" max="15623" width="8.8515625" style="13" customWidth="1"/>
    <col min="15624" max="15624" width="10.00390625" style="13" customWidth="1"/>
    <col min="15625" max="15630" width="8.8515625" style="13" customWidth="1"/>
    <col min="15631" max="15631" width="10.140625" style="13" customWidth="1"/>
    <col min="15632" max="15872" width="8.8515625" style="13" customWidth="1"/>
    <col min="15873" max="15873" width="4.28125" style="13" customWidth="1"/>
    <col min="15874" max="15874" width="37.28125" style="13" customWidth="1"/>
    <col min="15875" max="15875" width="8.8515625" style="13" customWidth="1"/>
    <col min="15876" max="15876" width="4.7109375" style="13" customWidth="1"/>
    <col min="15877" max="15879" width="8.8515625" style="13" customWidth="1"/>
    <col min="15880" max="15880" width="10.00390625" style="13" customWidth="1"/>
    <col min="15881" max="15886" width="8.8515625" style="13" customWidth="1"/>
    <col min="15887" max="15887" width="10.140625" style="13" customWidth="1"/>
    <col min="15888" max="16128" width="8.8515625" style="13" customWidth="1"/>
    <col min="16129" max="16129" width="4.28125" style="13" customWidth="1"/>
    <col min="16130" max="16130" width="37.28125" style="13" customWidth="1"/>
    <col min="16131" max="16131" width="8.8515625" style="13" customWidth="1"/>
    <col min="16132" max="16132" width="4.7109375" style="13" customWidth="1"/>
    <col min="16133" max="16135" width="8.8515625" style="13" customWidth="1"/>
    <col min="16136" max="16136" width="10.00390625" style="13" customWidth="1"/>
    <col min="16137" max="16142" width="8.8515625" style="13" customWidth="1"/>
    <col min="16143" max="16143" width="10.140625" style="13" customWidth="1"/>
    <col min="16144" max="16384" width="8.8515625" style="13" customWidth="1"/>
  </cols>
  <sheetData>
    <row r="1" spans="1:8" ht="63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171</v>
      </c>
      <c r="B2" s="43"/>
      <c r="C2" s="43"/>
      <c r="D2" s="43"/>
      <c r="E2" s="43"/>
      <c r="F2" s="43"/>
      <c r="G2" s="43"/>
      <c r="H2" s="43"/>
    </row>
    <row r="3" spans="1:8" ht="15.75">
      <c r="A3" s="7"/>
      <c r="B3" s="7"/>
      <c r="C3" s="7"/>
      <c r="D3" s="7"/>
      <c r="E3" s="7"/>
      <c r="F3" s="7"/>
      <c r="G3" s="7"/>
      <c r="H3" s="7"/>
    </row>
    <row r="5" spans="1:8" ht="12.75">
      <c r="A5" s="44" t="s">
        <v>147</v>
      </c>
      <c r="B5" s="44"/>
      <c r="C5" s="44"/>
      <c r="D5" s="44"/>
      <c r="E5" s="44"/>
      <c r="F5" s="44"/>
      <c r="G5" s="44"/>
      <c r="H5" s="44"/>
    </row>
    <row r="6" spans="1:8" ht="25.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13.15" customHeight="1">
      <c r="A7" s="9" t="s">
        <v>25</v>
      </c>
      <c r="B7" s="10" t="s">
        <v>29</v>
      </c>
      <c r="C7" s="9">
        <v>20</v>
      </c>
      <c r="D7" s="9" t="s">
        <v>30</v>
      </c>
      <c r="E7" s="53"/>
      <c r="F7" s="11">
        <f aca="true" t="shared" si="0" ref="F7:F30">E7*C7</f>
        <v>0</v>
      </c>
      <c r="G7" s="53"/>
      <c r="H7" s="11">
        <f aca="true" t="shared" si="1" ref="H7:H22">G7*C7</f>
        <v>0</v>
      </c>
    </row>
    <row r="8" spans="1:8" ht="12.75">
      <c r="A8" s="9" t="s">
        <v>28</v>
      </c>
      <c r="B8" s="10" t="s">
        <v>32</v>
      </c>
      <c r="C8" s="9">
        <v>136</v>
      </c>
      <c r="D8" s="9" t="s">
        <v>30</v>
      </c>
      <c r="E8" s="53"/>
      <c r="F8" s="11">
        <f>E8*C8</f>
        <v>0</v>
      </c>
      <c r="G8" s="53"/>
      <c r="H8" s="11">
        <f>G8*C8</f>
        <v>0</v>
      </c>
    </row>
    <row r="9" spans="1:8" ht="13.15" customHeight="1">
      <c r="A9" s="9" t="s">
        <v>31</v>
      </c>
      <c r="B9" s="10" t="s">
        <v>34</v>
      </c>
      <c r="C9" s="9">
        <v>179</v>
      </c>
      <c r="D9" s="9" t="s">
        <v>30</v>
      </c>
      <c r="E9" s="53"/>
      <c r="F9" s="11">
        <f t="shared" si="0"/>
        <v>0</v>
      </c>
      <c r="G9" s="53"/>
      <c r="H9" s="11">
        <f t="shared" si="1"/>
        <v>0</v>
      </c>
    </row>
    <row r="10" spans="1:8" ht="13.15" customHeight="1">
      <c r="A10" s="9" t="s">
        <v>33</v>
      </c>
      <c r="B10" s="10" t="s">
        <v>92</v>
      </c>
      <c r="C10" s="9">
        <v>24</v>
      </c>
      <c r="D10" s="9" t="s">
        <v>30</v>
      </c>
      <c r="E10" s="53"/>
      <c r="F10" s="11">
        <f>E10*C10</f>
        <v>0</v>
      </c>
      <c r="G10" s="53"/>
      <c r="H10" s="11">
        <f>G10*C10</f>
        <v>0</v>
      </c>
    </row>
    <row r="11" spans="1:8" ht="13.15" customHeight="1">
      <c r="A11" s="9" t="s">
        <v>35</v>
      </c>
      <c r="B11" s="10" t="s">
        <v>107</v>
      </c>
      <c r="C11" s="9">
        <v>25</v>
      </c>
      <c r="D11" s="9" t="s">
        <v>30</v>
      </c>
      <c r="E11" s="53"/>
      <c r="F11" s="11">
        <f t="shared" si="0"/>
        <v>0</v>
      </c>
      <c r="G11" s="53"/>
      <c r="H11" s="11">
        <f t="shared" si="1"/>
        <v>0</v>
      </c>
    </row>
    <row r="12" spans="1:8" ht="13.15" customHeight="1">
      <c r="A12" s="9" t="s">
        <v>37</v>
      </c>
      <c r="B12" s="10" t="s">
        <v>93</v>
      </c>
      <c r="C12" s="9">
        <v>47</v>
      </c>
      <c r="D12" s="9" t="s">
        <v>30</v>
      </c>
      <c r="E12" s="53"/>
      <c r="F12" s="11">
        <f t="shared" si="0"/>
        <v>0</v>
      </c>
      <c r="G12" s="53"/>
      <c r="H12" s="11">
        <f t="shared" si="1"/>
        <v>0</v>
      </c>
    </row>
    <row r="13" spans="1:8" ht="13.15" customHeight="1">
      <c r="A13" s="9" t="s">
        <v>39</v>
      </c>
      <c r="B13" s="10" t="s">
        <v>38</v>
      </c>
      <c r="C13" s="9">
        <v>21</v>
      </c>
      <c r="D13" s="9" t="s">
        <v>27</v>
      </c>
      <c r="E13" s="53"/>
      <c r="F13" s="11">
        <f>E13*C13</f>
        <v>0</v>
      </c>
      <c r="G13" s="53"/>
      <c r="H13" s="11">
        <f>G13*C13</f>
        <v>0</v>
      </c>
    </row>
    <row r="14" spans="1:8" ht="13.15" customHeight="1">
      <c r="A14" s="9" t="s">
        <v>41</v>
      </c>
      <c r="B14" s="10" t="s">
        <v>108</v>
      </c>
      <c r="C14" s="9">
        <v>4</v>
      </c>
      <c r="D14" s="9" t="s">
        <v>27</v>
      </c>
      <c r="E14" s="53"/>
      <c r="F14" s="11">
        <f>E14*C14</f>
        <v>0</v>
      </c>
      <c r="G14" s="53"/>
      <c r="H14" s="11">
        <f>G14*C14</f>
        <v>0</v>
      </c>
    </row>
    <row r="15" spans="1:8" ht="13.15" customHeight="1">
      <c r="A15" s="9" t="s">
        <v>43</v>
      </c>
      <c r="B15" s="10" t="s">
        <v>95</v>
      </c>
      <c r="C15" s="9">
        <v>5</v>
      </c>
      <c r="D15" s="9" t="s">
        <v>27</v>
      </c>
      <c r="E15" s="53"/>
      <c r="F15" s="11">
        <f t="shared" si="0"/>
        <v>0</v>
      </c>
      <c r="G15" s="53"/>
      <c r="H15" s="11">
        <f t="shared" si="1"/>
        <v>0</v>
      </c>
    </row>
    <row r="16" spans="1:8" ht="13.15" customHeight="1">
      <c r="A16" s="9" t="s">
        <v>45</v>
      </c>
      <c r="B16" s="10" t="s">
        <v>40</v>
      </c>
      <c r="C16" s="9">
        <v>3</v>
      </c>
      <c r="D16" s="9" t="s">
        <v>27</v>
      </c>
      <c r="E16" s="53"/>
      <c r="F16" s="11">
        <f t="shared" si="0"/>
        <v>0</v>
      </c>
      <c r="G16" s="53"/>
      <c r="H16" s="11">
        <f t="shared" si="1"/>
        <v>0</v>
      </c>
    </row>
    <row r="17" spans="1:8" ht="13.15" customHeight="1">
      <c r="A17" s="9" t="s">
        <v>48</v>
      </c>
      <c r="B17" s="10" t="s">
        <v>110</v>
      </c>
      <c r="C17" s="9">
        <v>1</v>
      </c>
      <c r="D17" s="9" t="s">
        <v>27</v>
      </c>
      <c r="E17" s="53"/>
      <c r="F17" s="11">
        <f t="shared" si="0"/>
        <v>0</v>
      </c>
      <c r="G17" s="53"/>
      <c r="H17" s="11">
        <f t="shared" si="1"/>
        <v>0</v>
      </c>
    </row>
    <row r="18" spans="1:8" ht="13.15" customHeight="1">
      <c r="A18" s="9" t="s">
        <v>50</v>
      </c>
      <c r="B18" s="10" t="s">
        <v>111</v>
      </c>
      <c r="C18" s="9">
        <v>2</v>
      </c>
      <c r="D18" s="9" t="s">
        <v>27</v>
      </c>
      <c r="E18" s="53"/>
      <c r="F18" s="11">
        <f t="shared" si="0"/>
        <v>0</v>
      </c>
      <c r="G18" s="53"/>
      <c r="H18" s="11">
        <f t="shared" si="1"/>
        <v>0</v>
      </c>
    </row>
    <row r="19" spans="1:8" ht="13.15" customHeight="1">
      <c r="A19" s="9" t="s">
        <v>52</v>
      </c>
      <c r="B19" s="10" t="s">
        <v>42</v>
      </c>
      <c r="C19" s="9">
        <v>13</v>
      </c>
      <c r="D19" s="9" t="s">
        <v>27</v>
      </c>
      <c r="E19" s="53"/>
      <c r="F19" s="11">
        <f t="shared" si="0"/>
        <v>0</v>
      </c>
      <c r="G19" s="53"/>
      <c r="H19" s="11">
        <f t="shared" si="1"/>
        <v>0</v>
      </c>
    </row>
    <row r="20" spans="1:8" ht="13.15" customHeight="1">
      <c r="A20" s="9" t="s">
        <v>54</v>
      </c>
      <c r="B20" s="10" t="s">
        <v>97</v>
      </c>
      <c r="C20" s="9">
        <v>3</v>
      </c>
      <c r="D20" s="9" t="s">
        <v>27</v>
      </c>
      <c r="E20" s="53"/>
      <c r="F20" s="11">
        <f>E20*C20</f>
        <v>0</v>
      </c>
      <c r="G20" s="53"/>
      <c r="H20" s="11">
        <f>G20*C20</f>
        <v>0</v>
      </c>
    </row>
    <row r="21" spans="1:27" s="6" customFormat="1" ht="36">
      <c r="A21" s="9" t="s">
        <v>56</v>
      </c>
      <c r="B21" s="10" t="s">
        <v>98</v>
      </c>
      <c r="C21" s="9">
        <v>15</v>
      </c>
      <c r="D21" s="9" t="s">
        <v>27</v>
      </c>
      <c r="E21" s="53"/>
      <c r="F21" s="11">
        <f t="shared" si="0"/>
        <v>0</v>
      </c>
      <c r="G21" s="53"/>
      <c r="H21" s="11">
        <f t="shared" si="1"/>
        <v>0</v>
      </c>
      <c r="AA21" s="12"/>
    </row>
    <row r="22" spans="1:27" s="6" customFormat="1" ht="36">
      <c r="A22" s="9" t="s">
        <v>59</v>
      </c>
      <c r="B22" s="10" t="s">
        <v>112</v>
      </c>
      <c r="C22" s="9">
        <v>2</v>
      </c>
      <c r="D22" s="9" t="s">
        <v>27</v>
      </c>
      <c r="E22" s="53"/>
      <c r="F22" s="11">
        <f t="shared" si="0"/>
        <v>0</v>
      </c>
      <c r="G22" s="53"/>
      <c r="H22" s="11">
        <f t="shared" si="1"/>
        <v>0</v>
      </c>
      <c r="AA22" s="12"/>
    </row>
    <row r="23" spans="1:8" ht="13.15" customHeight="1">
      <c r="A23" s="9" t="s">
        <v>61</v>
      </c>
      <c r="B23" s="10" t="s">
        <v>46</v>
      </c>
      <c r="C23" s="9">
        <v>1</v>
      </c>
      <c r="D23" s="9" t="s">
        <v>47</v>
      </c>
      <c r="E23" s="53"/>
      <c r="F23" s="11">
        <f>E23*C23</f>
        <v>0</v>
      </c>
      <c r="G23" s="53"/>
      <c r="H23" s="11">
        <f>G23*C23</f>
        <v>0</v>
      </c>
    </row>
    <row r="24" spans="1:8" ht="13.15" customHeight="1">
      <c r="A24" s="9" t="s">
        <v>63</v>
      </c>
      <c r="B24" s="10" t="s">
        <v>51</v>
      </c>
      <c r="C24" s="9">
        <v>1</v>
      </c>
      <c r="D24" s="9" t="s">
        <v>47</v>
      </c>
      <c r="E24" s="53"/>
      <c r="F24" s="11">
        <f t="shared" si="0"/>
        <v>0</v>
      </c>
      <c r="G24" s="53"/>
      <c r="H24" s="11">
        <f aca="true" t="shared" si="2" ref="H24:H30">G24*C24</f>
        <v>0</v>
      </c>
    </row>
    <row r="25" spans="1:8" ht="13.15" customHeight="1">
      <c r="A25" s="9" t="s">
        <v>65</v>
      </c>
      <c r="B25" s="10" t="s">
        <v>53</v>
      </c>
      <c r="C25" s="9">
        <v>1</v>
      </c>
      <c r="D25" s="9" t="s">
        <v>47</v>
      </c>
      <c r="E25" s="53"/>
      <c r="F25" s="11">
        <f t="shared" si="0"/>
        <v>0</v>
      </c>
      <c r="G25" s="53"/>
      <c r="H25" s="11">
        <f t="shared" si="2"/>
        <v>0</v>
      </c>
    </row>
    <row r="26" spans="1:8" ht="13.15" customHeight="1">
      <c r="A26" s="9" t="s">
        <v>99</v>
      </c>
      <c r="B26" s="10" t="s">
        <v>57</v>
      </c>
      <c r="C26" s="9">
        <v>40</v>
      </c>
      <c r="D26" s="9" t="s">
        <v>58</v>
      </c>
      <c r="E26" s="53"/>
      <c r="F26" s="11">
        <f t="shared" si="0"/>
        <v>0</v>
      </c>
      <c r="G26" s="53"/>
      <c r="H26" s="11">
        <f t="shared" si="2"/>
        <v>0</v>
      </c>
    </row>
    <row r="27" spans="1:8" ht="13.15" customHeight="1">
      <c r="A27" s="9" t="s">
        <v>100</v>
      </c>
      <c r="B27" s="10" t="s">
        <v>60</v>
      </c>
      <c r="C27" s="9">
        <v>1</v>
      </c>
      <c r="D27" s="9" t="s">
        <v>47</v>
      </c>
      <c r="E27" s="53"/>
      <c r="F27" s="11">
        <f t="shared" si="0"/>
        <v>0</v>
      </c>
      <c r="G27" s="53"/>
      <c r="H27" s="11">
        <f t="shared" si="2"/>
        <v>0</v>
      </c>
    </row>
    <row r="28" spans="1:8" ht="13.15" customHeight="1">
      <c r="A28" s="9" t="s">
        <v>113</v>
      </c>
      <c r="B28" s="10" t="s">
        <v>62</v>
      </c>
      <c r="C28" s="9">
        <v>1</v>
      </c>
      <c r="D28" s="9" t="s">
        <v>47</v>
      </c>
      <c r="E28" s="53"/>
      <c r="F28" s="11">
        <f t="shared" si="0"/>
        <v>0</v>
      </c>
      <c r="G28" s="53"/>
      <c r="H28" s="11">
        <f t="shared" si="2"/>
        <v>0</v>
      </c>
    </row>
    <row r="29" spans="1:8" ht="13.15" customHeight="1">
      <c r="A29" s="9" t="s">
        <v>114</v>
      </c>
      <c r="B29" s="10" t="s">
        <v>64</v>
      </c>
      <c r="C29" s="9">
        <v>1</v>
      </c>
      <c r="D29" s="9" t="s">
        <v>47</v>
      </c>
      <c r="E29" s="53"/>
      <c r="F29" s="11">
        <f t="shared" si="0"/>
        <v>0</v>
      </c>
      <c r="G29" s="53"/>
      <c r="H29" s="11">
        <f t="shared" si="2"/>
        <v>0</v>
      </c>
    </row>
    <row r="30" spans="1:8" ht="13.15" customHeight="1">
      <c r="A30" s="9" t="s">
        <v>115</v>
      </c>
      <c r="B30" s="10" t="s">
        <v>66</v>
      </c>
      <c r="C30" s="9">
        <v>1</v>
      </c>
      <c r="D30" s="9" t="s">
        <v>47</v>
      </c>
      <c r="E30" s="53"/>
      <c r="F30" s="11">
        <f t="shared" si="0"/>
        <v>0</v>
      </c>
      <c r="G30" s="53"/>
      <c r="H30" s="11">
        <f t="shared" si="2"/>
        <v>0</v>
      </c>
    </row>
    <row r="31" spans="1:8" ht="15">
      <c r="A31" s="36" t="s">
        <v>67</v>
      </c>
      <c r="B31" s="37"/>
      <c r="C31" s="37"/>
      <c r="D31" s="38"/>
      <c r="E31" s="45">
        <f>SUM(H7:H30,F7:F30)</f>
        <v>0</v>
      </c>
      <c r="F31" s="45"/>
      <c r="G31" s="45"/>
      <c r="H31" s="45"/>
    </row>
    <row r="33" spans="1:8" ht="12.75">
      <c r="A33" s="44" t="s">
        <v>148</v>
      </c>
      <c r="B33" s="44"/>
      <c r="C33" s="44"/>
      <c r="D33" s="44"/>
      <c r="E33" s="44"/>
      <c r="F33" s="44"/>
      <c r="G33" s="44"/>
      <c r="H33" s="44"/>
    </row>
    <row r="34" spans="1:8" ht="25.5">
      <c r="A34" s="8" t="s">
        <v>17</v>
      </c>
      <c r="B34" s="8" t="s">
        <v>18</v>
      </c>
      <c r="C34" s="8" t="s">
        <v>19</v>
      </c>
      <c r="D34" s="8" t="s">
        <v>20</v>
      </c>
      <c r="E34" s="50" t="s">
        <v>173</v>
      </c>
      <c r="F34" s="48"/>
      <c r="G34" s="49"/>
      <c r="H34" s="51" t="s">
        <v>172</v>
      </c>
    </row>
    <row r="35" spans="1:8" ht="13.15" customHeight="1">
      <c r="A35" s="9" t="s">
        <v>25</v>
      </c>
      <c r="B35" s="10" t="s">
        <v>69</v>
      </c>
      <c r="C35" s="9">
        <v>161</v>
      </c>
      <c r="D35" s="9" t="s">
        <v>30</v>
      </c>
      <c r="E35" s="55"/>
      <c r="F35" s="56"/>
      <c r="G35" s="57"/>
      <c r="H35" s="11">
        <f>E35*C35</f>
        <v>0</v>
      </c>
    </row>
    <row r="36" spans="1:8" ht="13.15" customHeight="1">
      <c r="A36" s="9" t="s">
        <v>28</v>
      </c>
      <c r="B36" s="10" t="s">
        <v>70</v>
      </c>
      <c r="C36" s="9">
        <v>30</v>
      </c>
      <c r="D36" s="9" t="s">
        <v>30</v>
      </c>
      <c r="E36" s="58"/>
      <c r="F36" s="59"/>
      <c r="G36" s="60"/>
      <c r="H36" s="11">
        <f aca="true" t="shared" si="3" ref="H36:H48">E36*C36</f>
        <v>0</v>
      </c>
    </row>
    <row r="37" spans="1:8" ht="13.15" customHeight="1">
      <c r="A37" s="9" t="s">
        <v>31</v>
      </c>
      <c r="B37" s="10" t="s">
        <v>71</v>
      </c>
      <c r="C37" s="9">
        <v>120.24</v>
      </c>
      <c r="D37" s="9" t="s">
        <v>72</v>
      </c>
      <c r="E37" s="58"/>
      <c r="F37" s="59"/>
      <c r="G37" s="60"/>
      <c r="H37" s="11">
        <f t="shared" si="3"/>
        <v>0</v>
      </c>
    </row>
    <row r="38" spans="1:8" ht="13.15" customHeight="1">
      <c r="A38" s="9" t="s">
        <v>33</v>
      </c>
      <c r="B38" s="10" t="s">
        <v>73</v>
      </c>
      <c r="C38" s="9">
        <v>183</v>
      </c>
      <c r="D38" s="9" t="s">
        <v>72</v>
      </c>
      <c r="E38" s="58"/>
      <c r="F38" s="59"/>
      <c r="G38" s="60"/>
      <c r="H38" s="11">
        <f t="shared" si="3"/>
        <v>0</v>
      </c>
    </row>
    <row r="39" spans="1:8" ht="13.15" customHeight="1">
      <c r="A39" s="9" t="s">
        <v>35</v>
      </c>
      <c r="B39" s="10" t="s">
        <v>74</v>
      </c>
      <c r="C39" s="9">
        <v>183</v>
      </c>
      <c r="D39" s="9" t="s">
        <v>72</v>
      </c>
      <c r="E39" s="58"/>
      <c r="F39" s="59"/>
      <c r="G39" s="60"/>
      <c r="H39" s="11">
        <f t="shared" si="3"/>
        <v>0</v>
      </c>
    </row>
    <row r="40" spans="1:8" ht="13.15" customHeight="1">
      <c r="A40" s="9" t="s">
        <v>37</v>
      </c>
      <c r="B40" s="10" t="s">
        <v>75</v>
      </c>
      <c r="C40" s="9">
        <v>303.24</v>
      </c>
      <c r="D40" s="9" t="s">
        <v>72</v>
      </c>
      <c r="E40" s="58"/>
      <c r="F40" s="59"/>
      <c r="G40" s="60"/>
      <c r="H40" s="11">
        <f t="shared" si="3"/>
        <v>0</v>
      </c>
    </row>
    <row r="41" spans="1:8" ht="13.15" customHeight="1">
      <c r="A41" s="9" t="s">
        <v>39</v>
      </c>
      <c r="B41" s="10" t="s">
        <v>102</v>
      </c>
      <c r="C41" s="9">
        <v>120.24</v>
      </c>
      <c r="D41" s="9" t="s">
        <v>72</v>
      </c>
      <c r="E41" s="58"/>
      <c r="F41" s="59"/>
      <c r="G41" s="60"/>
      <c r="H41" s="11">
        <f t="shared" si="3"/>
        <v>0</v>
      </c>
    </row>
    <row r="42" spans="1:8" ht="13.15" customHeight="1">
      <c r="A42" s="9" t="s">
        <v>41</v>
      </c>
      <c r="B42" s="10" t="s">
        <v>103</v>
      </c>
      <c r="C42" s="9">
        <v>183</v>
      </c>
      <c r="D42" s="9" t="s">
        <v>72</v>
      </c>
      <c r="E42" s="55"/>
      <c r="F42" s="56"/>
      <c r="G42" s="57"/>
      <c r="H42" s="11">
        <f t="shared" si="3"/>
        <v>0</v>
      </c>
    </row>
    <row r="43" spans="1:8" ht="12.75">
      <c r="A43" s="9" t="s">
        <v>43</v>
      </c>
      <c r="B43" s="10" t="s">
        <v>82</v>
      </c>
      <c r="C43" s="9">
        <v>1</v>
      </c>
      <c r="D43" s="9" t="s">
        <v>47</v>
      </c>
      <c r="E43" s="55"/>
      <c r="F43" s="56"/>
      <c r="G43" s="57"/>
      <c r="H43" s="11">
        <f t="shared" si="3"/>
        <v>0</v>
      </c>
    </row>
    <row r="44" spans="1:8" ht="13.15" customHeight="1">
      <c r="A44" s="9" t="s">
        <v>45</v>
      </c>
      <c r="B44" s="10" t="s">
        <v>83</v>
      </c>
      <c r="C44" s="9">
        <v>1</v>
      </c>
      <c r="D44" s="9" t="s">
        <v>47</v>
      </c>
      <c r="E44" s="58"/>
      <c r="F44" s="59"/>
      <c r="G44" s="60"/>
      <c r="H44" s="11">
        <f t="shared" si="3"/>
        <v>0</v>
      </c>
    </row>
    <row r="45" spans="1:27" s="6" customFormat="1" ht="13.15" customHeight="1">
      <c r="A45" s="9" t="s">
        <v>48</v>
      </c>
      <c r="B45" s="10" t="s">
        <v>122</v>
      </c>
      <c r="C45" s="9">
        <v>16</v>
      </c>
      <c r="D45" s="9" t="s">
        <v>58</v>
      </c>
      <c r="E45" s="58"/>
      <c r="F45" s="59"/>
      <c r="G45" s="60"/>
      <c r="H45" s="11">
        <f t="shared" si="3"/>
        <v>0</v>
      </c>
      <c r="AA45" s="12"/>
    </row>
    <row r="46" spans="1:8" ht="13.15" customHeight="1">
      <c r="A46" s="9" t="s">
        <v>50</v>
      </c>
      <c r="B46" s="10" t="s">
        <v>123</v>
      </c>
      <c r="C46" s="9">
        <v>16</v>
      </c>
      <c r="D46" s="9" t="s">
        <v>58</v>
      </c>
      <c r="E46" s="58"/>
      <c r="F46" s="59"/>
      <c r="G46" s="60"/>
      <c r="H46" s="11">
        <f t="shared" si="3"/>
        <v>0</v>
      </c>
    </row>
    <row r="47" spans="1:8" ht="13.15" customHeight="1">
      <c r="A47" s="9" t="s">
        <v>52</v>
      </c>
      <c r="B47" s="10" t="s">
        <v>86</v>
      </c>
      <c r="C47" s="9">
        <v>1</v>
      </c>
      <c r="D47" s="9" t="s">
        <v>47</v>
      </c>
      <c r="E47" s="58"/>
      <c r="F47" s="59"/>
      <c r="G47" s="60"/>
      <c r="H47" s="11">
        <f t="shared" si="3"/>
        <v>0</v>
      </c>
    </row>
    <row r="48" spans="1:8" ht="13.15" customHeight="1">
      <c r="A48" s="9" t="s">
        <v>54</v>
      </c>
      <c r="B48" s="10" t="s">
        <v>87</v>
      </c>
      <c r="C48" s="9">
        <v>1</v>
      </c>
      <c r="D48" s="9" t="s">
        <v>47</v>
      </c>
      <c r="E48" s="58"/>
      <c r="F48" s="59"/>
      <c r="G48" s="60"/>
      <c r="H48" s="11">
        <f t="shared" si="3"/>
        <v>0</v>
      </c>
    </row>
    <row r="49" spans="1:8" ht="15">
      <c r="A49" s="36" t="s">
        <v>67</v>
      </c>
      <c r="B49" s="37"/>
      <c r="C49" s="37"/>
      <c r="D49" s="38"/>
      <c r="E49" s="45">
        <f>SUM(H35:H48)</f>
        <v>0</v>
      </c>
      <c r="F49" s="45"/>
      <c r="G49" s="45"/>
      <c r="H49" s="45"/>
    </row>
    <row r="51" spans="2:26" s="14" customFormat="1" ht="15">
      <c r="B51" s="14" t="s">
        <v>15</v>
      </c>
      <c r="C51" s="15"/>
      <c r="D51" s="15"/>
      <c r="G51" s="46">
        <f>SUM(E31,E49)</f>
        <v>0</v>
      </c>
      <c r="H51" s="4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</sheetData>
  <sheetProtection algorithmName="SHA-512" hashValue="GqKiNkND75nIOqHFm6IhzevMR73/GrFR/OETuXG3aeOqRagq9YYkKys7zuGDDjklslKRtNF9g97Gv+7FQ7lg6g==" saltValue="ew6+VnDfRtFohQwnHqtPbQ==" spinCount="100000" sheet="1" objects="1" scenarios="1"/>
  <mergeCells count="24">
    <mergeCell ref="E46:G46"/>
    <mergeCell ref="E47:G47"/>
    <mergeCell ref="E48:G48"/>
    <mergeCell ref="E41:G41"/>
    <mergeCell ref="E42:G42"/>
    <mergeCell ref="E43:G43"/>
    <mergeCell ref="E44:G44"/>
    <mergeCell ref="E45:G45"/>
    <mergeCell ref="A49:D49"/>
    <mergeCell ref="E49:H49"/>
    <mergeCell ref="G51:H51"/>
    <mergeCell ref="A1:H1"/>
    <mergeCell ref="A2:H2"/>
    <mergeCell ref="A5:H5"/>
    <mergeCell ref="A31:D31"/>
    <mergeCell ref="E31:H31"/>
    <mergeCell ref="A33:H33"/>
    <mergeCell ref="E34:G34"/>
    <mergeCell ref="E35:G35"/>
    <mergeCell ref="E36:G36"/>
    <mergeCell ref="E37:G37"/>
    <mergeCell ref="E38:G38"/>
    <mergeCell ref="E39:G39"/>
    <mergeCell ref="E40:G40"/>
  </mergeCells>
  <printOptions horizontalCentered="1"/>
  <pageMargins left="0.7874015748031497" right="0.7874015748031497" top="0.984251968503937" bottom="0.984251968503937" header="0.5118110236220472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Hrušková</dc:creator>
  <cp:keywords/>
  <dc:description/>
  <cp:lastModifiedBy>Marcela Hrušková</cp:lastModifiedBy>
  <dcterms:created xsi:type="dcterms:W3CDTF">2022-05-09T06:56:11Z</dcterms:created>
  <dcterms:modified xsi:type="dcterms:W3CDTF">2022-05-10T08:33:10Z</dcterms:modified>
  <cp:category/>
  <cp:version/>
  <cp:contentType/>
  <cp:contentStatus/>
</cp:coreProperties>
</file>