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1"/>
  </bookViews>
  <sheets>
    <sheet name="Rekapitulace+" sheetId="1" r:id="rId1"/>
    <sheet name="Soupis položek+" sheetId="2" r:id="rId2"/>
  </sheets>
  <definedNames>
    <definedName name="_xlnm.Print_Titles" localSheetId="1">'Soupis položek+'!$7:$7</definedName>
  </definedNames>
  <calcPr fullCalcOnLoad="1" fullPrecision="0"/>
</workbook>
</file>

<file path=xl/sharedStrings.xml><?xml version="1.0" encoding="utf-8"?>
<sst xmlns="http://schemas.openxmlformats.org/spreadsheetml/2006/main" count="626" uniqueCount="145">
  <si>
    <t>Kabely</t>
  </si>
  <si>
    <t>Materiál úložný</t>
  </si>
  <si>
    <t>NNpřístroje</t>
  </si>
  <si>
    <t>Osvětlení</t>
  </si>
  <si>
    <t>Rozvaděče</t>
  </si>
  <si>
    <t>Ostatní</t>
  </si>
  <si>
    <t>požární SDK</t>
  </si>
  <si>
    <t>DE</t>
  </si>
  <si>
    <t>svítidlo S1 dle specifikace</t>
  </si>
  <si>
    <t>ks</t>
  </si>
  <si>
    <t>Z</t>
  </si>
  <si>
    <t>*</t>
  </si>
  <si>
    <t>O</t>
  </si>
  <si>
    <t>svítidlo S3 dle specifikace</t>
  </si>
  <si>
    <t>svítidlo S4 dle specifikace</t>
  </si>
  <si>
    <t>svítidlo S5 dle specifikace</t>
  </si>
  <si>
    <t>ME</t>
  </si>
  <si>
    <t>vodič CY 25  /H07V-R/</t>
  </si>
  <si>
    <t>m</t>
  </si>
  <si>
    <t>S</t>
  </si>
  <si>
    <t>K</t>
  </si>
  <si>
    <t>kabel CYKY-J 3x1,5</t>
  </si>
  <si>
    <t>kabel CYKY-O 3x1,5</t>
  </si>
  <si>
    <t>kabel CYKY-J 3x2,5</t>
  </si>
  <si>
    <t>kabel 1kV CXKH-R 3Jx1,5</t>
  </si>
  <si>
    <t>kabel 1kV CXKH-R 3Ox1,5</t>
  </si>
  <si>
    <t>kabel 1kV CXKH-R 3Jx2,5</t>
  </si>
  <si>
    <t>vodič CY 6  /H07V-U/</t>
  </si>
  <si>
    <t>krabice lištová 81x81x28</t>
  </si>
  <si>
    <t>M</t>
  </si>
  <si>
    <t>krabice lištová 105x81x28</t>
  </si>
  <si>
    <t>krabice lištová oblá 81x81x24 +víčko a svork.</t>
  </si>
  <si>
    <t>lišta vkládací 20x20 vč. tvar. prvků</t>
  </si>
  <si>
    <t>lišta vkládací 40x20 vč. tvar. prvků</t>
  </si>
  <si>
    <t>lišta vkládací 40x40 vč. tvar. prvků</t>
  </si>
  <si>
    <t>lišta vkládací 20x20 bezhalogenová vč. tvar. prvků</t>
  </si>
  <si>
    <t>SESTAVA  spínač 1pól 10A/250Vstř řaz.1</t>
  </si>
  <si>
    <t>N</t>
  </si>
  <si>
    <t>spínač/strojek 10A/250Vstř řaz. 1,1So</t>
  </si>
  <si>
    <t>kryt spínače 1-duchý pro ř.1,6,7,1/0</t>
  </si>
  <si>
    <t>rámeček pro 1 přístroj</t>
  </si>
  <si>
    <t>SESTAVA  přepínač sériový 10A/250Vstř řaz.5</t>
  </si>
  <si>
    <t>přepínač/strojek 10A/250Vstř řazení 5</t>
  </si>
  <si>
    <t>kryt spínače dělený pro ř.5,6+6,1/0+1/0</t>
  </si>
  <si>
    <t>SESTAVA  přepín střídavý 10A/250Vstř řaz.6</t>
  </si>
  <si>
    <t>přepínač/strojek 10A/250Vstř řaz.6,6So</t>
  </si>
  <si>
    <t>2-zásuvka 16A/250Vstř bezŠr</t>
  </si>
  <si>
    <t>zásuvka 16A/250Vstř bezŠr clonk</t>
  </si>
  <si>
    <t>Snímač pohybu stropní dle popisu v TZ</t>
  </si>
  <si>
    <t>LED žárovka E27 220V/14W</t>
  </si>
  <si>
    <t>Rozvaděč Rc dle výkresu a popisu v TZ</t>
  </si>
  <si>
    <t>R</t>
  </si>
  <si>
    <t>Drobný materiál mimo ceník</t>
  </si>
  <si>
    <t>X</t>
  </si>
  <si>
    <t>A</t>
  </si>
  <si>
    <t>CE</t>
  </si>
  <si>
    <t>kabel(-CYKY) volně uložený do 3x6/4x4/7x2,5</t>
  </si>
  <si>
    <t>kabel(-1kV CHKE) volně uložený do 2x4/3x2,5/4x1,5</t>
  </si>
  <si>
    <t>ukončení v rozvaděči vč.zapojení vodiče do 2,5mm2</t>
  </si>
  <si>
    <t>vodič Cu(-CY,CYA) volně uložený do 1x35</t>
  </si>
  <si>
    <t>krabice lištová bez zapojení(-LK80/2)</t>
  </si>
  <si>
    <t>krabice lištová vč.svorkovn. a zapojení(-LK80/3)</t>
  </si>
  <si>
    <t>lišta vkládací úplná pevně uložená do š.40mm</t>
  </si>
  <si>
    <t>spínač zapuštěný vč.zapojení 1pólový/řazení 1</t>
  </si>
  <si>
    <t>přepínač zapuštěný vč.zapojení sériový/řazení 5-5A</t>
  </si>
  <si>
    <t>přepínač zapuštěný vč.zapojení střídavý/řazení 6</t>
  </si>
  <si>
    <t>zásuvka domovní zapuštěná vč.zapojení průběžně</t>
  </si>
  <si>
    <t>spínač nástěnný od IP.2 vč.zapojení 1pólový/ř.1</t>
  </si>
  <si>
    <t>svítidlo žárovkové bytové stropní/více zdrojů</t>
  </si>
  <si>
    <t>svítidlo žárovkové bytové stropní/1 zdroj</t>
  </si>
  <si>
    <t>m2</t>
  </si>
  <si>
    <t>t</t>
  </si>
  <si>
    <t>CD</t>
  </si>
  <si>
    <t>Demontáž stávající elektroinstalace /dmtž</t>
  </si>
  <si>
    <t>hod</t>
  </si>
  <si>
    <t>ON</t>
  </si>
  <si>
    <t>Práce v rozvaděči Rc</t>
  </si>
  <si>
    <t>vybourání otvoru/zeď beton/ do pr.60mm/tl.do 0,15m</t>
  </si>
  <si>
    <t>zazdívka otvoru ve zdivu/cihla/do 0,022m2/tl.0,15m</t>
  </si>
  <si>
    <t>zjištění stávajícího stavu elektroinstalace</t>
  </si>
  <si>
    <t>zazdívka otvoru ve zdivu/cihla/do 0,022m2/tl.0,10m</t>
  </si>
  <si>
    <t>zazdívka otvoru ve zdivu/cihla/do 0,09m2/tl.0,10m</t>
  </si>
  <si>
    <t>RE</t>
  </si>
  <si>
    <t>vypracování revizní zprávy</t>
  </si>
  <si>
    <t>p.č.</t>
  </si>
  <si>
    <t>kap.</t>
  </si>
  <si>
    <t>č.položky</t>
  </si>
  <si>
    <t>popis položky</t>
  </si>
  <si>
    <t>mj.</t>
  </si>
  <si>
    <t>množství</t>
  </si>
  <si>
    <t xml:space="preserve">cena/mj.     </t>
  </si>
  <si>
    <t>cena celkem</t>
  </si>
  <si>
    <t>Nh/mj.</t>
  </si>
  <si>
    <t>Nh celkem</t>
  </si>
  <si>
    <t>DPH</t>
  </si>
  <si>
    <t>VKP</t>
  </si>
  <si>
    <t>TC</t>
  </si>
  <si>
    <t/>
  </si>
  <si>
    <t>název akce: Domov mládeže - ideální půl patro</t>
  </si>
  <si>
    <t>objekt: Elektroinstalace</t>
  </si>
  <si>
    <t xml:space="preserve">                                        dílčí součet </t>
  </si>
  <si>
    <t>Dodávky zařízení</t>
  </si>
  <si>
    <t>součet</t>
  </si>
  <si>
    <t>Materiál elektromontážní</t>
  </si>
  <si>
    <t>Elektromontáže</t>
  </si>
  <si>
    <t>Demontáže</t>
  </si>
  <si>
    <t>Ostatní náklady</t>
  </si>
  <si>
    <t>Revize</t>
  </si>
  <si>
    <t>Soupis položek</t>
  </si>
  <si>
    <t>Rekapitulace ceny</t>
  </si>
  <si>
    <t>%</t>
  </si>
  <si>
    <t>základ</t>
  </si>
  <si>
    <t>cena /Kč/</t>
  </si>
  <si>
    <t>dodávky zařízení</t>
  </si>
  <si>
    <t>doprava dodávek</t>
  </si>
  <si>
    <t>přesun dodávek</t>
  </si>
  <si>
    <t>materiál elektromontážní</t>
  </si>
  <si>
    <t>prořez</t>
  </si>
  <si>
    <t>materiál podružný</t>
  </si>
  <si>
    <t>elektromontáže</t>
  </si>
  <si>
    <t>demontáže</t>
  </si>
  <si>
    <t>PPV pro elektromontáže</t>
  </si>
  <si>
    <t>dodávky celkem</t>
  </si>
  <si>
    <t>materiál+výkony celkem</t>
  </si>
  <si>
    <t>ostatní náklady</t>
  </si>
  <si>
    <t>NÁKLADY hl.III celkem</t>
  </si>
  <si>
    <t>zařízení staveniště</t>
  </si>
  <si>
    <t>NÁKLADY hl.VI celkem</t>
  </si>
  <si>
    <t>kompletační činnost</t>
  </si>
  <si>
    <t>revize</t>
  </si>
  <si>
    <t>NÁKLADY hl.XI celkem</t>
  </si>
  <si>
    <t>CENA bez DPH (Kč)</t>
  </si>
  <si>
    <t>Stěna předsazená ze sádrokartonových desek ostatní konstrukce a práce na předsazených stěnách ze sádrokartonových desek úprava styku stěny a podhledu separační páskou se silikonem</t>
  </si>
  <si>
    <t>Stěna předsazená ze sádrokartonových desek ostatní konstrukce a práce na předsazených stěnách ze sádrokartonových desek dilatace</t>
  </si>
  <si>
    <t>Stěna předsazená ze sádrokartonových desek Příplatek k cenám za rovinnost kvality celoplošné tmelení kvality Q4</t>
  </si>
  <si>
    <t>Stěna předsazená ze sádrokartonových desek s nosnou konstrukcí z ocelových profilů CW, UW jednoduše opláštěná deskou standardní A tl. 12,5 mm, bez TI, EI 15 stěna tl. 62,5 mm, profil 50</t>
  </si>
  <si>
    <t>Podhled ze sádrokartonových desek  jednovrstvá zavěšená spodní konstrukce z ocelových profilů CD, UD jednoduše opláštěná deskou standardní A, tl. 12,5 mm, bez TI</t>
  </si>
  <si>
    <t>Podhled ze sádrokartonových desek  ostatní práce a konstrukce na podhledech ze sádrokartonových desek základní penetrační nátěr</t>
  </si>
  <si>
    <t>Podhled ze sádrokartonových desek  ostatní práce a konstrukce na podhledech ze sádrokartonových desek dilatace</t>
  </si>
  <si>
    <t>Podhled ze sádrokartonových desek  ostatní práce a konstrukce na podhledech ze sádrokartonových desek skokové změny výšky podhledu do 0,5 m</t>
  </si>
  <si>
    <t>Přesun hmot pro konstrukce montované z desek  sádrokartonových, sádrovláknitých, cementovláknitých nebo cementových stanovený z hmotnosti přesunovaného materiálu vodorovná dopravní vzdálenost do 50 m v objektech výšky přes 6 do 12 m</t>
  </si>
  <si>
    <t>Přesun hmot pro konstrukce montované z desek  sádrokartonových, sádrovláknitých, cementovláknitých nebo cementových Příplatek k cenám za přesun prováděný bez použití mechanizace pro jakoukoliv výšku objektu</t>
  </si>
  <si>
    <t>Instalační technika pro konstrukce ze sádrokartonových desek  montáž revizních klapek pro podhledy, velikost do 0,10 m2</t>
  </si>
  <si>
    <t>klapka revizní protipožární pro podhledy tl 12,5mm 200x200mm</t>
  </si>
  <si>
    <t>Podhled ze sádrokartonových desek  Příplatek k cenám za rovinnost kvality celoplošné tmelení kvality Q4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</si>
</sst>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000"/>
    <numFmt numFmtId="166" formatCode="000"/>
    <numFmt numFmtId="167" formatCode="000000000"/>
    <numFmt numFmtId="168" formatCode="#\ ###\ ###"/>
    <numFmt numFmtId="169" formatCode="0.000;0.000;"/>
    <numFmt numFmtId="170" formatCode="0.00;0.00;"/>
    <numFmt numFmtId="171" formatCode="#\ ###\ ##0;#\ ###\ ##0;"/>
    <numFmt numFmtId="172" formatCode="##\ ###\ ##0;##\ ###\ ##0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 CE"/>
      <family val="0"/>
    </font>
    <font>
      <sz val="12"/>
      <color indexed="8"/>
      <name val="Times New Roman CE"/>
      <family val="0"/>
    </font>
    <font>
      <b/>
      <sz val="12"/>
      <color indexed="8"/>
      <name val="Times New Roman CE"/>
      <family val="0"/>
    </font>
    <font>
      <b/>
      <sz val="16"/>
      <color indexed="8"/>
      <name val="Times New Roman CE"/>
      <family val="0"/>
    </font>
    <font>
      <b/>
      <sz val="11"/>
      <color indexed="8"/>
      <name val="Times New Roman CE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 CE"/>
      <family val="0"/>
    </font>
    <font>
      <sz val="12"/>
      <color theme="1"/>
      <name val="Times New Roman CE"/>
      <family val="0"/>
    </font>
    <font>
      <b/>
      <sz val="12"/>
      <color theme="1"/>
      <name val="Times New Roman CE"/>
      <family val="0"/>
    </font>
    <font>
      <b/>
      <sz val="16"/>
      <color theme="1"/>
      <name val="Times New Roman CE"/>
      <family val="0"/>
    </font>
    <font>
      <b/>
      <sz val="11"/>
      <color theme="1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ck"/>
      <right style="medium"/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2" fontId="39" fillId="0" borderId="10" xfId="0" applyNumberFormat="1" applyFont="1" applyBorder="1" applyAlignment="1" applyProtection="1">
      <alignment/>
      <protection locked="0"/>
    </xf>
    <xf numFmtId="2" fontId="40" fillId="0" borderId="10" xfId="0" applyNumberFormat="1" applyFont="1" applyBorder="1" applyAlignment="1" applyProtection="1">
      <alignment/>
      <protection locked="0"/>
    </xf>
    <xf numFmtId="172" fontId="40" fillId="0" borderId="11" xfId="0" applyNumberFormat="1" applyFont="1" applyBorder="1" applyAlignment="1" applyProtection="1">
      <alignment/>
      <protection locked="0"/>
    </xf>
    <xf numFmtId="0" fontId="39" fillId="0" borderId="0" xfId="0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41" fillId="0" borderId="0" xfId="0" applyFont="1" applyAlignment="1" applyProtection="1" quotePrefix="1">
      <alignment/>
      <protection/>
    </xf>
    <xf numFmtId="0" fontId="42" fillId="33" borderId="0" xfId="0" applyFont="1" applyFill="1" applyAlignment="1" applyProtection="1">
      <alignment vertical="center"/>
      <protection/>
    </xf>
    <xf numFmtId="0" fontId="39" fillId="0" borderId="12" xfId="0" applyFont="1" applyBorder="1" applyAlignment="1" applyProtection="1">
      <alignment/>
      <protection/>
    </xf>
    <xf numFmtId="167" fontId="39" fillId="0" borderId="13" xfId="0" applyNumberFormat="1" applyFont="1" applyBorder="1" applyAlignment="1" applyProtection="1">
      <alignment/>
      <protection/>
    </xf>
    <xf numFmtId="0" fontId="39" fillId="0" borderId="13" xfId="0" applyFont="1" applyBorder="1" applyAlignment="1" applyProtection="1">
      <alignment/>
      <protection/>
    </xf>
    <xf numFmtId="2" fontId="39" fillId="0" borderId="13" xfId="0" applyNumberFormat="1" applyFont="1" applyBorder="1" applyAlignment="1" applyProtection="1">
      <alignment/>
      <protection/>
    </xf>
    <xf numFmtId="0" fontId="41" fillId="0" borderId="14" xfId="0" applyFont="1" applyBorder="1" applyAlignment="1" applyProtection="1">
      <alignment/>
      <protection/>
    </xf>
    <xf numFmtId="167" fontId="41" fillId="0" borderId="0" xfId="0" applyNumberFormat="1" applyFont="1" applyBorder="1" applyAlignment="1" applyProtection="1">
      <alignment/>
      <protection/>
    </xf>
    <xf numFmtId="0" fontId="41" fillId="0" borderId="0" xfId="0" applyFont="1" applyBorder="1" applyAlignment="1" applyProtection="1">
      <alignment/>
      <protection/>
    </xf>
    <xf numFmtId="2" fontId="41" fillId="0" borderId="0" xfId="0" applyNumberFormat="1" applyFont="1" applyBorder="1" applyAlignment="1" applyProtection="1">
      <alignment/>
      <protection/>
    </xf>
    <xf numFmtId="0" fontId="39" fillId="0" borderId="15" xfId="0" applyFont="1" applyBorder="1" applyAlignment="1" applyProtection="1">
      <alignment/>
      <protection/>
    </xf>
    <xf numFmtId="167" fontId="39" fillId="0" borderId="10" xfId="0" applyNumberFormat="1" applyFont="1" applyBorder="1" applyAlignment="1" applyProtection="1">
      <alignment/>
      <protection/>
    </xf>
    <xf numFmtId="0" fontId="43" fillId="0" borderId="10" xfId="0" applyFont="1" applyBorder="1" applyAlignment="1" applyProtection="1">
      <alignment/>
      <protection/>
    </xf>
    <xf numFmtId="0" fontId="39" fillId="0" borderId="10" xfId="0" applyFont="1" applyBorder="1" applyAlignment="1" applyProtection="1">
      <alignment/>
      <protection/>
    </xf>
    <xf numFmtId="2" fontId="39" fillId="0" borderId="10" xfId="0" applyNumberFormat="1" applyFont="1" applyBorder="1" applyAlignment="1" applyProtection="1">
      <alignment/>
      <protection/>
    </xf>
    <xf numFmtId="49" fontId="39" fillId="0" borderId="10" xfId="0" applyNumberFormat="1" applyFont="1" applyBorder="1" applyAlignment="1" applyProtection="1">
      <alignment/>
      <protection/>
    </xf>
    <xf numFmtId="0" fontId="39" fillId="0" borderId="16" xfId="0" applyFont="1" applyBorder="1" applyAlignment="1" applyProtection="1">
      <alignment/>
      <protection/>
    </xf>
    <xf numFmtId="167" fontId="39" fillId="0" borderId="17" xfId="0" applyNumberFormat="1" applyFont="1" applyBorder="1" applyAlignment="1" applyProtection="1">
      <alignment/>
      <protection/>
    </xf>
    <xf numFmtId="49" fontId="43" fillId="0" borderId="17" xfId="0" applyNumberFormat="1" applyFont="1" applyBorder="1" applyAlignment="1" applyProtection="1">
      <alignment/>
      <protection/>
    </xf>
    <xf numFmtId="49" fontId="39" fillId="0" borderId="17" xfId="0" applyNumberFormat="1" applyFont="1" applyBorder="1" applyAlignment="1" applyProtection="1">
      <alignment/>
      <protection/>
    </xf>
    <xf numFmtId="2" fontId="39" fillId="0" borderId="17" xfId="0" applyNumberFormat="1" applyFont="1" applyBorder="1" applyAlignment="1" applyProtection="1">
      <alignment/>
      <protection/>
    </xf>
    <xf numFmtId="0" fontId="43" fillId="33" borderId="14" xfId="0" applyFont="1" applyFill="1" applyBorder="1" applyAlignment="1" applyProtection="1">
      <alignment/>
      <protection/>
    </xf>
    <xf numFmtId="167" fontId="43" fillId="33" borderId="0" xfId="0" applyNumberFormat="1" applyFont="1" applyFill="1" applyBorder="1" applyAlignment="1" applyProtection="1">
      <alignment/>
      <protection/>
    </xf>
    <xf numFmtId="49" fontId="43" fillId="33" borderId="0" xfId="0" applyNumberFormat="1" applyFont="1" applyFill="1" applyBorder="1" applyAlignment="1" applyProtection="1">
      <alignment/>
      <protection/>
    </xf>
    <xf numFmtId="2" fontId="43" fillId="33" borderId="0" xfId="0" applyNumberFormat="1" applyFont="1" applyFill="1" applyBorder="1" applyAlignment="1" applyProtection="1">
      <alignment/>
      <protection/>
    </xf>
    <xf numFmtId="0" fontId="41" fillId="0" borderId="18" xfId="0" applyFont="1" applyBorder="1" applyAlignment="1" applyProtection="1">
      <alignment/>
      <protection/>
    </xf>
    <xf numFmtId="167" fontId="41" fillId="0" borderId="19" xfId="0" applyNumberFormat="1" applyFont="1" applyBorder="1" applyAlignment="1" applyProtection="1">
      <alignment/>
      <protection/>
    </xf>
    <xf numFmtId="49" fontId="41" fillId="0" borderId="19" xfId="0" applyNumberFormat="1" applyFont="1" applyBorder="1" applyAlignment="1" applyProtection="1">
      <alignment/>
      <protection/>
    </xf>
    <xf numFmtId="2" fontId="41" fillId="0" borderId="19" xfId="0" applyNumberFormat="1" applyFont="1" applyBorder="1" applyAlignment="1" applyProtection="1">
      <alignment/>
      <protection/>
    </xf>
    <xf numFmtId="49" fontId="43" fillId="0" borderId="10" xfId="0" applyNumberFormat="1" applyFont="1" applyBorder="1" applyAlignment="1" applyProtection="1">
      <alignment/>
      <protection/>
    </xf>
    <xf numFmtId="0" fontId="43" fillId="33" borderId="20" xfId="0" applyFont="1" applyFill="1" applyBorder="1" applyAlignment="1" applyProtection="1">
      <alignment/>
      <protection/>
    </xf>
    <xf numFmtId="167" fontId="43" fillId="33" borderId="21" xfId="0" applyNumberFormat="1" applyFont="1" applyFill="1" applyBorder="1" applyAlignment="1" applyProtection="1">
      <alignment/>
      <protection/>
    </xf>
    <xf numFmtId="0" fontId="43" fillId="33" borderId="21" xfId="0" applyFont="1" applyFill="1" applyBorder="1" applyAlignment="1" applyProtection="1">
      <alignment/>
      <protection/>
    </xf>
    <xf numFmtId="2" fontId="43" fillId="33" borderId="21" xfId="0" applyNumberFormat="1" applyFont="1" applyFill="1" applyBorder="1" applyAlignment="1" applyProtection="1">
      <alignment/>
      <protection/>
    </xf>
    <xf numFmtId="168" fontId="39" fillId="0" borderId="13" xfId="0" applyNumberFormat="1" applyFont="1" applyBorder="1" applyAlignment="1" applyProtection="1">
      <alignment/>
      <protection/>
    </xf>
    <xf numFmtId="169" fontId="39" fillId="0" borderId="13" xfId="0" applyNumberFormat="1" applyFont="1" applyBorder="1" applyAlignment="1" applyProtection="1">
      <alignment/>
      <protection/>
    </xf>
    <xf numFmtId="170" fontId="39" fillId="0" borderId="22" xfId="0" applyNumberFormat="1" applyFont="1" applyBorder="1" applyAlignment="1" applyProtection="1">
      <alignment/>
      <protection/>
    </xf>
    <xf numFmtId="168" fontId="41" fillId="0" borderId="0" xfId="0" applyNumberFormat="1" applyFont="1" applyBorder="1" applyAlignment="1" applyProtection="1">
      <alignment/>
      <protection/>
    </xf>
    <xf numFmtId="169" fontId="41" fillId="0" borderId="0" xfId="0" applyNumberFormat="1" applyFont="1" applyBorder="1" applyAlignment="1" applyProtection="1">
      <alignment/>
      <protection/>
    </xf>
    <xf numFmtId="170" fontId="41" fillId="0" borderId="23" xfId="0" applyNumberFormat="1" applyFont="1" applyBorder="1" applyAlignment="1" applyProtection="1">
      <alignment/>
      <protection/>
    </xf>
    <xf numFmtId="168" fontId="39" fillId="0" borderId="10" xfId="0" applyNumberFormat="1" applyFont="1" applyBorder="1" applyAlignment="1" applyProtection="1">
      <alignment/>
      <protection/>
    </xf>
    <xf numFmtId="169" fontId="39" fillId="0" borderId="10" xfId="0" applyNumberFormat="1" applyFont="1" applyBorder="1" applyAlignment="1" applyProtection="1">
      <alignment/>
      <protection/>
    </xf>
    <xf numFmtId="170" fontId="39" fillId="0" borderId="11" xfId="0" applyNumberFormat="1" applyFont="1" applyBorder="1" applyAlignment="1" applyProtection="1">
      <alignment/>
      <protection/>
    </xf>
    <xf numFmtId="168" fontId="39" fillId="0" borderId="17" xfId="0" applyNumberFormat="1" applyFont="1" applyBorder="1" applyAlignment="1" applyProtection="1">
      <alignment/>
      <protection/>
    </xf>
    <xf numFmtId="169" fontId="39" fillId="0" borderId="17" xfId="0" applyNumberFormat="1" applyFont="1" applyBorder="1" applyAlignment="1" applyProtection="1">
      <alignment/>
      <protection/>
    </xf>
    <xf numFmtId="170" fontId="39" fillId="0" borderId="24" xfId="0" applyNumberFormat="1" applyFont="1" applyBorder="1" applyAlignment="1" applyProtection="1">
      <alignment/>
      <protection/>
    </xf>
    <xf numFmtId="168" fontId="43" fillId="33" borderId="0" xfId="0" applyNumberFormat="1" applyFont="1" applyFill="1" applyBorder="1" applyAlignment="1" applyProtection="1">
      <alignment/>
      <protection/>
    </xf>
    <xf numFmtId="169" fontId="43" fillId="33" borderId="0" xfId="0" applyNumberFormat="1" applyFont="1" applyFill="1" applyBorder="1" applyAlignment="1" applyProtection="1">
      <alignment/>
      <protection/>
    </xf>
    <xf numFmtId="170" fontId="43" fillId="33" borderId="23" xfId="0" applyNumberFormat="1" applyFont="1" applyFill="1" applyBorder="1" applyAlignment="1" applyProtection="1">
      <alignment/>
      <protection/>
    </xf>
    <xf numFmtId="168" fontId="41" fillId="0" borderId="19" xfId="0" applyNumberFormat="1" applyFont="1" applyBorder="1" applyAlignment="1" applyProtection="1">
      <alignment/>
      <protection/>
    </xf>
    <xf numFmtId="169" fontId="41" fillId="0" borderId="19" xfId="0" applyNumberFormat="1" applyFont="1" applyBorder="1" applyAlignment="1" applyProtection="1">
      <alignment/>
      <protection/>
    </xf>
    <xf numFmtId="170" fontId="41" fillId="0" borderId="25" xfId="0" applyNumberFormat="1" applyFont="1" applyBorder="1" applyAlignment="1" applyProtection="1">
      <alignment/>
      <protection/>
    </xf>
    <xf numFmtId="168" fontId="43" fillId="33" borderId="21" xfId="0" applyNumberFormat="1" applyFont="1" applyFill="1" applyBorder="1" applyAlignment="1" applyProtection="1">
      <alignment/>
      <protection/>
    </xf>
    <xf numFmtId="169" fontId="43" fillId="33" borderId="21" xfId="0" applyNumberFormat="1" applyFont="1" applyFill="1" applyBorder="1" applyAlignment="1" applyProtection="1">
      <alignment/>
      <protection/>
    </xf>
    <xf numFmtId="170" fontId="43" fillId="33" borderId="26" xfId="0" applyNumberFormat="1" applyFont="1" applyFill="1" applyBorder="1" applyAlignment="1" applyProtection="1">
      <alignment/>
      <protection/>
    </xf>
    <xf numFmtId="0" fontId="39" fillId="0" borderId="0" xfId="0" applyFont="1" applyAlignment="1" applyProtection="1">
      <alignment horizontal="center"/>
      <protection/>
    </xf>
    <xf numFmtId="0" fontId="41" fillId="0" borderId="0" xfId="0" applyFont="1" applyAlignment="1" applyProtection="1">
      <alignment horizontal="center"/>
      <protection/>
    </xf>
    <xf numFmtId="0" fontId="42" fillId="33" borderId="0" xfId="0" applyFont="1" applyFill="1" applyAlignment="1" applyProtection="1">
      <alignment horizontal="center" vertical="center"/>
      <protection/>
    </xf>
    <xf numFmtId="0" fontId="42" fillId="0" borderId="0" xfId="0" applyFont="1" applyAlignment="1" applyProtection="1">
      <alignment vertical="center"/>
      <protection/>
    </xf>
    <xf numFmtId="0" fontId="39" fillId="0" borderId="13" xfId="0" applyFont="1" applyBorder="1" applyAlignment="1" applyProtection="1">
      <alignment horizontal="center"/>
      <protection/>
    </xf>
    <xf numFmtId="0" fontId="39" fillId="0" borderId="10" xfId="0" applyFont="1" applyBorder="1" applyAlignment="1" applyProtection="1">
      <alignment horizontal="center"/>
      <protection/>
    </xf>
    <xf numFmtId="49" fontId="39" fillId="0" borderId="10" xfId="0" applyNumberFormat="1" applyFont="1" applyBorder="1" applyAlignment="1" applyProtection="1">
      <alignment horizontal="center"/>
      <protection/>
    </xf>
    <xf numFmtId="49" fontId="39" fillId="0" borderId="0" xfId="0" applyNumberFormat="1" applyFont="1" applyAlignment="1" applyProtection="1">
      <alignment/>
      <protection/>
    </xf>
    <xf numFmtId="2" fontId="43" fillId="0" borderId="17" xfId="0" applyNumberFormat="1" applyFont="1" applyBorder="1" applyAlignment="1" applyProtection="1">
      <alignment/>
      <protection/>
    </xf>
    <xf numFmtId="49" fontId="39" fillId="0" borderId="17" xfId="0" applyNumberFormat="1" applyFont="1" applyBorder="1" applyAlignment="1" applyProtection="1">
      <alignment horizontal="center"/>
      <protection/>
    </xf>
    <xf numFmtId="49" fontId="43" fillId="33" borderId="0" xfId="0" applyNumberFormat="1" applyFont="1" applyFill="1" applyBorder="1" applyAlignment="1" applyProtection="1">
      <alignment horizontal="center"/>
      <protection/>
    </xf>
    <xf numFmtId="0" fontId="43" fillId="0" borderId="0" xfId="0" applyFont="1" applyAlignment="1" applyProtection="1">
      <alignment/>
      <protection/>
    </xf>
    <xf numFmtId="49" fontId="43" fillId="0" borderId="0" xfId="0" applyNumberFormat="1" applyFont="1" applyAlignment="1" applyProtection="1">
      <alignment/>
      <protection/>
    </xf>
    <xf numFmtId="49" fontId="41" fillId="0" borderId="19" xfId="0" applyNumberFormat="1" applyFont="1" applyBorder="1" applyAlignment="1" applyProtection="1">
      <alignment horizontal="center"/>
      <protection/>
    </xf>
    <xf numFmtId="49" fontId="41" fillId="0" borderId="0" xfId="0" applyNumberFormat="1" applyFont="1" applyAlignment="1" applyProtection="1">
      <alignment/>
      <protection/>
    </xf>
    <xf numFmtId="2" fontId="43" fillId="0" borderId="10" xfId="0" applyNumberFormat="1" applyFont="1" applyBorder="1" applyAlignment="1" applyProtection="1">
      <alignment/>
      <protection/>
    </xf>
    <xf numFmtId="0" fontId="43" fillId="33" borderId="0" xfId="0" applyFont="1" applyFill="1" applyAlignment="1" applyProtection="1">
      <alignment horizontal="center"/>
      <protection/>
    </xf>
    <xf numFmtId="167" fontId="39" fillId="0" borderId="0" xfId="0" applyNumberFormat="1" applyFont="1" applyAlignment="1" applyProtection="1">
      <alignment/>
      <protection/>
    </xf>
    <xf numFmtId="2" fontId="39" fillId="0" borderId="0" xfId="0" applyNumberFormat="1" applyFont="1" applyAlignment="1" applyProtection="1">
      <alignment/>
      <protection/>
    </xf>
    <xf numFmtId="168" fontId="39" fillId="0" borderId="0" xfId="0" applyNumberFormat="1" applyFont="1" applyAlignment="1" applyProtection="1">
      <alignment/>
      <protection/>
    </xf>
    <xf numFmtId="169" fontId="39" fillId="0" borderId="0" xfId="0" applyNumberFormat="1" applyFont="1" applyAlignment="1" applyProtection="1">
      <alignment/>
      <protection/>
    </xf>
    <xf numFmtId="170" fontId="39" fillId="0" borderId="0" xfId="0" applyNumberFormat="1" applyFon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2" fontId="40" fillId="0" borderId="0" xfId="0" applyNumberFormat="1" applyFont="1" applyAlignment="1" applyProtection="1">
      <alignment/>
      <protection/>
    </xf>
    <xf numFmtId="171" fontId="40" fillId="0" borderId="0" xfId="0" applyNumberFormat="1" applyFont="1" applyAlignment="1" applyProtection="1">
      <alignment/>
      <protection/>
    </xf>
    <xf numFmtId="172" fontId="40" fillId="0" borderId="0" xfId="0" applyNumberFormat="1" applyFont="1" applyAlignment="1" applyProtection="1">
      <alignment/>
      <protection/>
    </xf>
    <xf numFmtId="0" fontId="42" fillId="33" borderId="27" xfId="0" applyFont="1" applyFill="1" applyBorder="1" applyAlignment="1" applyProtection="1">
      <alignment vertical="center"/>
      <protection/>
    </xf>
    <xf numFmtId="0" fontId="42" fillId="33" borderId="28" xfId="0" applyFont="1" applyFill="1" applyBorder="1" applyAlignment="1" applyProtection="1">
      <alignment vertical="center"/>
      <protection/>
    </xf>
    <xf numFmtId="2" fontId="42" fillId="33" borderId="28" xfId="0" applyNumberFormat="1" applyFont="1" applyFill="1" applyBorder="1" applyAlignment="1" applyProtection="1">
      <alignment vertical="center"/>
      <protection/>
    </xf>
    <xf numFmtId="171" fontId="42" fillId="33" borderId="28" xfId="0" applyNumberFormat="1" applyFont="1" applyFill="1" applyBorder="1" applyAlignment="1" applyProtection="1">
      <alignment vertical="center"/>
      <protection/>
    </xf>
    <xf numFmtId="172" fontId="42" fillId="33" borderId="29" xfId="0" applyNumberFormat="1" applyFont="1" applyFill="1" applyBorder="1" applyAlignment="1" applyProtection="1">
      <alignment vertical="center"/>
      <protection/>
    </xf>
    <xf numFmtId="0" fontId="40" fillId="0" borderId="12" xfId="0" applyFont="1" applyBorder="1" applyAlignment="1" applyProtection="1">
      <alignment horizontal="right"/>
      <protection/>
    </xf>
    <xf numFmtId="0" fontId="40" fillId="0" borderId="13" xfId="0" applyFont="1" applyBorder="1" applyAlignment="1" applyProtection="1">
      <alignment horizontal="right"/>
      <protection/>
    </xf>
    <xf numFmtId="2" fontId="40" fillId="0" borderId="13" xfId="0" applyNumberFormat="1" applyFont="1" applyBorder="1" applyAlignment="1" applyProtection="1">
      <alignment horizontal="right"/>
      <protection/>
    </xf>
    <xf numFmtId="171" fontId="40" fillId="0" borderId="13" xfId="0" applyNumberFormat="1" applyFont="1" applyBorder="1" applyAlignment="1" applyProtection="1">
      <alignment horizontal="right"/>
      <protection/>
    </xf>
    <xf numFmtId="172" fontId="40" fillId="0" borderId="22" xfId="0" applyNumberFormat="1" applyFont="1" applyBorder="1" applyAlignment="1" applyProtection="1">
      <alignment horizontal="right"/>
      <protection/>
    </xf>
    <xf numFmtId="0" fontId="40" fillId="0" borderId="15" xfId="0" applyFont="1" applyBorder="1" applyAlignment="1" applyProtection="1">
      <alignment/>
      <protection/>
    </xf>
    <xf numFmtId="49" fontId="40" fillId="0" borderId="30" xfId="0" applyNumberFormat="1" applyFont="1" applyBorder="1" applyAlignment="1" applyProtection="1">
      <alignment/>
      <protection/>
    </xf>
    <xf numFmtId="2" fontId="40" fillId="0" borderId="10" xfId="0" applyNumberFormat="1" applyFont="1" applyBorder="1" applyAlignment="1" applyProtection="1">
      <alignment/>
      <protection/>
    </xf>
    <xf numFmtId="171" fontId="40" fillId="0" borderId="10" xfId="0" applyNumberFormat="1" applyFont="1" applyBorder="1" applyAlignment="1" applyProtection="1">
      <alignment/>
      <protection/>
    </xf>
    <xf numFmtId="172" fontId="40" fillId="0" borderId="11" xfId="0" applyNumberFormat="1" applyFont="1" applyBorder="1" applyAlignment="1" applyProtection="1">
      <alignment/>
      <protection/>
    </xf>
    <xf numFmtId="172" fontId="39" fillId="0" borderId="0" xfId="0" applyNumberFormat="1" applyFont="1" applyAlignment="1" applyProtection="1">
      <alignment/>
      <protection/>
    </xf>
    <xf numFmtId="0" fontId="40" fillId="0" borderId="31" xfId="0" applyFont="1" applyBorder="1" applyAlignment="1" applyProtection="1">
      <alignment/>
      <protection/>
    </xf>
    <xf numFmtId="49" fontId="40" fillId="0" borderId="32" xfId="0" applyNumberFormat="1" applyFont="1" applyBorder="1" applyAlignment="1" applyProtection="1">
      <alignment/>
      <protection/>
    </xf>
    <xf numFmtId="2" fontId="40" fillId="0" borderId="33" xfId="0" applyNumberFormat="1" applyFont="1" applyBorder="1" applyAlignment="1" applyProtection="1">
      <alignment/>
      <protection/>
    </xf>
    <xf numFmtId="171" fontId="40" fillId="0" borderId="33" xfId="0" applyNumberFormat="1" applyFont="1" applyBorder="1" applyAlignment="1" applyProtection="1">
      <alignment/>
      <protection/>
    </xf>
    <xf numFmtId="172" fontId="40" fillId="0" borderId="34" xfId="0" applyNumberFormat="1" applyFont="1" applyBorder="1" applyAlignment="1" applyProtection="1">
      <alignment/>
      <protection/>
    </xf>
    <xf numFmtId="0" fontId="40" fillId="33" borderId="27" xfId="0" applyFont="1" applyFill="1" applyBorder="1" applyAlignment="1" applyProtection="1">
      <alignment/>
      <protection/>
    </xf>
    <xf numFmtId="49" fontId="40" fillId="33" borderId="28" xfId="0" applyNumberFormat="1" applyFont="1" applyFill="1" applyBorder="1" applyAlignment="1" applyProtection="1">
      <alignment/>
      <protection/>
    </xf>
    <xf numFmtId="2" fontId="40" fillId="33" borderId="28" xfId="0" applyNumberFormat="1" applyFont="1" applyFill="1" applyBorder="1" applyAlignment="1" applyProtection="1">
      <alignment/>
      <protection/>
    </xf>
    <xf numFmtId="171" fontId="40" fillId="33" borderId="28" xfId="0" applyNumberFormat="1" applyFont="1" applyFill="1" applyBorder="1" applyAlignment="1" applyProtection="1">
      <alignment/>
      <protection/>
    </xf>
    <xf numFmtId="172" fontId="40" fillId="33" borderId="29" xfId="0" applyNumberFormat="1" applyFont="1" applyFill="1" applyBorder="1" applyAlignment="1" applyProtection="1">
      <alignment/>
      <protection/>
    </xf>
    <xf numFmtId="0" fontId="40" fillId="0" borderId="35" xfId="0" applyFont="1" applyBorder="1" applyAlignment="1" applyProtection="1">
      <alignment/>
      <protection/>
    </xf>
    <xf numFmtId="49" fontId="40" fillId="0" borderId="19" xfId="0" applyNumberFormat="1" applyFont="1" applyBorder="1" applyAlignment="1" applyProtection="1">
      <alignment/>
      <protection/>
    </xf>
    <xf numFmtId="2" fontId="40" fillId="0" borderId="36" xfId="0" applyNumberFormat="1" applyFont="1" applyBorder="1" applyAlignment="1" applyProtection="1">
      <alignment/>
      <protection/>
    </xf>
    <xf numFmtId="171" fontId="40" fillId="0" borderId="36" xfId="0" applyNumberFormat="1" applyFont="1" applyBorder="1" applyAlignment="1" applyProtection="1">
      <alignment/>
      <protection/>
    </xf>
    <xf numFmtId="172" fontId="40" fillId="0" borderId="37" xfId="0" applyNumberFormat="1" applyFont="1" applyBorder="1" applyAlignment="1" applyProtection="1">
      <alignment/>
      <protection/>
    </xf>
    <xf numFmtId="0" fontId="41" fillId="0" borderId="16" xfId="0" applyFont="1" applyBorder="1" applyAlignment="1" applyProtection="1">
      <alignment/>
      <protection/>
    </xf>
    <xf numFmtId="49" fontId="41" fillId="0" borderId="38" xfId="0" applyNumberFormat="1" applyFont="1" applyBorder="1" applyAlignment="1" applyProtection="1">
      <alignment/>
      <protection/>
    </xf>
    <xf numFmtId="2" fontId="41" fillId="0" borderId="17" xfId="0" applyNumberFormat="1" applyFont="1" applyBorder="1" applyAlignment="1" applyProtection="1">
      <alignment/>
      <protection/>
    </xf>
    <xf numFmtId="171" fontId="41" fillId="0" borderId="17" xfId="0" applyNumberFormat="1" applyFont="1" applyBorder="1" applyAlignment="1" applyProtection="1">
      <alignment/>
      <protection/>
    </xf>
    <xf numFmtId="172" fontId="41" fillId="0" borderId="39" xfId="0" applyNumberFormat="1" applyFont="1" applyBorder="1" applyAlignment="1" applyProtection="1">
      <alignment/>
      <protection/>
    </xf>
    <xf numFmtId="171" fontId="39" fillId="0" borderId="0" xfId="0" applyNumberFormat="1" applyFont="1" applyAlignment="1" applyProtection="1">
      <alignment/>
      <protection/>
    </xf>
    <xf numFmtId="49" fontId="39" fillId="0" borderId="10" xfId="0" applyNumberFormat="1" applyFont="1" applyBorder="1" applyAlignment="1">
      <alignment wrapText="1"/>
    </xf>
    <xf numFmtId="49" fontId="39" fillId="0" borderId="10" xfId="0" applyNumberFormat="1" applyFont="1" applyBorder="1" applyAlignment="1" applyProtection="1">
      <alignment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6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4.7109375" style="4" customWidth="1"/>
    <col min="2" max="2" width="10.7109375" style="4" customWidth="1"/>
    <col min="3" max="3" width="26.57421875" style="4" customWidth="1"/>
    <col min="4" max="4" width="11.7109375" style="79" customWidth="1"/>
    <col min="5" max="5" width="14.7109375" style="123" customWidth="1"/>
    <col min="6" max="6" width="16.7109375" style="102" customWidth="1"/>
    <col min="7" max="8" width="0" style="4" hidden="1" customWidth="1"/>
    <col min="9" max="16384" width="9.140625" style="4" customWidth="1"/>
  </cols>
  <sheetData>
    <row r="3" spans="1:7" ht="15.75">
      <c r="A3" s="83"/>
      <c r="B3" s="6" t="s">
        <v>97</v>
      </c>
      <c r="C3" s="6"/>
      <c r="D3" s="84"/>
      <c r="E3" s="85"/>
      <c r="F3" s="86"/>
      <c r="G3" s="83"/>
    </row>
    <row r="4" spans="1:7" ht="15.75">
      <c r="A4" s="83"/>
      <c r="B4" s="6" t="s">
        <v>98</v>
      </c>
      <c r="C4" s="6"/>
      <c r="D4" s="84"/>
      <c r="E4" s="85"/>
      <c r="F4" s="86"/>
      <c r="G4" s="83"/>
    </row>
    <row r="5" spans="1:7" ht="15.75">
      <c r="A5" s="83"/>
      <c r="B5" s="6" t="s">
        <v>99</v>
      </c>
      <c r="C5" s="6"/>
      <c r="D5" s="84"/>
      <c r="E5" s="85"/>
      <c r="F5" s="86"/>
      <c r="G5" s="83"/>
    </row>
    <row r="6" spans="1:7" ht="16.5" thickBot="1">
      <c r="A6" s="83"/>
      <c r="B6" s="6"/>
      <c r="C6" s="6"/>
      <c r="D6" s="84"/>
      <c r="E6" s="85"/>
      <c r="F6" s="86"/>
      <c r="G6" s="83"/>
    </row>
    <row r="7" spans="1:6" s="64" customFormat="1" ht="33.75" customHeight="1" thickBot="1">
      <c r="A7" s="87" t="s">
        <v>109</v>
      </c>
      <c r="B7" s="88"/>
      <c r="C7" s="88"/>
      <c r="D7" s="89"/>
      <c r="E7" s="90"/>
      <c r="F7" s="91"/>
    </row>
    <row r="8" spans="1:6" ht="16.5" thickBot="1">
      <c r="A8" s="92" t="s">
        <v>84</v>
      </c>
      <c r="B8" s="93"/>
      <c r="C8" s="93"/>
      <c r="D8" s="94" t="s">
        <v>110</v>
      </c>
      <c r="E8" s="95" t="s">
        <v>111</v>
      </c>
      <c r="F8" s="96" t="s">
        <v>112</v>
      </c>
    </row>
    <row r="9" spans="1:8" ht="15.75">
      <c r="A9" s="97">
        <v>1</v>
      </c>
      <c r="B9" s="98" t="s">
        <v>113</v>
      </c>
      <c r="C9" s="98"/>
      <c r="D9" s="99"/>
      <c r="E9" s="100"/>
      <c r="F9" s="101">
        <f>'Soupis položek+'!G16</f>
        <v>0</v>
      </c>
      <c r="H9" s="4">
        <v>9</v>
      </c>
    </row>
    <row r="10" spans="1:8" ht="15.75">
      <c r="A10" s="97">
        <v>2</v>
      </c>
      <c r="B10" s="98" t="s">
        <v>114</v>
      </c>
      <c r="C10" s="98"/>
      <c r="D10" s="2">
        <v>3.6</v>
      </c>
      <c r="E10" s="100">
        <f>SUM(F9:F9)</f>
        <v>0</v>
      </c>
      <c r="F10" s="101">
        <f>D10*E10/100</f>
        <v>0</v>
      </c>
      <c r="H10" s="4">
        <v>10</v>
      </c>
    </row>
    <row r="11" spans="1:8" ht="15.75">
      <c r="A11" s="97">
        <v>3</v>
      </c>
      <c r="B11" s="98" t="s">
        <v>115</v>
      </c>
      <c r="C11" s="98"/>
      <c r="D11" s="2">
        <v>1</v>
      </c>
      <c r="E11" s="100">
        <f>SUM(F9:F9)</f>
        <v>0</v>
      </c>
      <c r="F11" s="101">
        <f>D11*E11/100</f>
        <v>0</v>
      </c>
      <c r="H11" s="4">
        <v>12</v>
      </c>
    </row>
    <row r="12" spans="1:8" ht="15.75">
      <c r="A12" s="97">
        <v>4</v>
      </c>
      <c r="B12" s="98" t="s">
        <v>116</v>
      </c>
      <c r="C12" s="98"/>
      <c r="D12" s="99"/>
      <c r="E12" s="100"/>
      <c r="F12" s="101">
        <f>'Soupis položek+'!G70</f>
        <v>0</v>
      </c>
      <c r="H12" s="4">
        <v>13</v>
      </c>
    </row>
    <row r="13" spans="1:8" ht="15.75">
      <c r="A13" s="97">
        <v>5</v>
      </c>
      <c r="B13" s="98" t="s">
        <v>117</v>
      </c>
      <c r="C13" s="98"/>
      <c r="D13" s="2">
        <v>5</v>
      </c>
      <c r="E13" s="100">
        <f>'Soupis položek+'!N70</f>
        <v>0</v>
      </c>
      <c r="F13" s="101">
        <f>D13*E13/100</f>
        <v>0</v>
      </c>
      <c r="H13" s="4">
        <v>14</v>
      </c>
    </row>
    <row r="14" spans="1:8" ht="15.75">
      <c r="A14" s="97">
        <v>6</v>
      </c>
      <c r="B14" s="98" t="s">
        <v>118</v>
      </c>
      <c r="C14" s="98"/>
      <c r="D14" s="2">
        <v>3</v>
      </c>
      <c r="E14" s="100">
        <f>SUM(F12:F12)</f>
        <v>0</v>
      </c>
      <c r="F14" s="101">
        <f>D14*E14/100</f>
        <v>0</v>
      </c>
      <c r="H14" s="4">
        <v>15</v>
      </c>
    </row>
    <row r="15" spans="1:8" ht="15.75">
      <c r="A15" s="97">
        <v>7</v>
      </c>
      <c r="B15" s="98" t="s">
        <v>119</v>
      </c>
      <c r="C15" s="98"/>
      <c r="D15" s="99"/>
      <c r="E15" s="100"/>
      <c r="F15" s="101">
        <f>'Soupis položek+'!G119</f>
        <v>0</v>
      </c>
      <c r="G15" s="102">
        <f>SUM(F12:F14)</f>
        <v>0</v>
      </c>
      <c r="H15" s="4">
        <v>18</v>
      </c>
    </row>
    <row r="16" spans="1:8" ht="15.75">
      <c r="A16" s="97">
        <v>8</v>
      </c>
      <c r="B16" s="98" t="s">
        <v>120</v>
      </c>
      <c r="C16" s="98"/>
      <c r="D16" s="99"/>
      <c r="E16" s="100"/>
      <c r="F16" s="101">
        <f>'Soupis položek+'!G124</f>
        <v>0</v>
      </c>
      <c r="H16" s="4">
        <v>19</v>
      </c>
    </row>
    <row r="17" spans="1:8" ht="16.5" thickBot="1">
      <c r="A17" s="97">
        <v>9</v>
      </c>
      <c r="B17" s="98" t="s">
        <v>121</v>
      </c>
      <c r="C17" s="98"/>
      <c r="D17" s="2">
        <v>6</v>
      </c>
      <c r="E17" s="100">
        <f>SUM(F15:G15)</f>
        <v>0</v>
      </c>
      <c r="F17" s="101">
        <f>D17*E17/100</f>
        <v>0</v>
      </c>
      <c r="H17" s="4">
        <v>22</v>
      </c>
    </row>
    <row r="18" spans="1:8" ht="15.75">
      <c r="A18" s="103">
        <v>10</v>
      </c>
      <c r="B18" s="104" t="s">
        <v>122</v>
      </c>
      <c r="C18" s="104"/>
      <c r="D18" s="105"/>
      <c r="E18" s="106"/>
      <c r="F18" s="107">
        <f>SUM(F9:F10)</f>
        <v>0</v>
      </c>
      <c r="H18" s="4">
        <v>25</v>
      </c>
    </row>
    <row r="19" spans="1:8" ht="15.75">
      <c r="A19" s="97">
        <v>11</v>
      </c>
      <c r="B19" s="98" t="s">
        <v>123</v>
      </c>
      <c r="C19" s="98"/>
      <c r="D19" s="99"/>
      <c r="E19" s="100"/>
      <c r="F19" s="101">
        <f>SUM(F11:F17)</f>
        <v>0</v>
      </c>
      <c r="H19" s="4">
        <v>26</v>
      </c>
    </row>
    <row r="20" spans="1:8" ht="16.5" thickBot="1">
      <c r="A20" s="97">
        <v>12</v>
      </c>
      <c r="B20" s="98" t="s">
        <v>124</v>
      </c>
      <c r="C20" s="98"/>
      <c r="D20" s="99"/>
      <c r="E20" s="100"/>
      <c r="F20" s="101">
        <f>'Soupis položek+'!G136</f>
        <v>0</v>
      </c>
      <c r="H20" s="4">
        <v>27</v>
      </c>
    </row>
    <row r="21" spans="1:8" ht="15.75">
      <c r="A21" s="108">
        <v>13</v>
      </c>
      <c r="B21" s="109" t="s">
        <v>125</v>
      </c>
      <c r="C21" s="109"/>
      <c r="D21" s="110"/>
      <c r="E21" s="111"/>
      <c r="F21" s="112">
        <f>SUM(F18:F20)</f>
        <v>0</v>
      </c>
      <c r="G21" s="102">
        <f>SUM(F21:F21)</f>
        <v>0</v>
      </c>
      <c r="H21" s="4">
        <v>28</v>
      </c>
    </row>
    <row r="22" spans="1:6" ht="15.75">
      <c r="A22" s="113"/>
      <c r="B22" s="114"/>
      <c r="C22" s="114"/>
      <c r="D22" s="115"/>
      <c r="E22" s="116"/>
      <c r="F22" s="117"/>
    </row>
    <row r="23" spans="1:8" ht="16.5" thickBot="1">
      <c r="A23" s="97">
        <v>14</v>
      </c>
      <c r="B23" s="98" t="s">
        <v>126</v>
      </c>
      <c r="C23" s="98"/>
      <c r="D23" s="2">
        <v>3.25</v>
      </c>
      <c r="E23" s="100">
        <f>SUM(F19:F19)</f>
        <v>0</v>
      </c>
      <c r="F23" s="101">
        <f>D23*E23/100</f>
        <v>0</v>
      </c>
      <c r="H23" s="4">
        <v>30</v>
      </c>
    </row>
    <row r="24" spans="1:8" ht="15.75">
      <c r="A24" s="108">
        <v>15</v>
      </c>
      <c r="B24" s="109" t="s">
        <v>127</v>
      </c>
      <c r="C24" s="109"/>
      <c r="D24" s="110"/>
      <c r="E24" s="111"/>
      <c r="F24" s="112">
        <f>SUM(F23:F23)</f>
        <v>0</v>
      </c>
      <c r="G24" s="102">
        <f>SUM(F24:F24)</f>
        <v>0</v>
      </c>
      <c r="H24" s="4">
        <v>33</v>
      </c>
    </row>
    <row r="25" spans="1:6" ht="15.75">
      <c r="A25" s="113"/>
      <c r="B25" s="114"/>
      <c r="C25" s="114"/>
      <c r="D25" s="115"/>
      <c r="E25" s="116"/>
      <c r="F25" s="117"/>
    </row>
    <row r="26" spans="1:8" ht="15.75">
      <c r="A26" s="97">
        <v>16</v>
      </c>
      <c r="B26" s="98" t="s">
        <v>128</v>
      </c>
      <c r="C26" s="98"/>
      <c r="D26" s="99"/>
      <c r="E26" s="100"/>
      <c r="F26" s="3"/>
      <c r="H26" s="4">
        <v>35</v>
      </c>
    </row>
    <row r="27" spans="1:8" ht="16.5" thickBot="1">
      <c r="A27" s="97">
        <v>17</v>
      </c>
      <c r="B27" s="98" t="s">
        <v>129</v>
      </c>
      <c r="C27" s="98"/>
      <c r="D27" s="99"/>
      <c r="E27" s="100"/>
      <c r="F27" s="101">
        <f>'Soupis položek+'!G139</f>
        <v>0</v>
      </c>
      <c r="H27" s="4">
        <v>36</v>
      </c>
    </row>
    <row r="28" spans="1:8" ht="15.75">
      <c r="A28" s="108">
        <v>18</v>
      </c>
      <c r="B28" s="109" t="s">
        <v>130</v>
      </c>
      <c r="C28" s="109"/>
      <c r="D28" s="110"/>
      <c r="E28" s="111"/>
      <c r="F28" s="112">
        <f>SUM(F26:F27)</f>
        <v>0</v>
      </c>
      <c r="G28" s="102">
        <f>SUM(F28:F28)</f>
        <v>0</v>
      </c>
      <c r="H28" s="4">
        <v>41</v>
      </c>
    </row>
    <row r="29" spans="1:6" ht="16.5" thickBot="1">
      <c r="A29" s="113"/>
      <c r="B29" s="114"/>
      <c r="C29" s="114"/>
      <c r="D29" s="115"/>
      <c r="E29" s="116"/>
      <c r="F29" s="117"/>
    </row>
    <row r="30" spans="1:8" ht="17.25" thickBot="1" thickTop="1">
      <c r="A30" s="118">
        <v>19</v>
      </c>
      <c r="B30" s="119" t="s">
        <v>131</v>
      </c>
      <c r="C30" s="119"/>
      <c r="D30" s="120"/>
      <c r="E30" s="121"/>
      <c r="F30" s="122">
        <f>SUM(G18:G29)</f>
        <v>0</v>
      </c>
      <c r="H30" s="4">
        <v>44</v>
      </c>
    </row>
    <row r="31" spans="1:6" ht="15.75">
      <c r="A31" s="83"/>
      <c r="B31" s="83"/>
      <c r="C31" s="83"/>
      <c r="D31" s="84"/>
      <c r="E31" s="85"/>
      <c r="F31" s="86"/>
    </row>
    <row r="32" spans="1:6" ht="15.75">
      <c r="A32" s="83"/>
      <c r="B32" s="83"/>
      <c r="C32" s="83"/>
      <c r="D32" s="84"/>
      <c r="E32" s="85"/>
      <c r="F32" s="86"/>
    </row>
    <row r="33" spans="1:6" ht="15.75">
      <c r="A33" s="83"/>
      <c r="B33" s="83"/>
      <c r="C33" s="83"/>
      <c r="D33" s="84"/>
      <c r="E33" s="85"/>
      <c r="F33" s="86"/>
    </row>
    <row r="34" spans="1:6" ht="15.75">
      <c r="A34" s="83"/>
      <c r="B34" s="83"/>
      <c r="C34" s="83"/>
      <c r="D34" s="84"/>
      <c r="E34" s="85"/>
      <c r="F34" s="86"/>
    </row>
    <row r="35" spans="1:6" ht="15.75">
      <c r="A35" s="83"/>
      <c r="B35" s="83"/>
      <c r="C35" s="83"/>
      <c r="D35" s="84"/>
      <c r="E35" s="85"/>
      <c r="F35" s="86"/>
    </row>
    <row r="36" spans="1:6" ht="15.75">
      <c r="A36" s="83"/>
      <c r="B36" s="83"/>
      <c r="C36" s="83"/>
      <c r="D36" s="84"/>
      <c r="E36" s="85"/>
      <c r="F36" s="86"/>
    </row>
  </sheetData>
  <sheetProtection password="996F" sheet="1" selectLockedCells="1"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193"/>
  <sheetViews>
    <sheetView tabSelected="1" zoomScalePageLayoutView="0" workbookViewId="0" topLeftCell="A101">
      <selection activeCell="F106" sqref="F106"/>
    </sheetView>
  </sheetViews>
  <sheetFormatPr defaultColWidth="9.140625" defaultRowHeight="15"/>
  <cols>
    <col min="1" max="1" width="4.140625" style="4" bestFit="1" customWidth="1"/>
    <col min="2" max="2" width="10.00390625" style="4" bestFit="1" customWidth="1"/>
    <col min="3" max="3" width="47.57421875" style="4" bestFit="1" customWidth="1"/>
    <col min="4" max="4" width="4.00390625" style="4" bestFit="1" customWidth="1"/>
    <col min="5" max="5" width="8.28125" style="4" bestFit="1" customWidth="1"/>
    <col min="6" max="6" width="11.00390625" style="4" bestFit="1" customWidth="1"/>
    <col min="7" max="7" width="11.57421875" style="4" bestFit="1" customWidth="1"/>
    <col min="8" max="8" width="6.7109375" style="4" bestFit="1" customWidth="1"/>
    <col min="9" max="9" width="10.140625" style="4" bestFit="1" customWidth="1"/>
    <col min="10" max="10" width="5.421875" style="61" hidden="1" customWidth="1"/>
    <col min="11" max="11" width="5.421875" style="4" hidden="1" customWidth="1"/>
    <col min="12" max="12" width="0" style="4" hidden="1" customWidth="1"/>
    <col min="13" max="13" width="4.57421875" style="4" hidden="1" customWidth="1"/>
    <col min="14" max="14" width="0" style="4" hidden="1" customWidth="1"/>
    <col min="15" max="16384" width="9.140625" style="4" customWidth="1"/>
  </cols>
  <sheetData>
    <row r="3" spans="1:10" ht="15.75">
      <c r="A3" s="5"/>
      <c r="B3" s="6" t="s">
        <v>97</v>
      </c>
      <c r="C3" s="5"/>
      <c r="D3" s="5"/>
      <c r="E3" s="5"/>
      <c r="F3" s="5"/>
      <c r="G3" s="5"/>
      <c r="H3" s="5"/>
      <c r="I3" s="5"/>
      <c r="J3" s="62"/>
    </row>
    <row r="4" spans="1:10" ht="15.75">
      <c r="A4" s="5"/>
      <c r="B4" s="6" t="s">
        <v>98</v>
      </c>
      <c r="C4" s="5"/>
      <c r="D4" s="5"/>
      <c r="E4" s="5"/>
      <c r="F4" s="5"/>
      <c r="G4" s="5"/>
      <c r="H4" s="5"/>
      <c r="I4" s="5"/>
      <c r="J4" s="62"/>
    </row>
    <row r="5" spans="1:10" ht="15.75">
      <c r="A5" s="5"/>
      <c r="B5" s="6" t="s">
        <v>99</v>
      </c>
      <c r="C5" s="5"/>
      <c r="D5" s="5"/>
      <c r="E5" s="5"/>
      <c r="F5" s="5"/>
      <c r="G5" s="5"/>
      <c r="H5" s="5"/>
      <c r="I5" s="5"/>
      <c r="J5" s="62"/>
    </row>
    <row r="6" spans="1:10" ht="15.75">
      <c r="A6" s="5"/>
      <c r="B6" s="6"/>
      <c r="C6" s="5"/>
      <c r="D6" s="5"/>
      <c r="E6" s="5"/>
      <c r="F6" s="5"/>
      <c r="G6" s="5"/>
      <c r="H6" s="5"/>
      <c r="I6" s="5"/>
      <c r="J6" s="62"/>
    </row>
    <row r="7" spans="1:10" s="64" customFormat="1" ht="33.75" customHeight="1" thickBot="1">
      <c r="A7" s="7" t="s">
        <v>108</v>
      </c>
      <c r="B7" s="7"/>
      <c r="C7" s="7"/>
      <c r="D7" s="7"/>
      <c r="E7" s="7"/>
      <c r="F7" s="7"/>
      <c r="G7" s="7"/>
      <c r="H7" s="7"/>
      <c r="I7" s="7"/>
      <c r="J7" s="63"/>
    </row>
    <row r="8" spans="1:14" ht="15.75" thickBot="1">
      <c r="A8" s="8" t="s">
        <v>84</v>
      </c>
      <c r="B8" s="9" t="s">
        <v>86</v>
      </c>
      <c r="C8" s="10" t="s">
        <v>87</v>
      </c>
      <c r="D8" s="10" t="s">
        <v>88</v>
      </c>
      <c r="E8" s="11" t="s">
        <v>89</v>
      </c>
      <c r="F8" s="11" t="s">
        <v>90</v>
      </c>
      <c r="G8" s="40" t="s">
        <v>91</v>
      </c>
      <c r="H8" s="41" t="s">
        <v>92</v>
      </c>
      <c r="I8" s="42" t="s">
        <v>93</v>
      </c>
      <c r="J8" s="65" t="s">
        <v>94</v>
      </c>
      <c r="K8" s="4" t="s">
        <v>95</v>
      </c>
      <c r="L8" s="4" t="s">
        <v>96</v>
      </c>
      <c r="M8" s="4" t="s">
        <v>85</v>
      </c>
      <c r="N8" s="4" t="s">
        <v>117</v>
      </c>
    </row>
    <row r="9" spans="1:10" s="5" customFormat="1" ht="19.5" customHeight="1">
      <c r="A9" s="12" t="s">
        <v>101</v>
      </c>
      <c r="B9" s="13"/>
      <c r="C9" s="14"/>
      <c r="D9" s="14"/>
      <c r="E9" s="15"/>
      <c r="F9" s="15"/>
      <c r="G9" s="43"/>
      <c r="H9" s="44"/>
      <c r="I9" s="45"/>
      <c r="J9" s="62"/>
    </row>
    <row r="10" spans="1:13" ht="15">
      <c r="A10" s="16"/>
      <c r="B10" s="17"/>
      <c r="C10" s="18" t="s">
        <v>3</v>
      </c>
      <c r="D10" s="19"/>
      <c r="E10" s="20"/>
      <c r="F10" s="20"/>
      <c r="G10" s="46"/>
      <c r="H10" s="47"/>
      <c r="I10" s="48"/>
      <c r="J10" s="66"/>
      <c r="L10" s="4" t="s">
        <v>12</v>
      </c>
      <c r="M10" s="4" t="s">
        <v>7</v>
      </c>
    </row>
    <row r="11" spans="1:13" ht="15">
      <c r="A11" s="16">
        <v>1</v>
      </c>
      <c r="B11" s="17">
        <v>511003</v>
      </c>
      <c r="C11" s="21" t="s">
        <v>8</v>
      </c>
      <c r="D11" s="21" t="s">
        <v>9</v>
      </c>
      <c r="E11" s="20">
        <v>26</v>
      </c>
      <c r="F11" s="1"/>
      <c r="G11" s="46">
        <f>E11*F11</f>
        <v>0</v>
      </c>
      <c r="H11" s="47">
        <v>0</v>
      </c>
      <c r="I11" s="48">
        <f>E11*H11</f>
        <v>0</v>
      </c>
      <c r="J11" s="67" t="s">
        <v>10</v>
      </c>
      <c r="K11" s="4" t="s">
        <v>11</v>
      </c>
      <c r="L11" s="4" t="s">
        <v>12</v>
      </c>
      <c r="M11" s="68" t="s">
        <v>7</v>
      </c>
    </row>
    <row r="12" spans="1:13" ht="15">
      <c r="A12" s="16">
        <v>2</v>
      </c>
      <c r="B12" s="17">
        <v>511027</v>
      </c>
      <c r="C12" s="21" t="s">
        <v>13</v>
      </c>
      <c r="D12" s="21" t="s">
        <v>9</v>
      </c>
      <c r="E12" s="20">
        <v>11</v>
      </c>
      <c r="F12" s="1"/>
      <c r="G12" s="46">
        <f>E12*F12</f>
        <v>0</v>
      </c>
      <c r="H12" s="47">
        <v>0</v>
      </c>
      <c r="I12" s="48">
        <f>E12*H12</f>
        <v>0</v>
      </c>
      <c r="J12" s="67" t="s">
        <v>10</v>
      </c>
      <c r="K12" s="4" t="s">
        <v>11</v>
      </c>
      <c r="L12" s="4" t="s">
        <v>12</v>
      </c>
      <c r="M12" s="68" t="s">
        <v>7</v>
      </c>
    </row>
    <row r="13" spans="1:13" ht="15">
      <c r="A13" s="16">
        <v>3</v>
      </c>
      <c r="B13" s="17">
        <v>511001</v>
      </c>
      <c r="C13" s="21" t="s">
        <v>14</v>
      </c>
      <c r="D13" s="21" t="s">
        <v>9</v>
      </c>
      <c r="E13" s="20">
        <v>12</v>
      </c>
      <c r="F13" s="1"/>
      <c r="G13" s="46">
        <f>E13*F13</f>
        <v>0</v>
      </c>
      <c r="H13" s="47">
        <v>0</v>
      </c>
      <c r="I13" s="48">
        <f>E13*H13</f>
        <v>0</v>
      </c>
      <c r="J13" s="67" t="s">
        <v>10</v>
      </c>
      <c r="K13" s="4" t="s">
        <v>11</v>
      </c>
      <c r="L13" s="4" t="s">
        <v>12</v>
      </c>
      <c r="M13" s="68" t="s">
        <v>7</v>
      </c>
    </row>
    <row r="14" spans="1:13" ht="15">
      <c r="A14" s="16">
        <v>4</v>
      </c>
      <c r="B14" s="17">
        <v>511011</v>
      </c>
      <c r="C14" s="21" t="s">
        <v>15</v>
      </c>
      <c r="D14" s="21" t="s">
        <v>9</v>
      </c>
      <c r="E14" s="20">
        <v>5</v>
      </c>
      <c r="F14" s="1"/>
      <c r="G14" s="46">
        <f>E14*F14</f>
        <v>0</v>
      </c>
      <c r="H14" s="47">
        <v>0</v>
      </c>
      <c r="I14" s="48">
        <f>E14*H14</f>
        <v>0</v>
      </c>
      <c r="J14" s="67" t="s">
        <v>10</v>
      </c>
      <c r="K14" s="4" t="s">
        <v>11</v>
      </c>
      <c r="L14" s="4" t="s">
        <v>12</v>
      </c>
      <c r="M14" s="68" t="s">
        <v>7</v>
      </c>
    </row>
    <row r="15" spans="1:13" ht="15.75" thickBot="1">
      <c r="A15" s="22"/>
      <c r="B15" s="23"/>
      <c r="C15" s="24" t="s">
        <v>100</v>
      </c>
      <c r="D15" s="25"/>
      <c r="E15" s="26"/>
      <c r="F15" s="69">
        <f>SUM(G11:G14)</f>
        <v>0</v>
      </c>
      <c r="G15" s="49"/>
      <c r="H15" s="50"/>
      <c r="I15" s="51"/>
      <c r="J15" s="70"/>
      <c r="M15" s="68" t="s">
        <v>7</v>
      </c>
    </row>
    <row r="16" spans="1:13" s="72" customFormat="1" ht="14.25">
      <c r="A16" s="27"/>
      <c r="B16" s="28"/>
      <c r="C16" s="29" t="s">
        <v>102</v>
      </c>
      <c r="D16" s="29"/>
      <c r="E16" s="30"/>
      <c r="F16" s="30"/>
      <c r="G16" s="52">
        <f>SUM(G10:G15)</f>
        <v>0</v>
      </c>
      <c r="H16" s="53"/>
      <c r="I16" s="54">
        <f>SUM(I10:I15)</f>
        <v>0</v>
      </c>
      <c r="J16" s="71"/>
      <c r="M16" s="73" t="s">
        <v>7</v>
      </c>
    </row>
    <row r="17" spans="1:13" s="5" customFormat="1" ht="19.5" customHeight="1">
      <c r="A17" s="31" t="s">
        <v>103</v>
      </c>
      <c r="B17" s="32"/>
      <c r="C17" s="33"/>
      <c r="D17" s="33"/>
      <c r="E17" s="34"/>
      <c r="F17" s="34"/>
      <c r="G17" s="55"/>
      <c r="H17" s="56"/>
      <c r="I17" s="57"/>
      <c r="J17" s="74"/>
      <c r="M17" s="75"/>
    </row>
    <row r="18" spans="1:13" ht="15">
      <c r="A18" s="16"/>
      <c r="B18" s="17"/>
      <c r="C18" s="35" t="s">
        <v>0</v>
      </c>
      <c r="D18" s="21"/>
      <c r="E18" s="20"/>
      <c r="F18" s="20"/>
      <c r="G18" s="46"/>
      <c r="H18" s="47"/>
      <c r="I18" s="48"/>
      <c r="J18" s="67"/>
      <c r="L18" s="4" t="s">
        <v>20</v>
      </c>
      <c r="M18" s="68" t="s">
        <v>16</v>
      </c>
    </row>
    <row r="19" spans="1:14" ht="15">
      <c r="A19" s="16">
        <v>5</v>
      </c>
      <c r="B19" s="17">
        <v>171111</v>
      </c>
      <c r="C19" s="21" t="s">
        <v>17</v>
      </c>
      <c r="D19" s="21" t="s">
        <v>18</v>
      </c>
      <c r="E19" s="20">
        <v>10</v>
      </c>
      <c r="F19" s="1"/>
      <c r="G19" s="46">
        <f aca="true" t="shared" si="0" ref="G19:G26">E19*F19</f>
        <v>0</v>
      </c>
      <c r="H19" s="47">
        <v>0</v>
      </c>
      <c r="I19" s="48">
        <f aca="true" t="shared" si="1" ref="I19:I26">E19*H19</f>
        <v>0</v>
      </c>
      <c r="J19" s="67" t="s">
        <v>19</v>
      </c>
      <c r="K19" s="4" t="s">
        <v>11</v>
      </c>
      <c r="L19" s="4" t="s">
        <v>20</v>
      </c>
      <c r="M19" s="68" t="s">
        <v>16</v>
      </c>
      <c r="N19" s="4">
        <f aca="true" t="shared" si="2" ref="N19:N26">E19*F19</f>
        <v>0</v>
      </c>
    </row>
    <row r="20" spans="1:14" ht="15">
      <c r="A20" s="16">
        <v>6</v>
      </c>
      <c r="B20" s="17">
        <v>101105</v>
      </c>
      <c r="C20" s="21" t="s">
        <v>21</v>
      </c>
      <c r="D20" s="21" t="s">
        <v>18</v>
      </c>
      <c r="E20" s="20">
        <v>420</v>
      </c>
      <c r="F20" s="1"/>
      <c r="G20" s="46">
        <f t="shared" si="0"/>
        <v>0</v>
      </c>
      <c r="H20" s="47">
        <v>0</v>
      </c>
      <c r="I20" s="48">
        <f t="shared" si="1"/>
        <v>0</v>
      </c>
      <c r="J20" s="67" t="s">
        <v>19</v>
      </c>
      <c r="K20" s="4" t="s">
        <v>11</v>
      </c>
      <c r="L20" s="4" t="s">
        <v>20</v>
      </c>
      <c r="M20" s="68" t="s">
        <v>16</v>
      </c>
      <c r="N20" s="4">
        <f t="shared" si="2"/>
        <v>0</v>
      </c>
    </row>
    <row r="21" spans="1:14" ht="15">
      <c r="A21" s="16">
        <v>7</v>
      </c>
      <c r="B21" s="17">
        <v>101105</v>
      </c>
      <c r="C21" s="21" t="s">
        <v>22</v>
      </c>
      <c r="D21" s="21" t="s">
        <v>18</v>
      </c>
      <c r="E21" s="20">
        <v>135</v>
      </c>
      <c r="F21" s="1"/>
      <c r="G21" s="46">
        <f t="shared" si="0"/>
        <v>0</v>
      </c>
      <c r="H21" s="47">
        <v>0</v>
      </c>
      <c r="I21" s="48">
        <f t="shared" si="1"/>
        <v>0</v>
      </c>
      <c r="J21" s="67" t="s">
        <v>19</v>
      </c>
      <c r="K21" s="4" t="s">
        <v>11</v>
      </c>
      <c r="L21" s="4" t="s">
        <v>20</v>
      </c>
      <c r="M21" s="68" t="s">
        <v>16</v>
      </c>
      <c r="N21" s="4">
        <f t="shared" si="2"/>
        <v>0</v>
      </c>
    </row>
    <row r="22" spans="1:14" ht="15">
      <c r="A22" s="16">
        <v>8</v>
      </c>
      <c r="B22" s="17">
        <v>101106</v>
      </c>
      <c r="C22" s="21" t="s">
        <v>23</v>
      </c>
      <c r="D22" s="21" t="s">
        <v>18</v>
      </c>
      <c r="E22" s="20">
        <v>375</v>
      </c>
      <c r="F22" s="1"/>
      <c r="G22" s="46">
        <f t="shared" si="0"/>
        <v>0</v>
      </c>
      <c r="H22" s="47">
        <v>0</v>
      </c>
      <c r="I22" s="48">
        <f t="shared" si="1"/>
        <v>0</v>
      </c>
      <c r="J22" s="67" t="s">
        <v>19</v>
      </c>
      <c r="K22" s="4" t="s">
        <v>11</v>
      </c>
      <c r="L22" s="4" t="s">
        <v>20</v>
      </c>
      <c r="M22" s="68" t="s">
        <v>16</v>
      </c>
      <c r="N22" s="4">
        <f t="shared" si="2"/>
        <v>0</v>
      </c>
    </row>
    <row r="23" spans="1:14" ht="15">
      <c r="A23" s="16">
        <v>9</v>
      </c>
      <c r="B23" s="17">
        <v>140105</v>
      </c>
      <c r="C23" s="21" t="s">
        <v>24</v>
      </c>
      <c r="D23" s="21" t="s">
        <v>18</v>
      </c>
      <c r="E23" s="20">
        <v>185</v>
      </c>
      <c r="F23" s="1"/>
      <c r="G23" s="46">
        <f t="shared" si="0"/>
        <v>0</v>
      </c>
      <c r="H23" s="47">
        <v>0</v>
      </c>
      <c r="I23" s="48">
        <f t="shared" si="1"/>
        <v>0</v>
      </c>
      <c r="J23" s="67" t="s">
        <v>19</v>
      </c>
      <c r="K23" s="4" t="s">
        <v>11</v>
      </c>
      <c r="L23" s="4" t="s">
        <v>20</v>
      </c>
      <c r="M23" s="68" t="s">
        <v>16</v>
      </c>
      <c r="N23" s="4">
        <f t="shared" si="2"/>
        <v>0</v>
      </c>
    </row>
    <row r="24" spans="1:14" ht="15">
      <c r="A24" s="16">
        <v>10</v>
      </c>
      <c r="B24" s="17">
        <v>140105</v>
      </c>
      <c r="C24" s="21" t="s">
        <v>25</v>
      </c>
      <c r="D24" s="21" t="s">
        <v>18</v>
      </c>
      <c r="E24" s="20">
        <v>95</v>
      </c>
      <c r="F24" s="1"/>
      <c r="G24" s="46">
        <f t="shared" si="0"/>
        <v>0</v>
      </c>
      <c r="H24" s="47">
        <v>0</v>
      </c>
      <c r="I24" s="48">
        <f t="shared" si="1"/>
        <v>0</v>
      </c>
      <c r="J24" s="67" t="s">
        <v>19</v>
      </c>
      <c r="K24" s="4" t="s">
        <v>11</v>
      </c>
      <c r="L24" s="4" t="s">
        <v>20</v>
      </c>
      <c r="M24" s="68" t="s">
        <v>16</v>
      </c>
      <c r="N24" s="4">
        <f t="shared" si="2"/>
        <v>0</v>
      </c>
    </row>
    <row r="25" spans="1:14" ht="15">
      <c r="A25" s="16">
        <v>11</v>
      </c>
      <c r="B25" s="17">
        <v>140106</v>
      </c>
      <c r="C25" s="21" t="s">
        <v>26</v>
      </c>
      <c r="D25" s="21" t="s">
        <v>18</v>
      </c>
      <c r="E25" s="20">
        <v>185</v>
      </c>
      <c r="F25" s="1"/>
      <c r="G25" s="46">
        <f t="shared" si="0"/>
        <v>0</v>
      </c>
      <c r="H25" s="47">
        <v>0</v>
      </c>
      <c r="I25" s="48">
        <f t="shared" si="1"/>
        <v>0</v>
      </c>
      <c r="J25" s="67" t="s">
        <v>19</v>
      </c>
      <c r="K25" s="4" t="s">
        <v>11</v>
      </c>
      <c r="L25" s="4" t="s">
        <v>20</v>
      </c>
      <c r="M25" s="68" t="s">
        <v>16</v>
      </c>
      <c r="N25" s="4">
        <f t="shared" si="2"/>
        <v>0</v>
      </c>
    </row>
    <row r="26" spans="1:14" ht="15">
      <c r="A26" s="16">
        <v>12</v>
      </c>
      <c r="B26" s="17">
        <v>171108</v>
      </c>
      <c r="C26" s="21" t="s">
        <v>27</v>
      </c>
      <c r="D26" s="21" t="s">
        <v>18</v>
      </c>
      <c r="E26" s="20">
        <v>55</v>
      </c>
      <c r="F26" s="1"/>
      <c r="G26" s="46">
        <f t="shared" si="0"/>
        <v>0</v>
      </c>
      <c r="H26" s="47">
        <v>0</v>
      </c>
      <c r="I26" s="48">
        <f t="shared" si="1"/>
        <v>0</v>
      </c>
      <c r="J26" s="67" t="s">
        <v>19</v>
      </c>
      <c r="K26" s="4" t="s">
        <v>11</v>
      </c>
      <c r="L26" s="4" t="s">
        <v>20</v>
      </c>
      <c r="M26" s="68" t="s">
        <v>16</v>
      </c>
      <c r="N26" s="4">
        <f t="shared" si="2"/>
        <v>0</v>
      </c>
    </row>
    <row r="27" spans="1:13" ht="15">
      <c r="A27" s="16"/>
      <c r="B27" s="17"/>
      <c r="C27" s="35" t="s">
        <v>100</v>
      </c>
      <c r="D27" s="21"/>
      <c r="E27" s="20"/>
      <c r="F27" s="76">
        <f>SUM(G19:G26)</f>
        <v>0</v>
      </c>
      <c r="G27" s="46"/>
      <c r="H27" s="47"/>
      <c r="I27" s="48"/>
      <c r="J27" s="67"/>
      <c r="M27" s="68" t="s">
        <v>16</v>
      </c>
    </row>
    <row r="28" spans="1:13" ht="15">
      <c r="A28" s="16"/>
      <c r="B28" s="17"/>
      <c r="C28" s="35" t="s">
        <v>1</v>
      </c>
      <c r="D28" s="21"/>
      <c r="E28" s="20"/>
      <c r="F28" s="20"/>
      <c r="G28" s="46"/>
      <c r="H28" s="47"/>
      <c r="I28" s="48"/>
      <c r="J28" s="67"/>
      <c r="L28" s="4" t="s">
        <v>29</v>
      </c>
      <c r="M28" s="68" t="s">
        <v>16</v>
      </c>
    </row>
    <row r="29" spans="1:13" ht="15">
      <c r="A29" s="16">
        <v>13</v>
      </c>
      <c r="B29" s="17">
        <v>313131</v>
      </c>
      <c r="C29" s="21" t="s">
        <v>28</v>
      </c>
      <c r="D29" s="21" t="s">
        <v>9</v>
      </c>
      <c r="E29" s="20">
        <v>52</v>
      </c>
      <c r="F29" s="1"/>
      <c r="G29" s="46">
        <f aca="true" t="shared" si="3" ref="G29:G35">E29*F29</f>
        <v>0</v>
      </c>
      <c r="H29" s="47">
        <v>0</v>
      </c>
      <c r="I29" s="48">
        <f aca="true" t="shared" si="4" ref="I29:I35">E29*H29</f>
        <v>0</v>
      </c>
      <c r="J29" s="67" t="s">
        <v>19</v>
      </c>
      <c r="K29" s="4" t="s">
        <v>11</v>
      </c>
      <c r="L29" s="4" t="s">
        <v>29</v>
      </c>
      <c r="M29" s="68" t="s">
        <v>16</v>
      </c>
    </row>
    <row r="30" spans="1:13" ht="15">
      <c r="A30" s="16">
        <v>14</v>
      </c>
      <c r="B30" s="17">
        <v>313133</v>
      </c>
      <c r="C30" s="21" t="s">
        <v>30</v>
      </c>
      <c r="D30" s="21" t="s">
        <v>9</v>
      </c>
      <c r="E30" s="20">
        <v>40</v>
      </c>
      <c r="F30" s="1"/>
      <c r="G30" s="46">
        <f t="shared" si="3"/>
        <v>0</v>
      </c>
      <c r="H30" s="47">
        <v>0</v>
      </c>
      <c r="I30" s="48">
        <f t="shared" si="4"/>
        <v>0</v>
      </c>
      <c r="J30" s="67" t="s">
        <v>19</v>
      </c>
      <c r="K30" s="4" t="s">
        <v>11</v>
      </c>
      <c r="L30" s="4" t="s">
        <v>29</v>
      </c>
      <c r="M30" s="68" t="s">
        <v>16</v>
      </c>
    </row>
    <row r="31" spans="1:13" ht="15">
      <c r="A31" s="16">
        <v>15</v>
      </c>
      <c r="B31" s="17">
        <v>313123</v>
      </c>
      <c r="C31" s="21" t="s">
        <v>31</v>
      </c>
      <c r="D31" s="21" t="s">
        <v>9</v>
      </c>
      <c r="E31" s="20">
        <v>95</v>
      </c>
      <c r="F31" s="1"/>
      <c r="G31" s="46">
        <f t="shared" si="3"/>
        <v>0</v>
      </c>
      <c r="H31" s="47">
        <v>0</v>
      </c>
      <c r="I31" s="48">
        <f t="shared" si="4"/>
        <v>0</v>
      </c>
      <c r="J31" s="67" t="s">
        <v>19</v>
      </c>
      <c r="K31" s="4" t="s">
        <v>11</v>
      </c>
      <c r="L31" s="4" t="s">
        <v>29</v>
      </c>
      <c r="M31" s="68" t="s">
        <v>16</v>
      </c>
    </row>
    <row r="32" spans="1:14" ht="15">
      <c r="A32" s="16">
        <v>16</v>
      </c>
      <c r="B32" s="17">
        <v>333111</v>
      </c>
      <c r="C32" s="21" t="s">
        <v>32</v>
      </c>
      <c r="D32" s="21" t="s">
        <v>18</v>
      </c>
      <c r="E32" s="20">
        <v>280</v>
      </c>
      <c r="F32" s="1"/>
      <c r="G32" s="46">
        <f t="shared" si="3"/>
        <v>0</v>
      </c>
      <c r="H32" s="47">
        <v>0</v>
      </c>
      <c r="I32" s="48">
        <f t="shared" si="4"/>
        <v>0</v>
      </c>
      <c r="J32" s="67" t="s">
        <v>19</v>
      </c>
      <c r="K32" s="4" t="s">
        <v>11</v>
      </c>
      <c r="L32" s="4" t="s">
        <v>29</v>
      </c>
      <c r="M32" s="68" t="s">
        <v>16</v>
      </c>
      <c r="N32" s="4">
        <f>E32*F32</f>
        <v>0</v>
      </c>
    </row>
    <row r="33" spans="1:14" ht="15">
      <c r="A33" s="16">
        <v>17</v>
      </c>
      <c r="B33" s="17">
        <v>333151</v>
      </c>
      <c r="C33" s="21" t="s">
        <v>33</v>
      </c>
      <c r="D33" s="21" t="s">
        <v>18</v>
      </c>
      <c r="E33" s="20">
        <v>225</v>
      </c>
      <c r="F33" s="1"/>
      <c r="G33" s="46">
        <f t="shared" si="3"/>
        <v>0</v>
      </c>
      <c r="H33" s="47">
        <v>0</v>
      </c>
      <c r="I33" s="48">
        <f t="shared" si="4"/>
        <v>0</v>
      </c>
      <c r="J33" s="67" t="s">
        <v>19</v>
      </c>
      <c r="K33" s="4" t="s">
        <v>11</v>
      </c>
      <c r="L33" s="4" t="s">
        <v>29</v>
      </c>
      <c r="M33" s="68" t="s">
        <v>16</v>
      </c>
      <c r="N33" s="4">
        <f>E33*F33</f>
        <v>0</v>
      </c>
    </row>
    <row r="34" spans="1:14" ht="15">
      <c r="A34" s="16">
        <v>18</v>
      </c>
      <c r="B34" s="17">
        <v>333161</v>
      </c>
      <c r="C34" s="21" t="s">
        <v>34</v>
      </c>
      <c r="D34" s="21" t="s">
        <v>18</v>
      </c>
      <c r="E34" s="20">
        <v>85</v>
      </c>
      <c r="F34" s="1"/>
      <c r="G34" s="46">
        <f t="shared" si="3"/>
        <v>0</v>
      </c>
      <c r="H34" s="47">
        <v>0</v>
      </c>
      <c r="I34" s="48">
        <f t="shared" si="4"/>
        <v>0</v>
      </c>
      <c r="J34" s="67" t="s">
        <v>19</v>
      </c>
      <c r="K34" s="4" t="s">
        <v>11</v>
      </c>
      <c r="L34" s="4" t="s">
        <v>29</v>
      </c>
      <c r="M34" s="68" t="s">
        <v>16</v>
      </c>
      <c r="N34" s="4">
        <f>E34*F34</f>
        <v>0</v>
      </c>
    </row>
    <row r="35" spans="1:14" ht="15">
      <c r="A35" s="16">
        <v>19</v>
      </c>
      <c r="B35" s="17">
        <v>333521</v>
      </c>
      <c r="C35" s="21" t="s">
        <v>35</v>
      </c>
      <c r="D35" s="21" t="s">
        <v>18</v>
      </c>
      <c r="E35" s="20">
        <v>165</v>
      </c>
      <c r="F35" s="1"/>
      <c r="G35" s="46">
        <f t="shared" si="3"/>
        <v>0</v>
      </c>
      <c r="H35" s="47">
        <v>0</v>
      </c>
      <c r="I35" s="48">
        <f t="shared" si="4"/>
        <v>0</v>
      </c>
      <c r="J35" s="67" t="s">
        <v>19</v>
      </c>
      <c r="K35" s="4" t="s">
        <v>11</v>
      </c>
      <c r="L35" s="4" t="s">
        <v>29</v>
      </c>
      <c r="M35" s="68" t="s">
        <v>16</v>
      </c>
      <c r="N35" s="4">
        <f>E35*F35</f>
        <v>0</v>
      </c>
    </row>
    <row r="36" spans="1:13" ht="15">
      <c r="A36" s="16"/>
      <c r="B36" s="17"/>
      <c r="C36" s="35" t="s">
        <v>100</v>
      </c>
      <c r="D36" s="21"/>
      <c r="E36" s="20"/>
      <c r="F36" s="76">
        <f>SUM(G29:G35)</f>
        <v>0</v>
      </c>
      <c r="G36" s="46"/>
      <c r="H36" s="47"/>
      <c r="I36" s="48"/>
      <c r="J36" s="67"/>
      <c r="M36" s="68" t="s">
        <v>16</v>
      </c>
    </row>
    <row r="37" spans="1:13" ht="15">
      <c r="A37" s="16"/>
      <c r="B37" s="17"/>
      <c r="C37" s="35" t="s">
        <v>2</v>
      </c>
      <c r="D37" s="21"/>
      <c r="E37" s="20"/>
      <c r="F37" s="20"/>
      <c r="G37" s="46"/>
      <c r="H37" s="47"/>
      <c r="I37" s="48"/>
      <c r="J37" s="67"/>
      <c r="L37" s="4" t="s">
        <v>37</v>
      </c>
      <c r="M37" s="68" t="s">
        <v>16</v>
      </c>
    </row>
    <row r="38" spans="1:13" ht="15">
      <c r="A38" s="16">
        <v>20</v>
      </c>
      <c r="B38" s="17">
        <v>410130</v>
      </c>
      <c r="C38" s="21" t="s">
        <v>36</v>
      </c>
      <c r="D38" s="19"/>
      <c r="E38" s="20">
        <v>28</v>
      </c>
      <c r="F38" s="20">
        <v>0</v>
      </c>
      <c r="G38" s="46">
        <f aca="true" t="shared" si="5" ref="G38:G53">E38*F38</f>
        <v>0</v>
      </c>
      <c r="H38" s="47">
        <v>0</v>
      </c>
      <c r="I38" s="48">
        <f aca="true" t="shared" si="6" ref="I38:I53">E38*H38</f>
        <v>0</v>
      </c>
      <c r="J38" s="66"/>
      <c r="K38" s="4" t="s">
        <v>11</v>
      </c>
      <c r="L38" s="4" t="s">
        <v>37</v>
      </c>
      <c r="M38" s="68" t="s">
        <v>16</v>
      </c>
    </row>
    <row r="39" spans="1:13" ht="15">
      <c r="A39" s="16">
        <v>21</v>
      </c>
      <c r="B39" s="17">
        <v>409820</v>
      </c>
      <c r="C39" s="21" t="s">
        <v>38</v>
      </c>
      <c r="D39" s="21" t="s">
        <v>9</v>
      </c>
      <c r="E39" s="20">
        <v>28</v>
      </c>
      <c r="F39" s="1"/>
      <c r="G39" s="46">
        <f t="shared" si="5"/>
        <v>0</v>
      </c>
      <c r="H39" s="47">
        <v>0</v>
      </c>
      <c r="I39" s="48">
        <f t="shared" si="6"/>
        <v>0</v>
      </c>
      <c r="J39" s="67" t="s">
        <v>19</v>
      </c>
      <c r="L39" s="4" t="s">
        <v>37</v>
      </c>
      <c r="M39" s="68" t="s">
        <v>16</v>
      </c>
    </row>
    <row r="40" spans="1:13" ht="15">
      <c r="A40" s="16">
        <v>22</v>
      </c>
      <c r="B40" s="17">
        <v>410101</v>
      </c>
      <c r="C40" s="21" t="s">
        <v>39</v>
      </c>
      <c r="D40" s="21" t="s">
        <v>9</v>
      </c>
      <c r="E40" s="20">
        <v>28</v>
      </c>
      <c r="F40" s="1"/>
      <c r="G40" s="46">
        <f t="shared" si="5"/>
        <v>0</v>
      </c>
      <c r="H40" s="47">
        <v>0</v>
      </c>
      <c r="I40" s="48">
        <f t="shared" si="6"/>
        <v>0</v>
      </c>
      <c r="J40" s="67" t="s">
        <v>19</v>
      </c>
      <c r="L40" s="4" t="s">
        <v>37</v>
      </c>
      <c r="M40" s="68" t="s">
        <v>16</v>
      </c>
    </row>
    <row r="41" spans="1:13" ht="15">
      <c r="A41" s="16">
        <v>23</v>
      </c>
      <c r="B41" s="17">
        <v>420091</v>
      </c>
      <c r="C41" s="21" t="s">
        <v>40</v>
      </c>
      <c r="D41" s="21" t="s">
        <v>9</v>
      </c>
      <c r="E41" s="20">
        <v>28</v>
      </c>
      <c r="F41" s="1"/>
      <c r="G41" s="46">
        <f t="shared" si="5"/>
        <v>0</v>
      </c>
      <c r="H41" s="47">
        <v>0</v>
      </c>
      <c r="I41" s="48">
        <f t="shared" si="6"/>
        <v>0</v>
      </c>
      <c r="J41" s="67" t="s">
        <v>19</v>
      </c>
      <c r="L41" s="4" t="s">
        <v>37</v>
      </c>
      <c r="M41" s="68" t="s">
        <v>16</v>
      </c>
    </row>
    <row r="42" spans="1:13" ht="15">
      <c r="A42" s="16">
        <v>24</v>
      </c>
      <c r="B42" s="17">
        <v>410150</v>
      </c>
      <c r="C42" s="21" t="s">
        <v>41</v>
      </c>
      <c r="D42" s="19"/>
      <c r="E42" s="20">
        <v>2</v>
      </c>
      <c r="F42" s="20">
        <v>0</v>
      </c>
      <c r="G42" s="46">
        <f t="shared" si="5"/>
        <v>0</v>
      </c>
      <c r="H42" s="47">
        <v>0</v>
      </c>
      <c r="I42" s="48">
        <f t="shared" si="6"/>
        <v>0</v>
      </c>
      <c r="J42" s="66"/>
      <c r="K42" s="4" t="s">
        <v>11</v>
      </c>
      <c r="L42" s="4" t="s">
        <v>37</v>
      </c>
      <c r="M42" s="68" t="s">
        <v>16</v>
      </c>
    </row>
    <row r="43" spans="1:13" ht="15">
      <c r="A43" s="16">
        <v>25</v>
      </c>
      <c r="B43" s="17">
        <v>409826</v>
      </c>
      <c r="C43" s="21" t="s">
        <v>42</v>
      </c>
      <c r="D43" s="21" t="s">
        <v>9</v>
      </c>
      <c r="E43" s="20">
        <v>2</v>
      </c>
      <c r="F43" s="1"/>
      <c r="G43" s="46">
        <f t="shared" si="5"/>
        <v>0</v>
      </c>
      <c r="H43" s="47">
        <v>0</v>
      </c>
      <c r="I43" s="48">
        <f t="shared" si="6"/>
        <v>0</v>
      </c>
      <c r="J43" s="67" t="s">
        <v>19</v>
      </c>
      <c r="L43" s="4" t="s">
        <v>37</v>
      </c>
      <c r="M43" s="68" t="s">
        <v>16</v>
      </c>
    </row>
    <row r="44" spans="1:13" ht="15">
      <c r="A44" s="16">
        <v>26</v>
      </c>
      <c r="B44" s="17">
        <v>410102</v>
      </c>
      <c r="C44" s="21" t="s">
        <v>43</v>
      </c>
      <c r="D44" s="21" t="s">
        <v>9</v>
      </c>
      <c r="E44" s="20">
        <v>2</v>
      </c>
      <c r="F44" s="1"/>
      <c r="G44" s="46">
        <f t="shared" si="5"/>
        <v>0</v>
      </c>
      <c r="H44" s="47">
        <v>0</v>
      </c>
      <c r="I44" s="48">
        <f t="shared" si="6"/>
        <v>0</v>
      </c>
      <c r="J44" s="67" t="s">
        <v>19</v>
      </c>
      <c r="L44" s="4" t="s">
        <v>37</v>
      </c>
      <c r="M44" s="68" t="s">
        <v>16</v>
      </c>
    </row>
    <row r="45" spans="1:13" ht="15">
      <c r="A45" s="16">
        <v>27</v>
      </c>
      <c r="B45" s="17">
        <v>420091</v>
      </c>
      <c r="C45" s="21" t="s">
        <v>40</v>
      </c>
      <c r="D45" s="21" t="s">
        <v>9</v>
      </c>
      <c r="E45" s="20">
        <v>2</v>
      </c>
      <c r="F45" s="1"/>
      <c r="G45" s="46">
        <f t="shared" si="5"/>
        <v>0</v>
      </c>
      <c r="H45" s="47">
        <v>0</v>
      </c>
      <c r="I45" s="48">
        <f t="shared" si="6"/>
        <v>0</v>
      </c>
      <c r="J45" s="67" t="s">
        <v>19</v>
      </c>
      <c r="L45" s="4" t="s">
        <v>37</v>
      </c>
      <c r="M45" s="68" t="s">
        <v>16</v>
      </c>
    </row>
    <row r="46" spans="1:13" ht="15">
      <c r="A46" s="16">
        <v>28</v>
      </c>
      <c r="B46" s="17">
        <v>410151</v>
      </c>
      <c r="C46" s="21" t="s">
        <v>44</v>
      </c>
      <c r="D46" s="19"/>
      <c r="E46" s="20">
        <v>6</v>
      </c>
      <c r="F46" s="20">
        <v>0</v>
      </c>
      <c r="G46" s="46">
        <f t="shared" si="5"/>
        <v>0</v>
      </c>
      <c r="H46" s="47">
        <v>0</v>
      </c>
      <c r="I46" s="48">
        <f t="shared" si="6"/>
        <v>0</v>
      </c>
      <c r="J46" s="66"/>
      <c r="K46" s="4" t="s">
        <v>11</v>
      </c>
      <c r="L46" s="4" t="s">
        <v>37</v>
      </c>
      <c r="M46" s="68" t="s">
        <v>16</v>
      </c>
    </row>
    <row r="47" spans="1:13" ht="15">
      <c r="A47" s="16">
        <v>29</v>
      </c>
      <c r="B47" s="17">
        <v>409822</v>
      </c>
      <c r="C47" s="21" t="s">
        <v>45</v>
      </c>
      <c r="D47" s="21" t="s">
        <v>9</v>
      </c>
      <c r="E47" s="20">
        <v>6</v>
      </c>
      <c r="F47" s="1"/>
      <c r="G47" s="46">
        <f t="shared" si="5"/>
        <v>0</v>
      </c>
      <c r="H47" s="47">
        <v>0</v>
      </c>
      <c r="I47" s="48">
        <f t="shared" si="6"/>
        <v>0</v>
      </c>
      <c r="J47" s="67" t="s">
        <v>19</v>
      </c>
      <c r="L47" s="4" t="s">
        <v>37</v>
      </c>
      <c r="M47" s="68" t="s">
        <v>16</v>
      </c>
    </row>
    <row r="48" spans="1:13" ht="15">
      <c r="A48" s="16">
        <v>30</v>
      </c>
      <c r="B48" s="17">
        <v>410101</v>
      </c>
      <c r="C48" s="21" t="s">
        <v>39</v>
      </c>
      <c r="D48" s="21" t="s">
        <v>9</v>
      </c>
      <c r="E48" s="20">
        <v>6</v>
      </c>
      <c r="F48" s="1"/>
      <c r="G48" s="46">
        <f t="shared" si="5"/>
        <v>0</v>
      </c>
      <c r="H48" s="47">
        <v>0</v>
      </c>
      <c r="I48" s="48">
        <f t="shared" si="6"/>
        <v>0</v>
      </c>
      <c r="J48" s="67" t="s">
        <v>19</v>
      </c>
      <c r="L48" s="4" t="s">
        <v>37</v>
      </c>
      <c r="M48" s="68" t="s">
        <v>16</v>
      </c>
    </row>
    <row r="49" spans="1:13" ht="15">
      <c r="A49" s="16">
        <v>31</v>
      </c>
      <c r="B49" s="17">
        <v>420091</v>
      </c>
      <c r="C49" s="21" t="s">
        <v>40</v>
      </c>
      <c r="D49" s="21" t="s">
        <v>9</v>
      </c>
      <c r="E49" s="20">
        <v>6</v>
      </c>
      <c r="F49" s="1"/>
      <c r="G49" s="46">
        <f t="shared" si="5"/>
        <v>0</v>
      </c>
      <c r="H49" s="47">
        <v>0</v>
      </c>
      <c r="I49" s="48">
        <f t="shared" si="6"/>
        <v>0</v>
      </c>
      <c r="J49" s="67" t="s">
        <v>19</v>
      </c>
      <c r="L49" s="4" t="s">
        <v>37</v>
      </c>
      <c r="M49" s="68" t="s">
        <v>16</v>
      </c>
    </row>
    <row r="50" spans="1:13" ht="15">
      <c r="A50" s="16">
        <v>32</v>
      </c>
      <c r="B50" s="17">
        <v>420015</v>
      </c>
      <c r="C50" s="21" t="s">
        <v>46</v>
      </c>
      <c r="D50" s="21" t="s">
        <v>9</v>
      </c>
      <c r="E50" s="20">
        <v>40</v>
      </c>
      <c r="F50" s="1"/>
      <c r="G50" s="46">
        <f t="shared" si="5"/>
        <v>0</v>
      </c>
      <c r="H50" s="47">
        <v>0</v>
      </c>
      <c r="I50" s="48">
        <f t="shared" si="6"/>
        <v>0</v>
      </c>
      <c r="J50" s="67" t="s">
        <v>19</v>
      </c>
      <c r="K50" s="4" t="s">
        <v>11</v>
      </c>
      <c r="L50" s="4" t="s">
        <v>37</v>
      </c>
      <c r="M50" s="68" t="s">
        <v>16</v>
      </c>
    </row>
    <row r="51" spans="1:13" ht="15">
      <c r="A51" s="16">
        <v>33</v>
      </c>
      <c r="B51" s="17">
        <v>420006</v>
      </c>
      <c r="C51" s="21" t="s">
        <v>47</v>
      </c>
      <c r="D51" s="21" t="s">
        <v>9</v>
      </c>
      <c r="E51" s="20">
        <v>16</v>
      </c>
      <c r="F51" s="1"/>
      <c r="G51" s="46">
        <f t="shared" si="5"/>
        <v>0</v>
      </c>
      <c r="H51" s="47">
        <v>0</v>
      </c>
      <c r="I51" s="48">
        <f t="shared" si="6"/>
        <v>0</v>
      </c>
      <c r="J51" s="67" t="s">
        <v>19</v>
      </c>
      <c r="K51" s="4" t="s">
        <v>11</v>
      </c>
      <c r="L51" s="4" t="s">
        <v>37</v>
      </c>
      <c r="M51" s="68" t="s">
        <v>16</v>
      </c>
    </row>
    <row r="52" spans="1:13" ht="15">
      <c r="A52" s="16">
        <v>34</v>
      </c>
      <c r="B52" s="17">
        <v>420091</v>
      </c>
      <c r="C52" s="21" t="s">
        <v>40</v>
      </c>
      <c r="D52" s="21" t="s">
        <v>9</v>
      </c>
      <c r="E52" s="20">
        <v>16</v>
      </c>
      <c r="F52" s="1"/>
      <c r="G52" s="46">
        <f t="shared" si="5"/>
        <v>0</v>
      </c>
      <c r="H52" s="47">
        <v>0</v>
      </c>
      <c r="I52" s="48">
        <f t="shared" si="6"/>
        <v>0</v>
      </c>
      <c r="J52" s="67" t="s">
        <v>19</v>
      </c>
      <c r="L52" s="4" t="s">
        <v>37</v>
      </c>
      <c r="M52" s="68" t="s">
        <v>16</v>
      </c>
    </row>
    <row r="53" spans="1:13" ht="15">
      <c r="A53" s="16">
        <v>35</v>
      </c>
      <c r="B53" s="17">
        <v>413121</v>
      </c>
      <c r="C53" s="21" t="s">
        <v>48</v>
      </c>
      <c r="D53" s="21" t="s">
        <v>9</v>
      </c>
      <c r="E53" s="20">
        <v>8</v>
      </c>
      <c r="F53" s="1"/>
      <c r="G53" s="46">
        <f t="shared" si="5"/>
        <v>0</v>
      </c>
      <c r="H53" s="47">
        <v>0</v>
      </c>
      <c r="I53" s="48">
        <f t="shared" si="6"/>
        <v>0</v>
      </c>
      <c r="J53" s="67" t="s">
        <v>19</v>
      </c>
      <c r="K53" s="4" t="s">
        <v>11</v>
      </c>
      <c r="L53" s="4" t="s">
        <v>37</v>
      </c>
      <c r="M53" s="68" t="s">
        <v>16</v>
      </c>
    </row>
    <row r="54" spans="1:13" ht="15">
      <c r="A54" s="16"/>
      <c r="B54" s="17"/>
      <c r="C54" s="35" t="s">
        <v>100</v>
      </c>
      <c r="D54" s="21"/>
      <c r="E54" s="20"/>
      <c r="F54" s="76">
        <f>SUM(G38:G53)</f>
        <v>0</v>
      </c>
      <c r="G54" s="46"/>
      <c r="H54" s="47"/>
      <c r="I54" s="48"/>
      <c r="J54" s="67"/>
      <c r="M54" s="68" t="s">
        <v>16</v>
      </c>
    </row>
    <row r="55" spans="1:13" ht="15">
      <c r="A55" s="16"/>
      <c r="B55" s="17"/>
      <c r="C55" s="35" t="s">
        <v>3</v>
      </c>
      <c r="D55" s="21"/>
      <c r="E55" s="20"/>
      <c r="F55" s="20"/>
      <c r="G55" s="46"/>
      <c r="H55" s="47"/>
      <c r="I55" s="48"/>
      <c r="J55" s="67"/>
      <c r="L55" s="4" t="s">
        <v>12</v>
      </c>
      <c r="M55" s="68" t="s">
        <v>16</v>
      </c>
    </row>
    <row r="56" spans="1:13" ht="15">
      <c r="A56" s="16">
        <v>36</v>
      </c>
      <c r="B56" s="17">
        <v>591121</v>
      </c>
      <c r="C56" s="21" t="s">
        <v>49</v>
      </c>
      <c r="D56" s="21" t="s">
        <v>9</v>
      </c>
      <c r="E56" s="20">
        <v>52</v>
      </c>
      <c r="F56" s="1"/>
      <c r="G56" s="46">
        <f>E56*F56</f>
        <v>0</v>
      </c>
      <c r="H56" s="47">
        <v>0</v>
      </c>
      <c r="I56" s="48">
        <f>E56*H56</f>
        <v>0</v>
      </c>
      <c r="J56" s="67" t="s">
        <v>10</v>
      </c>
      <c r="L56" s="4" t="s">
        <v>12</v>
      </c>
      <c r="M56" s="68" t="s">
        <v>16</v>
      </c>
    </row>
    <row r="57" spans="1:13" ht="15">
      <c r="A57" s="16">
        <v>37</v>
      </c>
      <c r="B57" s="17">
        <v>591121</v>
      </c>
      <c r="C57" s="21" t="s">
        <v>49</v>
      </c>
      <c r="D57" s="21" t="s">
        <v>9</v>
      </c>
      <c r="E57" s="20">
        <v>33</v>
      </c>
      <c r="F57" s="1"/>
      <c r="G57" s="46">
        <f>E57*F57</f>
        <v>0</v>
      </c>
      <c r="H57" s="47">
        <v>0</v>
      </c>
      <c r="I57" s="48">
        <f>E57*H57</f>
        <v>0</v>
      </c>
      <c r="J57" s="67" t="s">
        <v>10</v>
      </c>
      <c r="L57" s="4" t="s">
        <v>12</v>
      </c>
      <c r="M57" s="68" t="s">
        <v>16</v>
      </c>
    </row>
    <row r="58" spans="1:13" ht="15">
      <c r="A58" s="16">
        <v>38</v>
      </c>
      <c r="B58" s="17">
        <v>591121</v>
      </c>
      <c r="C58" s="21" t="s">
        <v>49</v>
      </c>
      <c r="D58" s="21" t="s">
        <v>9</v>
      </c>
      <c r="E58" s="20">
        <v>12</v>
      </c>
      <c r="F58" s="1"/>
      <c r="G58" s="46">
        <f>E58*F58</f>
        <v>0</v>
      </c>
      <c r="H58" s="47">
        <v>0</v>
      </c>
      <c r="I58" s="48">
        <f>E58*H58</f>
        <v>0</v>
      </c>
      <c r="J58" s="67" t="s">
        <v>10</v>
      </c>
      <c r="L58" s="4" t="s">
        <v>12</v>
      </c>
      <c r="M58" s="68" t="s">
        <v>16</v>
      </c>
    </row>
    <row r="59" spans="1:13" ht="15">
      <c r="A59" s="16">
        <v>39</v>
      </c>
      <c r="B59" s="17">
        <v>591121</v>
      </c>
      <c r="C59" s="21" t="s">
        <v>49</v>
      </c>
      <c r="D59" s="21" t="s">
        <v>9</v>
      </c>
      <c r="E59" s="20">
        <v>5</v>
      </c>
      <c r="F59" s="1"/>
      <c r="G59" s="46">
        <f>E59*F59</f>
        <v>0</v>
      </c>
      <c r="H59" s="47">
        <v>0</v>
      </c>
      <c r="I59" s="48">
        <f>E59*H59</f>
        <v>0</v>
      </c>
      <c r="J59" s="67" t="s">
        <v>10</v>
      </c>
      <c r="L59" s="4" t="s">
        <v>12</v>
      </c>
      <c r="M59" s="68" t="s">
        <v>16</v>
      </c>
    </row>
    <row r="60" spans="1:13" ht="15">
      <c r="A60" s="16"/>
      <c r="B60" s="17"/>
      <c r="C60" s="35" t="s">
        <v>100</v>
      </c>
      <c r="D60" s="21"/>
      <c r="E60" s="20"/>
      <c r="F60" s="76">
        <f>SUM(G56:G59)</f>
        <v>0</v>
      </c>
      <c r="G60" s="46"/>
      <c r="H60" s="47"/>
      <c r="I60" s="48"/>
      <c r="J60" s="67"/>
      <c r="M60" s="68" t="s">
        <v>16</v>
      </c>
    </row>
    <row r="61" spans="1:13" ht="15">
      <c r="A61" s="16"/>
      <c r="B61" s="17"/>
      <c r="C61" s="35" t="s">
        <v>4</v>
      </c>
      <c r="D61" s="21"/>
      <c r="E61" s="20"/>
      <c r="F61" s="20"/>
      <c r="G61" s="46"/>
      <c r="H61" s="47"/>
      <c r="I61" s="48"/>
      <c r="J61" s="67"/>
      <c r="L61" s="4" t="s">
        <v>51</v>
      </c>
      <c r="M61" s="68" t="s">
        <v>16</v>
      </c>
    </row>
    <row r="62" spans="1:13" ht="15">
      <c r="A62" s="16">
        <v>40</v>
      </c>
      <c r="B62" s="17">
        <v>900117</v>
      </c>
      <c r="C62" s="21" t="s">
        <v>50</v>
      </c>
      <c r="D62" s="21" t="s">
        <v>9</v>
      </c>
      <c r="E62" s="20">
        <v>1</v>
      </c>
      <c r="F62" s="1"/>
      <c r="G62" s="46">
        <f>E62*F62</f>
        <v>0</v>
      </c>
      <c r="H62" s="47">
        <v>0</v>
      </c>
      <c r="I62" s="48">
        <f>E62*H62</f>
        <v>0</v>
      </c>
      <c r="J62" s="67" t="s">
        <v>19</v>
      </c>
      <c r="K62" s="4" t="s">
        <v>11</v>
      </c>
      <c r="L62" s="4" t="s">
        <v>51</v>
      </c>
      <c r="M62" s="68" t="s">
        <v>16</v>
      </c>
    </row>
    <row r="63" spans="1:13" ht="15">
      <c r="A63" s="16"/>
      <c r="B63" s="17"/>
      <c r="C63" s="35" t="s">
        <v>100</v>
      </c>
      <c r="D63" s="21"/>
      <c r="E63" s="20"/>
      <c r="F63" s="76">
        <f>SUM(G62:G62)</f>
        <v>0</v>
      </c>
      <c r="G63" s="46"/>
      <c r="H63" s="47"/>
      <c r="I63" s="48"/>
      <c r="J63" s="67"/>
      <c r="M63" s="68" t="s">
        <v>16</v>
      </c>
    </row>
    <row r="64" spans="1:13" ht="15">
      <c r="A64" s="16"/>
      <c r="B64" s="17"/>
      <c r="C64" s="35" t="s">
        <v>5</v>
      </c>
      <c r="D64" s="21"/>
      <c r="E64" s="20"/>
      <c r="F64" s="20"/>
      <c r="G64" s="46"/>
      <c r="H64" s="47"/>
      <c r="I64" s="48"/>
      <c r="J64" s="67"/>
      <c r="L64" s="4" t="s">
        <v>53</v>
      </c>
      <c r="M64" s="68" t="s">
        <v>16</v>
      </c>
    </row>
    <row r="65" spans="1:13" ht="15">
      <c r="A65" s="16">
        <v>41</v>
      </c>
      <c r="B65" s="17">
        <v>900048</v>
      </c>
      <c r="C65" s="21" t="s">
        <v>52</v>
      </c>
      <c r="D65" s="21" t="s">
        <v>9</v>
      </c>
      <c r="E65" s="20">
        <v>1</v>
      </c>
      <c r="F65" s="1"/>
      <c r="G65" s="46">
        <f>E65*F65</f>
        <v>0</v>
      </c>
      <c r="H65" s="47">
        <v>0</v>
      </c>
      <c r="I65" s="48">
        <f>E65*H65</f>
        <v>0</v>
      </c>
      <c r="J65" s="67" t="s">
        <v>19</v>
      </c>
      <c r="K65" s="4" t="s">
        <v>11</v>
      </c>
      <c r="L65" s="4" t="s">
        <v>53</v>
      </c>
      <c r="M65" s="68" t="s">
        <v>16</v>
      </c>
    </row>
    <row r="66" spans="1:13" ht="15">
      <c r="A66" s="16"/>
      <c r="B66" s="17"/>
      <c r="C66" s="35" t="s">
        <v>100</v>
      </c>
      <c r="D66" s="21"/>
      <c r="E66" s="20"/>
      <c r="F66" s="76">
        <f>SUM(G65:G65)</f>
        <v>0</v>
      </c>
      <c r="G66" s="46"/>
      <c r="H66" s="47"/>
      <c r="I66" s="48"/>
      <c r="J66" s="67"/>
      <c r="M66" s="68" t="s">
        <v>16</v>
      </c>
    </row>
    <row r="67" spans="1:13" ht="15">
      <c r="A67" s="16"/>
      <c r="B67" s="17"/>
      <c r="C67" s="35" t="s">
        <v>6</v>
      </c>
      <c r="D67" s="21"/>
      <c r="E67" s="20"/>
      <c r="F67" s="20"/>
      <c r="G67" s="46"/>
      <c r="H67" s="47"/>
      <c r="I67" s="48"/>
      <c r="J67" s="67"/>
      <c r="L67" s="4" t="s">
        <v>54</v>
      </c>
      <c r="M67" s="68" t="s">
        <v>16</v>
      </c>
    </row>
    <row r="68" spans="1:13" ht="30">
      <c r="A68" s="16">
        <v>42</v>
      </c>
      <c r="B68" s="17">
        <v>900166</v>
      </c>
      <c r="C68" s="125" t="s">
        <v>143</v>
      </c>
      <c r="D68" s="21" t="s">
        <v>9</v>
      </c>
      <c r="E68" s="20">
        <v>2</v>
      </c>
      <c r="F68" s="1"/>
      <c r="G68" s="46">
        <f>E68*F68</f>
        <v>0</v>
      </c>
      <c r="H68" s="47">
        <v>0</v>
      </c>
      <c r="I68" s="48">
        <f>E68*H68</f>
        <v>0</v>
      </c>
      <c r="J68" s="67" t="s">
        <v>19</v>
      </c>
      <c r="K68" s="4" t="s">
        <v>11</v>
      </c>
      <c r="L68" s="4" t="s">
        <v>54</v>
      </c>
      <c r="M68" s="68" t="s">
        <v>16</v>
      </c>
    </row>
    <row r="69" spans="1:13" ht="15.75" thickBot="1">
      <c r="A69" s="22"/>
      <c r="B69" s="23"/>
      <c r="C69" s="24" t="s">
        <v>100</v>
      </c>
      <c r="D69" s="25"/>
      <c r="E69" s="26"/>
      <c r="F69" s="69">
        <f>SUM(G68:G68)</f>
        <v>0</v>
      </c>
      <c r="G69" s="49"/>
      <c r="H69" s="50"/>
      <c r="I69" s="51"/>
      <c r="J69" s="70"/>
      <c r="M69" s="68" t="s">
        <v>16</v>
      </c>
    </row>
    <row r="70" spans="1:14" s="72" customFormat="1" ht="14.25">
      <c r="A70" s="27"/>
      <c r="B70" s="28"/>
      <c r="C70" s="29" t="s">
        <v>102</v>
      </c>
      <c r="D70" s="29"/>
      <c r="E70" s="30"/>
      <c r="F70" s="30"/>
      <c r="G70" s="52">
        <f>SUM(G18:G69)</f>
        <v>0</v>
      </c>
      <c r="H70" s="53"/>
      <c r="I70" s="54">
        <f>SUM(I18:I69)</f>
        <v>0</v>
      </c>
      <c r="J70" s="71"/>
      <c r="M70" s="73" t="s">
        <v>16</v>
      </c>
      <c r="N70" s="72">
        <f>SUM(N7:N69)</f>
        <v>0</v>
      </c>
    </row>
    <row r="71" spans="1:13" s="5" customFormat="1" ht="19.5" customHeight="1">
      <c r="A71" s="31" t="s">
        <v>104</v>
      </c>
      <c r="B71" s="32"/>
      <c r="C71" s="33"/>
      <c r="D71" s="33"/>
      <c r="E71" s="34"/>
      <c r="F71" s="34"/>
      <c r="G71" s="55"/>
      <c r="H71" s="56"/>
      <c r="I71" s="57"/>
      <c r="J71" s="74"/>
      <c r="M71" s="75"/>
    </row>
    <row r="72" spans="1:13" ht="15">
      <c r="A72" s="16"/>
      <c r="B72" s="17"/>
      <c r="C72" s="35" t="s">
        <v>0</v>
      </c>
      <c r="D72" s="21"/>
      <c r="E72" s="20"/>
      <c r="F72" s="20"/>
      <c r="G72" s="46"/>
      <c r="H72" s="47"/>
      <c r="I72" s="48"/>
      <c r="J72" s="67"/>
      <c r="L72" s="4" t="s">
        <v>20</v>
      </c>
      <c r="M72" s="68" t="s">
        <v>55</v>
      </c>
    </row>
    <row r="73" spans="1:13" ht="15">
      <c r="A73" s="16">
        <v>43</v>
      </c>
      <c r="B73" s="17">
        <v>210810008</v>
      </c>
      <c r="C73" s="21" t="s">
        <v>56</v>
      </c>
      <c r="D73" s="21" t="s">
        <v>18</v>
      </c>
      <c r="E73" s="20">
        <v>420</v>
      </c>
      <c r="F73" s="1"/>
      <c r="G73" s="46">
        <f aca="true" t="shared" si="7" ref="G73:G80">E73*F73</f>
        <v>0</v>
      </c>
      <c r="H73" s="47"/>
      <c r="I73" s="48">
        <f aca="true" t="shared" si="8" ref="I73:I80">E73*H73</f>
        <v>0</v>
      </c>
      <c r="J73" s="67" t="s">
        <v>19</v>
      </c>
      <c r="L73" s="4" t="s">
        <v>20</v>
      </c>
      <c r="M73" s="68" t="s">
        <v>55</v>
      </c>
    </row>
    <row r="74" spans="1:13" ht="15">
      <c r="A74" s="16">
        <v>44</v>
      </c>
      <c r="B74" s="17">
        <v>210810008</v>
      </c>
      <c r="C74" s="21" t="s">
        <v>56</v>
      </c>
      <c r="D74" s="21" t="s">
        <v>18</v>
      </c>
      <c r="E74" s="20">
        <v>135</v>
      </c>
      <c r="F74" s="1"/>
      <c r="G74" s="46">
        <f t="shared" si="7"/>
        <v>0</v>
      </c>
      <c r="H74" s="47"/>
      <c r="I74" s="48">
        <f t="shared" si="8"/>
        <v>0</v>
      </c>
      <c r="J74" s="67" t="s">
        <v>19</v>
      </c>
      <c r="L74" s="4" t="s">
        <v>20</v>
      </c>
      <c r="M74" s="68" t="s">
        <v>55</v>
      </c>
    </row>
    <row r="75" spans="1:13" ht="15">
      <c r="A75" s="16">
        <v>45</v>
      </c>
      <c r="B75" s="17">
        <v>210810008</v>
      </c>
      <c r="C75" s="21" t="s">
        <v>56</v>
      </c>
      <c r="D75" s="21" t="s">
        <v>18</v>
      </c>
      <c r="E75" s="20">
        <v>375</v>
      </c>
      <c r="F75" s="1"/>
      <c r="G75" s="46">
        <f t="shared" si="7"/>
        <v>0</v>
      </c>
      <c r="H75" s="47"/>
      <c r="I75" s="48">
        <f t="shared" si="8"/>
        <v>0</v>
      </c>
      <c r="J75" s="67" t="s">
        <v>19</v>
      </c>
      <c r="L75" s="4" t="s">
        <v>20</v>
      </c>
      <c r="M75" s="68" t="s">
        <v>55</v>
      </c>
    </row>
    <row r="76" spans="1:13" ht="15">
      <c r="A76" s="16">
        <v>46</v>
      </c>
      <c r="B76" s="17">
        <v>210810941</v>
      </c>
      <c r="C76" s="21" t="s">
        <v>57</v>
      </c>
      <c r="D76" s="21" t="s">
        <v>18</v>
      </c>
      <c r="E76" s="20">
        <v>185</v>
      </c>
      <c r="F76" s="1"/>
      <c r="G76" s="46">
        <f t="shared" si="7"/>
        <v>0</v>
      </c>
      <c r="H76" s="47"/>
      <c r="I76" s="48">
        <f t="shared" si="8"/>
        <v>0</v>
      </c>
      <c r="J76" s="67" t="s">
        <v>19</v>
      </c>
      <c r="L76" s="4" t="s">
        <v>20</v>
      </c>
      <c r="M76" s="68" t="s">
        <v>55</v>
      </c>
    </row>
    <row r="77" spans="1:13" ht="15">
      <c r="A77" s="16">
        <v>47</v>
      </c>
      <c r="B77" s="17">
        <v>210810941</v>
      </c>
      <c r="C77" s="21" t="s">
        <v>57</v>
      </c>
      <c r="D77" s="21" t="s">
        <v>18</v>
      </c>
      <c r="E77" s="20">
        <v>95</v>
      </c>
      <c r="F77" s="1"/>
      <c r="G77" s="46">
        <f t="shared" si="7"/>
        <v>0</v>
      </c>
      <c r="H77" s="47"/>
      <c r="I77" s="48">
        <f t="shared" si="8"/>
        <v>0</v>
      </c>
      <c r="J77" s="67" t="s">
        <v>19</v>
      </c>
      <c r="L77" s="4" t="s">
        <v>20</v>
      </c>
      <c r="M77" s="68" t="s">
        <v>55</v>
      </c>
    </row>
    <row r="78" spans="1:13" ht="15">
      <c r="A78" s="16">
        <v>48</v>
      </c>
      <c r="B78" s="17">
        <v>210810941</v>
      </c>
      <c r="C78" s="21" t="s">
        <v>57</v>
      </c>
      <c r="D78" s="21" t="s">
        <v>18</v>
      </c>
      <c r="E78" s="20">
        <v>185</v>
      </c>
      <c r="F78" s="1"/>
      <c r="G78" s="46">
        <f t="shared" si="7"/>
        <v>0</v>
      </c>
      <c r="H78" s="47"/>
      <c r="I78" s="48">
        <f t="shared" si="8"/>
        <v>0</v>
      </c>
      <c r="J78" s="67" t="s">
        <v>19</v>
      </c>
      <c r="L78" s="4" t="s">
        <v>20</v>
      </c>
      <c r="M78" s="68" t="s">
        <v>55</v>
      </c>
    </row>
    <row r="79" spans="1:13" ht="15">
      <c r="A79" s="16">
        <v>49</v>
      </c>
      <c r="B79" s="17">
        <v>210100001</v>
      </c>
      <c r="C79" s="21" t="s">
        <v>58</v>
      </c>
      <c r="D79" s="21" t="s">
        <v>9</v>
      </c>
      <c r="E79" s="20">
        <v>65</v>
      </c>
      <c r="F79" s="1"/>
      <c r="G79" s="46">
        <f t="shared" si="7"/>
        <v>0</v>
      </c>
      <c r="H79" s="47"/>
      <c r="I79" s="48">
        <f t="shared" si="8"/>
        <v>0</v>
      </c>
      <c r="J79" s="67" t="s">
        <v>19</v>
      </c>
      <c r="K79" s="4" t="s">
        <v>11</v>
      </c>
      <c r="L79" s="4" t="s">
        <v>20</v>
      </c>
      <c r="M79" s="68" t="s">
        <v>55</v>
      </c>
    </row>
    <row r="80" spans="1:13" ht="15">
      <c r="A80" s="16">
        <v>50</v>
      </c>
      <c r="B80" s="17">
        <v>210800831</v>
      </c>
      <c r="C80" s="21" t="s">
        <v>59</v>
      </c>
      <c r="D80" s="21" t="s">
        <v>18</v>
      </c>
      <c r="E80" s="20">
        <v>55</v>
      </c>
      <c r="F80" s="1"/>
      <c r="G80" s="46">
        <f t="shared" si="7"/>
        <v>0</v>
      </c>
      <c r="H80" s="47"/>
      <c r="I80" s="48">
        <f t="shared" si="8"/>
        <v>0</v>
      </c>
      <c r="J80" s="67" t="s">
        <v>19</v>
      </c>
      <c r="L80" s="4" t="s">
        <v>20</v>
      </c>
      <c r="M80" s="68" t="s">
        <v>55</v>
      </c>
    </row>
    <row r="81" spans="1:13" ht="15">
      <c r="A81" s="16"/>
      <c r="B81" s="17"/>
      <c r="C81" s="35" t="s">
        <v>100</v>
      </c>
      <c r="D81" s="21"/>
      <c r="E81" s="20"/>
      <c r="F81" s="76">
        <f>SUM(G73:G80)</f>
        <v>0</v>
      </c>
      <c r="G81" s="46"/>
      <c r="H81" s="47"/>
      <c r="I81" s="48"/>
      <c r="J81" s="67"/>
      <c r="M81" s="68" t="s">
        <v>55</v>
      </c>
    </row>
    <row r="82" spans="1:13" ht="15">
      <c r="A82" s="16"/>
      <c r="B82" s="17"/>
      <c r="C82" s="35" t="s">
        <v>1</v>
      </c>
      <c r="D82" s="21"/>
      <c r="E82" s="20"/>
      <c r="F82" s="20"/>
      <c r="G82" s="46"/>
      <c r="H82" s="47"/>
      <c r="I82" s="48"/>
      <c r="J82" s="67"/>
      <c r="L82" s="4" t="s">
        <v>29</v>
      </c>
      <c r="M82" s="68" t="s">
        <v>55</v>
      </c>
    </row>
    <row r="83" spans="1:13" ht="15">
      <c r="A83" s="16">
        <v>51</v>
      </c>
      <c r="B83" s="17">
        <v>210010331</v>
      </c>
      <c r="C83" s="21" t="s">
        <v>60</v>
      </c>
      <c r="D83" s="21" t="s">
        <v>9</v>
      </c>
      <c r="E83" s="20">
        <v>52</v>
      </c>
      <c r="F83" s="1"/>
      <c r="G83" s="46">
        <f aca="true" t="shared" si="9" ref="G83:G89">E83*F83</f>
        <v>0</v>
      </c>
      <c r="H83" s="47"/>
      <c r="I83" s="48">
        <f aca="true" t="shared" si="10" ref="I83:I89">E83*H83</f>
        <v>0</v>
      </c>
      <c r="J83" s="67" t="s">
        <v>19</v>
      </c>
      <c r="L83" s="4" t="s">
        <v>29</v>
      </c>
      <c r="M83" s="68" t="s">
        <v>55</v>
      </c>
    </row>
    <row r="84" spans="1:13" ht="15">
      <c r="A84" s="16">
        <v>52</v>
      </c>
      <c r="B84" s="17">
        <v>210010331</v>
      </c>
      <c r="C84" s="21" t="s">
        <v>60</v>
      </c>
      <c r="D84" s="21" t="s">
        <v>9</v>
      </c>
      <c r="E84" s="20">
        <v>40</v>
      </c>
      <c r="F84" s="1"/>
      <c r="G84" s="46">
        <f t="shared" si="9"/>
        <v>0</v>
      </c>
      <c r="H84" s="47"/>
      <c r="I84" s="48">
        <f t="shared" si="10"/>
        <v>0</v>
      </c>
      <c r="J84" s="67" t="s">
        <v>19</v>
      </c>
      <c r="L84" s="4" t="s">
        <v>29</v>
      </c>
      <c r="M84" s="68" t="s">
        <v>55</v>
      </c>
    </row>
    <row r="85" spans="1:13" ht="15">
      <c r="A85" s="16">
        <v>53</v>
      </c>
      <c r="B85" s="17">
        <v>210010332</v>
      </c>
      <c r="C85" s="21" t="s">
        <v>61</v>
      </c>
      <c r="D85" s="21" t="s">
        <v>9</v>
      </c>
      <c r="E85" s="20">
        <v>95</v>
      </c>
      <c r="F85" s="1"/>
      <c r="G85" s="46">
        <f t="shared" si="9"/>
        <v>0</v>
      </c>
      <c r="H85" s="47"/>
      <c r="I85" s="48">
        <f t="shared" si="10"/>
        <v>0</v>
      </c>
      <c r="J85" s="67" t="s">
        <v>19</v>
      </c>
      <c r="L85" s="4" t="s">
        <v>29</v>
      </c>
      <c r="M85" s="68" t="s">
        <v>55</v>
      </c>
    </row>
    <row r="86" spans="1:13" ht="15">
      <c r="A86" s="16">
        <v>54</v>
      </c>
      <c r="B86" s="17">
        <v>210010105</v>
      </c>
      <c r="C86" s="21" t="s">
        <v>62</v>
      </c>
      <c r="D86" s="21" t="s">
        <v>18</v>
      </c>
      <c r="E86" s="20">
        <v>280</v>
      </c>
      <c r="F86" s="1"/>
      <c r="G86" s="46">
        <f t="shared" si="9"/>
        <v>0</v>
      </c>
      <c r="H86" s="47"/>
      <c r="I86" s="48">
        <f t="shared" si="10"/>
        <v>0</v>
      </c>
      <c r="J86" s="67" t="s">
        <v>19</v>
      </c>
      <c r="L86" s="4" t="s">
        <v>29</v>
      </c>
      <c r="M86" s="68" t="s">
        <v>55</v>
      </c>
    </row>
    <row r="87" spans="1:13" ht="15">
      <c r="A87" s="16">
        <v>55</v>
      </c>
      <c r="B87" s="17">
        <v>210010105</v>
      </c>
      <c r="C87" s="21" t="s">
        <v>62</v>
      </c>
      <c r="D87" s="21" t="s">
        <v>18</v>
      </c>
      <c r="E87" s="20">
        <v>225</v>
      </c>
      <c r="F87" s="1"/>
      <c r="G87" s="46">
        <f t="shared" si="9"/>
        <v>0</v>
      </c>
      <c r="H87" s="47"/>
      <c r="I87" s="48">
        <f t="shared" si="10"/>
        <v>0</v>
      </c>
      <c r="J87" s="67" t="s">
        <v>19</v>
      </c>
      <c r="L87" s="4" t="s">
        <v>29</v>
      </c>
      <c r="M87" s="68" t="s">
        <v>55</v>
      </c>
    </row>
    <row r="88" spans="1:13" ht="15">
      <c r="A88" s="16">
        <v>56</v>
      </c>
      <c r="B88" s="17">
        <v>210010105</v>
      </c>
      <c r="C88" s="21" t="s">
        <v>62</v>
      </c>
      <c r="D88" s="21" t="s">
        <v>18</v>
      </c>
      <c r="E88" s="20">
        <v>85</v>
      </c>
      <c r="F88" s="1"/>
      <c r="G88" s="46">
        <f t="shared" si="9"/>
        <v>0</v>
      </c>
      <c r="H88" s="47"/>
      <c r="I88" s="48">
        <f t="shared" si="10"/>
        <v>0</v>
      </c>
      <c r="J88" s="67" t="s">
        <v>19</v>
      </c>
      <c r="L88" s="4" t="s">
        <v>29</v>
      </c>
      <c r="M88" s="68" t="s">
        <v>55</v>
      </c>
    </row>
    <row r="89" spans="1:13" ht="15">
      <c r="A89" s="16">
        <v>57</v>
      </c>
      <c r="B89" s="17">
        <v>210010105</v>
      </c>
      <c r="C89" s="21" t="s">
        <v>62</v>
      </c>
      <c r="D89" s="21" t="s">
        <v>18</v>
      </c>
      <c r="E89" s="20">
        <v>165</v>
      </c>
      <c r="F89" s="1"/>
      <c r="G89" s="46">
        <f t="shared" si="9"/>
        <v>0</v>
      </c>
      <c r="H89" s="47"/>
      <c r="I89" s="48">
        <f t="shared" si="10"/>
        <v>0</v>
      </c>
      <c r="J89" s="67" t="s">
        <v>19</v>
      </c>
      <c r="L89" s="4" t="s">
        <v>29</v>
      </c>
      <c r="M89" s="68" t="s">
        <v>55</v>
      </c>
    </row>
    <row r="90" spans="1:13" ht="15">
      <c r="A90" s="16"/>
      <c r="B90" s="17"/>
      <c r="C90" s="35" t="s">
        <v>100</v>
      </c>
      <c r="D90" s="21"/>
      <c r="E90" s="20"/>
      <c r="F90" s="76">
        <f>SUM(G83:G89)</f>
        <v>0</v>
      </c>
      <c r="G90" s="46"/>
      <c r="H90" s="47"/>
      <c r="I90" s="48"/>
      <c r="J90" s="67"/>
      <c r="M90" s="68" t="s">
        <v>55</v>
      </c>
    </row>
    <row r="91" spans="1:13" ht="15">
      <c r="A91" s="16"/>
      <c r="B91" s="17"/>
      <c r="C91" s="35" t="s">
        <v>2</v>
      </c>
      <c r="D91" s="21"/>
      <c r="E91" s="20"/>
      <c r="F91" s="20"/>
      <c r="G91" s="46"/>
      <c r="H91" s="47"/>
      <c r="I91" s="48"/>
      <c r="J91" s="67"/>
      <c r="L91" s="4" t="s">
        <v>37</v>
      </c>
      <c r="M91" s="68" t="s">
        <v>55</v>
      </c>
    </row>
    <row r="92" spans="1:13" ht="15">
      <c r="A92" s="16">
        <v>58</v>
      </c>
      <c r="B92" s="17">
        <v>210110041</v>
      </c>
      <c r="C92" s="21" t="s">
        <v>63</v>
      </c>
      <c r="D92" s="21" t="s">
        <v>9</v>
      </c>
      <c r="E92" s="20">
        <v>28</v>
      </c>
      <c r="F92" s="1"/>
      <c r="G92" s="46">
        <f aca="true" t="shared" si="11" ref="G92:G97">E92*F92</f>
        <v>0</v>
      </c>
      <c r="H92" s="47"/>
      <c r="I92" s="48">
        <f aca="true" t="shared" si="12" ref="I92:I97">E92*H92</f>
        <v>0</v>
      </c>
      <c r="J92" s="67" t="s">
        <v>19</v>
      </c>
      <c r="L92" s="4" t="s">
        <v>37</v>
      </c>
      <c r="M92" s="68" t="s">
        <v>55</v>
      </c>
    </row>
    <row r="93" spans="1:13" ht="15">
      <c r="A93" s="16">
        <v>59</v>
      </c>
      <c r="B93" s="17">
        <v>210110043</v>
      </c>
      <c r="C93" s="21" t="s">
        <v>64</v>
      </c>
      <c r="D93" s="21" t="s">
        <v>9</v>
      </c>
      <c r="E93" s="20">
        <v>2</v>
      </c>
      <c r="F93" s="1"/>
      <c r="G93" s="46">
        <f t="shared" si="11"/>
        <v>0</v>
      </c>
      <c r="H93" s="47"/>
      <c r="I93" s="48">
        <f t="shared" si="12"/>
        <v>0</v>
      </c>
      <c r="J93" s="67" t="s">
        <v>19</v>
      </c>
      <c r="L93" s="4" t="s">
        <v>37</v>
      </c>
      <c r="M93" s="68" t="s">
        <v>55</v>
      </c>
    </row>
    <row r="94" spans="1:13" ht="15">
      <c r="A94" s="16">
        <v>60</v>
      </c>
      <c r="B94" s="17">
        <v>210110045</v>
      </c>
      <c r="C94" s="21" t="s">
        <v>65</v>
      </c>
      <c r="D94" s="21" t="s">
        <v>9</v>
      </c>
      <c r="E94" s="20">
        <v>6</v>
      </c>
      <c r="F94" s="1"/>
      <c r="G94" s="46">
        <f t="shared" si="11"/>
        <v>0</v>
      </c>
      <c r="H94" s="47"/>
      <c r="I94" s="48">
        <f t="shared" si="12"/>
        <v>0</v>
      </c>
      <c r="J94" s="67" t="s">
        <v>19</v>
      </c>
      <c r="L94" s="4" t="s">
        <v>37</v>
      </c>
      <c r="M94" s="68" t="s">
        <v>55</v>
      </c>
    </row>
    <row r="95" spans="1:13" ht="15">
      <c r="A95" s="16">
        <v>61</v>
      </c>
      <c r="B95" s="17">
        <v>210111012</v>
      </c>
      <c r="C95" s="21" t="s">
        <v>66</v>
      </c>
      <c r="D95" s="21" t="s">
        <v>9</v>
      </c>
      <c r="E95" s="20">
        <v>40</v>
      </c>
      <c r="F95" s="1"/>
      <c r="G95" s="46">
        <f t="shared" si="11"/>
        <v>0</v>
      </c>
      <c r="H95" s="47"/>
      <c r="I95" s="48">
        <f t="shared" si="12"/>
        <v>0</v>
      </c>
      <c r="J95" s="67" t="s">
        <v>19</v>
      </c>
      <c r="L95" s="4" t="s">
        <v>37</v>
      </c>
      <c r="M95" s="68" t="s">
        <v>55</v>
      </c>
    </row>
    <row r="96" spans="1:13" ht="15">
      <c r="A96" s="16">
        <v>62</v>
      </c>
      <c r="B96" s="17">
        <v>210111012</v>
      </c>
      <c r="C96" s="21" t="s">
        <v>66</v>
      </c>
      <c r="D96" s="21" t="s">
        <v>9</v>
      </c>
      <c r="E96" s="20">
        <v>16</v>
      </c>
      <c r="F96" s="1"/>
      <c r="G96" s="46">
        <f t="shared" si="11"/>
        <v>0</v>
      </c>
      <c r="H96" s="47"/>
      <c r="I96" s="48">
        <f t="shared" si="12"/>
        <v>0</v>
      </c>
      <c r="J96" s="67" t="s">
        <v>19</v>
      </c>
      <c r="L96" s="4" t="s">
        <v>37</v>
      </c>
      <c r="M96" s="68" t="s">
        <v>55</v>
      </c>
    </row>
    <row r="97" spans="1:13" ht="15">
      <c r="A97" s="16">
        <v>63</v>
      </c>
      <c r="B97" s="17">
        <v>210110021</v>
      </c>
      <c r="C97" s="21" t="s">
        <v>67</v>
      </c>
      <c r="D97" s="21" t="s">
        <v>9</v>
      </c>
      <c r="E97" s="20">
        <v>8</v>
      </c>
      <c r="F97" s="1"/>
      <c r="G97" s="46">
        <f t="shared" si="11"/>
        <v>0</v>
      </c>
      <c r="H97" s="47"/>
      <c r="I97" s="48">
        <f t="shared" si="12"/>
        <v>0</v>
      </c>
      <c r="J97" s="67" t="s">
        <v>19</v>
      </c>
      <c r="L97" s="4" t="s">
        <v>37</v>
      </c>
      <c r="M97" s="68" t="s">
        <v>55</v>
      </c>
    </row>
    <row r="98" spans="1:13" ht="15">
      <c r="A98" s="16"/>
      <c r="B98" s="17"/>
      <c r="C98" s="35" t="s">
        <v>100</v>
      </c>
      <c r="D98" s="21"/>
      <c r="E98" s="20"/>
      <c r="F98" s="76">
        <f>SUM(G92:G97)</f>
        <v>0</v>
      </c>
      <c r="G98" s="46"/>
      <c r="H98" s="47"/>
      <c r="I98" s="48"/>
      <c r="J98" s="67"/>
      <c r="M98" s="68" t="s">
        <v>55</v>
      </c>
    </row>
    <row r="99" spans="1:13" ht="15">
      <c r="A99" s="16"/>
      <c r="B99" s="17"/>
      <c r="C99" s="35" t="s">
        <v>3</v>
      </c>
      <c r="D99" s="21"/>
      <c r="E99" s="20"/>
      <c r="F99" s="20"/>
      <c r="G99" s="46"/>
      <c r="H99" s="47"/>
      <c r="I99" s="48"/>
      <c r="J99" s="67"/>
      <c r="L99" s="4" t="s">
        <v>12</v>
      </c>
      <c r="M99" s="68" t="s">
        <v>55</v>
      </c>
    </row>
    <row r="100" spans="1:13" ht="15">
      <c r="A100" s="16">
        <v>64</v>
      </c>
      <c r="B100" s="17">
        <v>210200012</v>
      </c>
      <c r="C100" s="21" t="s">
        <v>68</v>
      </c>
      <c r="D100" s="21" t="s">
        <v>9</v>
      </c>
      <c r="E100" s="20">
        <v>26</v>
      </c>
      <c r="F100" s="1"/>
      <c r="G100" s="46">
        <f>E100*F100</f>
        <v>0</v>
      </c>
      <c r="H100" s="47"/>
      <c r="I100" s="48">
        <f>E100*H100</f>
        <v>0</v>
      </c>
      <c r="J100" s="67" t="s">
        <v>19</v>
      </c>
      <c r="L100" s="4" t="s">
        <v>12</v>
      </c>
      <c r="M100" s="68" t="s">
        <v>55</v>
      </c>
    </row>
    <row r="101" spans="1:13" ht="15">
      <c r="A101" s="16">
        <v>65</v>
      </c>
      <c r="B101" s="17">
        <v>210200012</v>
      </c>
      <c r="C101" s="21" t="s">
        <v>68</v>
      </c>
      <c r="D101" s="21" t="s">
        <v>9</v>
      </c>
      <c r="E101" s="20">
        <v>11</v>
      </c>
      <c r="F101" s="1"/>
      <c r="G101" s="46">
        <f>E101*F101</f>
        <v>0</v>
      </c>
      <c r="H101" s="47"/>
      <c r="I101" s="48">
        <f>E101*H101</f>
        <v>0</v>
      </c>
      <c r="J101" s="67" t="s">
        <v>19</v>
      </c>
      <c r="L101" s="4" t="s">
        <v>12</v>
      </c>
      <c r="M101" s="68" t="s">
        <v>55</v>
      </c>
    </row>
    <row r="102" spans="1:13" ht="15">
      <c r="A102" s="16">
        <v>66</v>
      </c>
      <c r="B102" s="17">
        <v>210200011</v>
      </c>
      <c r="C102" s="21" t="s">
        <v>69</v>
      </c>
      <c r="D102" s="21" t="s">
        <v>9</v>
      </c>
      <c r="E102" s="20">
        <v>12</v>
      </c>
      <c r="F102" s="1"/>
      <c r="G102" s="46">
        <f>E102*F102</f>
        <v>0</v>
      </c>
      <c r="H102" s="47"/>
      <c r="I102" s="48">
        <f>E102*H102</f>
        <v>0</v>
      </c>
      <c r="J102" s="67" t="s">
        <v>19</v>
      </c>
      <c r="L102" s="4" t="s">
        <v>12</v>
      </c>
      <c r="M102" s="68" t="s">
        <v>55</v>
      </c>
    </row>
    <row r="103" spans="1:13" ht="15">
      <c r="A103" s="16">
        <v>67</v>
      </c>
      <c r="B103" s="17">
        <v>210200011</v>
      </c>
      <c r="C103" s="21" t="s">
        <v>69</v>
      </c>
      <c r="D103" s="21" t="s">
        <v>9</v>
      </c>
      <c r="E103" s="20">
        <v>5</v>
      </c>
      <c r="F103" s="1"/>
      <c r="G103" s="46">
        <f>E103*F103</f>
        <v>0</v>
      </c>
      <c r="H103" s="47"/>
      <c r="I103" s="48">
        <f>E103*H103</f>
        <v>0</v>
      </c>
      <c r="J103" s="67" t="s">
        <v>19</v>
      </c>
      <c r="L103" s="4" t="s">
        <v>12</v>
      </c>
      <c r="M103" s="68" t="s">
        <v>55</v>
      </c>
    </row>
    <row r="104" spans="1:13" ht="15">
      <c r="A104" s="16"/>
      <c r="B104" s="17"/>
      <c r="C104" s="35" t="s">
        <v>100</v>
      </c>
      <c r="D104" s="21"/>
      <c r="E104" s="20"/>
      <c r="F104" s="76">
        <f>SUM(G100:G103)</f>
        <v>0</v>
      </c>
      <c r="G104" s="46"/>
      <c r="H104" s="47"/>
      <c r="I104" s="48"/>
      <c r="J104" s="67"/>
      <c r="M104" s="68" t="s">
        <v>55</v>
      </c>
    </row>
    <row r="105" spans="1:13" ht="15">
      <c r="A105" s="16"/>
      <c r="B105" s="17"/>
      <c r="C105" s="35" t="s">
        <v>6</v>
      </c>
      <c r="D105" s="21"/>
      <c r="E105" s="20"/>
      <c r="F105" s="20"/>
      <c r="G105" s="46"/>
      <c r="H105" s="47"/>
      <c r="I105" s="48"/>
      <c r="J105" s="67"/>
      <c r="L105" s="4" t="s">
        <v>54</v>
      </c>
      <c r="M105" s="68" t="s">
        <v>55</v>
      </c>
    </row>
    <row r="106" spans="1:13" ht="60">
      <c r="A106" s="16">
        <v>68</v>
      </c>
      <c r="B106" s="17">
        <v>210990154</v>
      </c>
      <c r="C106" s="124" t="s">
        <v>132</v>
      </c>
      <c r="D106" s="21" t="s">
        <v>18</v>
      </c>
      <c r="E106" s="20">
        <v>10</v>
      </c>
      <c r="F106" s="1"/>
      <c r="G106" s="46">
        <f aca="true" t="shared" si="13" ref="G106:G117">E106*F106</f>
        <v>0</v>
      </c>
      <c r="H106" s="47"/>
      <c r="I106" s="48">
        <f aca="true" t="shared" si="14" ref="I106:I117">E106*H106</f>
        <v>0</v>
      </c>
      <c r="J106" s="67" t="s">
        <v>19</v>
      </c>
      <c r="K106" s="4" t="s">
        <v>11</v>
      </c>
      <c r="L106" s="4" t="s">
        <v>54</v>
      </c>
      <c r="M106" s="68" t="s">
        <v>55</v>
      </c>
    </row>
    <row r="107" spans="1:13" ht="45">
      <c r="A107" s="16">
        <v>69</v>
      </c>
      <c r="B107" s="17">
        <v>210990153</v>
      </c>
      <c r="C107" s="124" t="s">
        <v>133</v>
      </c>
      <c r="D107" s="21" t="s">
        <v>18</v>
      </c>
      <c r="E107" s="20">
        <v>0.8</v>
      </c>
      <c r="F107" s="1"/>
      <c r="G107" s="46">
        <f t="shared" si="13"/>
        <v>0</v>
      </c>
      <c r="H107" s="47"/>
      <c r="I107" s="48">
        <f t="shared" si="14"/>
        <v>0</v>
      </c>
      <c r="J107" s="67" t="s">
        <v>19</v>
      </c>
      <c r="K107" s="4" t="s">
        <v>11</v>
      </c>
      <c r="L107" s="4" t="s">
        <v>54</v>
      </c>
      <c r="M107" s="68" t="s">
        <v>55</v>
      </c>
    </row>
    <row r="108" spans="1:13" ht="45">
      <c r="A108" s="16">
        <v>70</v>
      </c>
      <c r="B108" s="17">
        <v>210990155</v>
      </c>
      <c r="C108" s="124" t="s">
        <v>134</v>
      </c>
      <c r="D108" s="21" t="s">
        <v>70</v>
      </c>
      <c r="E108" s="20">
        <v>4</v>
      </c>
      <c r="F108" s="1"/>
      <c r="G108" s="46">
        <f t="shared" si="13"/>
        <v>0</v>
      </c>
      <c r="H108" s="47"/>
      <c r="I108" s="48">
        <f t="shared" si="14"/>
        <v>0</v>
      </c>
      <c r="J108" s="67" t="s">
        <v>19</v>
      </c>
      <c r="K108" s="4" t="s">
        <v>11</v>
      </c>
      <c r="L108" s="4" t="s">
        <v>54</v>
      </c>
      <c r="M108" s="68" t="s">
        <v>55</v>
      </c>
    </row>
    <row r="109" spans="1:13" ht="60">
      <c r="A109" s="16">
        <v>71</v>
      </c>
      <c r="B109" s="17">
        <v>210990152</v>
      </c>
      <c r="C109" s="124" t="s">
        <v>135</v>
      </c>
      <c r="D109" s="21" t="s">
        <v>70</v>
      </c>
      <c r="E109" s="20">
        <v>4</v>
      </c>
      <c r="F109" s="1"/>
      <c r="G109" s="46">
        <f t="shared" si="13"/>
        <v>0</v>
      </c>
      <c r="H109" s="47"/>
      <c r="I109" s="48">
        <f t="shared" si="14"/>
        <v>0</v>
      </c>
      <c r="J109" s="67" t="s">
        <v>19</v>
      </c>
      <c r="K109" s="4" t="s">
        <v>11</v>
      </c>
      <c r="L109" s="4" t="s">
        <v>54</v>
      </c>
      <c r="M109" s="68" t="s">
        <v>55</v>
      </c>
    </row>
    <row r="110" spans="1:13" ht="60">
      <c r="A110" s="16">
        <v>72</v>
      </c>
      <c r="B110" s="17">
        <v>210990156</v>
      </c>
      <c r="C110" s="124" t="s">
        <v>136</v>
      </c>
      <c r="D110" s="21" t="s">
        <v>70</v>
      </c>
      <c r="E110" s="20">
        <v>1.7</v>
      </c>
      <c r="F110" s="1"/>
      <c r="G110" s="46">
        <f t="shared" si="13"/>
        <v>0</v>
      </c>
      <c r="H110" s="47"/>
      <c r="I110" s="48">
        <f t="shared" si="14"/>
        <v>0</v>
      </c>
      <c r="J110" s="67" t="s">
        <v>19</v>
      </c>
      <c r="K110" s="4" t="s">
        <v>11</v>
      </c>
      <c r="L110" s="4" t="s">
        <v>54</v>
      </c>
      <c r="M110" s="68" t="s">
        <v>55</v>
      </c>
    </row>
    <row r="111" spans="1:13" ht="45">
      <c r="A111" s="16">
        <v>73</v>
      </c>
      <c r="B111" s="17">
        <v>210990158</v>
      </c>
      <c r="C111" s="124" t="s">
        <v>137</v>
      </c>
      <c r="D111" s="21" t="s">
        <v>70</v>
      </c>
      <c r="E111" s="20">
        <v>1.7</v>
      </c>
      <c r="F111" s="1"/>
      <c r="G111" s="46">
        <f t="shared" si="13"/>
        <v>0</v>
      </c>
      <c r="H111" s="47"/>
      <c r="I111" s="48">
        <f t="shared" si="14"/>
        <v>0</v>
      </c>
      <c r="J111" s="67" t="s">
        <v>19</v>
      </c>
      <c r="K111" s="4" t="s">
        <v>11</v>
      </c>
      <c r="L111" s="4" t="s">
        <v>54</v>
      </c>
      <c r="M111" s="68" t="s">
        <v>55</v>
      </c>
    </row>
    <row r="112" spans="1:13" ht="45">
      <c r="A112" s="16">
        <v>74</v>
      </c>
      <c r="B112" s="17">
        <v>210990159</v>
      </c>
      <c r="C112" s="124" t="s">
        <v>139</v>
      </c>
      <c r="D112" s="21" t="s">
        <v>18</v>
      </c>
      <c r="E112" s="20">
        <v>1</v>
      </c>
      <c r="F112" s="1"/>
      <c r="G112" s="46">
        <f t="shared" si="13"/>
        <v>0</v>
      </c>
      <c r="H112" s="47"/>
      <c r="I112" s="48">
        <f t="shared" si="14"/>
        <v>0</v>
      </c>
      <c r="J112" s="67" t="s">
        <v>19</v>
      </c>
      <c r="K112" s="4" t="s">
        <v>11</v>
      </c>
      <c r="L112" s="4" t="s">
        <v>54</v>
      </c>
      <c r="M112" s="68" t="s">
        <v>55</v>
      </c>
    </row>
    <row r="113" spans="1:13" ht="45">
      <c r="A113" s="16">
        <v>75</v>
      </c>
      <c r="B113" s="17">
        <v>210990157</v>
      </c>
      <c r="C113" s="124" t="s">
        <v>138</v>
      </c>
      <c r="D113" s="21" t="s">
        <v>18</v>
      </c>
      <c r="E113" s="20">
        <v>0.35</v>
      </c>
      <c r="F113" s="1"/>
      <c r="G113" s="46">
        <f t="shared" si="13"/>
        <v>0</v>
      </c>
      <c r="H113" s="47"/>
      <c r="I113" s="48">
        <f t="shared" si="14"/>
        <v>0</v>
      </c>
      <c r="J113" s="67" t="s">
        <v>19</v>
      </c>
      <c r="K113" s="4" t="s">
        <v>11</v>
      </c>
      <c r="L113" s="4" t="s">
        <v>54</v>
      </c>
      <c r="M113" s="68" t="s">
        <v>55</v>
      </c>
    </row>
    <row r="114" spans="1:13" ht="45">
      <c r="A114" s="16">
        <v>76</v>
      </c>
      <c r="B114" s="17">
        <v>210990160</v>
      </c>
      <c r="C114" s="124" t="s">
        <v>144</v>
      </c>
      <c r="D114" s="21" t="s">
        <v>70</v>
      </c>
      <c r="E114" s="20">
        <v>1.7</v>
      </c>
      <c r="F114" s="1"/>
      <c r="G114" s="46">
        <f t="shared" si="13"/>
        <v>0</v>
      </c>
      <c r="H114" s="47"/>
      <c r="I114" s="48">
        <f t="shared" si="14"/>
        <v>0</v>
      </c>
      <c r="J114" s="67" t="s">
        <v>19</v>
      </c>
      <c r="K114" s="4" t="s">
        <v>11</v>
      </c>
      <c r="L114" s="4" t="s">
        <v>54</v>
      </c>
      <c r="M114" s="68" t="s">
        <v>55</v>
      </c>
    </row>
    <row r="115" spans="1:13" ht="90">
      <c r="A115" s="16">
        <v>77</v>
      </c>
      <c r="B115" s="17">
        <v>210990163</v>
      </c>
      <c r="C115" s="124" t="s">
        <v>140</v>
      </c>
      <c r="D115" s="21" t="s">
        <v>71</v>
      </c>
      <c r="E115" s="20">
        <v>0.1</v>
      </c>
      <c r="F115" s="1"/>
      <c r="G115" s="46">
        <f t="shared" si="13"/>
        <v>0</v>
      </c>
      <c r="H115" s="47"/>
      <c r="I115" s="48">
        <f t="shared" si="14"/>
        <v>0</v>
      </c>
      <c r="J115" s="67" t="s">
        <v>19</v>
      </c>
      <c r="K115" s="4" t="s">
        <v>11</v>
      </c>
      <c r="L115" s="4" t="s">
        <v>54</v>
      </c>
      <c r="M115" s="68" t="s">
        <v>55</v>
      </c>
    </row>
    <row r="116" spans="1:13" ht="75">
      <c r="A116" s="16">
        <v>78</v>
      </c>
      <c r="B116" s="17">
        <v>210990162</v>
      </c>
      <c r="C116" s="124" t="s">
        <v>141</v>
      </c>
      <c r="D116" s="21" t="s">
        <v>71</v>
      </c>
      <c r="E116" s="20">
        <v>0.1</v>
      </c>
      <c r="F116" s="1"/>
      <c r="G116" s="46">
        <f t="shared" si="13"/>
        <v>0</v>
      </c>
      <c r="H116" s="47"/>
      <c r="I116" s="48">
        <f t="shared" si="14"/>
        <v>0</v>
      </c>
      <c r="J116" s="67" t="s">
        <v>19</v>
      </c>
      <c r="K116" s="4" t="s">
        <v>11</v>
      </c>
      <c r="L116" s="4" t="s">
        <v>54</v>
      </c>
      <c r="M116" s="68" t="s">
        <v>55</v>
      </c>
    </row>
    <row r="117" spans="1:13" ht="45">
      <c r="A117" s="16">
        <v>79</v>
      </c>
      <c r="B117" s="17">
        <v>210990161</v>
      </c>
      <c r="C117" s="124" t="s">
        <v>142</v>
      </c>
      <c r="D117" s="21" t="s">
        <v>9</v>
      </c>
      <c r="E117" s="20">
        <v>30</v>
      </c>
      <c r="F117" s="1"/>
      <c r="G117" s="46">
        <f t="shared" si="13"/>
        <v>0</v>
      </c>
      <c r="H117" s="47"/>
      <c r="I117" s="48">
        <f t="shared" si="14"/>
        <v>0</v>
      </c>
      <c r="J117" s="67" t="s">
        <v>19</v>
      </c>
      <c r="K117" s="4" t="s">
        <v>11</v>
      </c>
      <c r="L117" s="4" t="s">
        <v>54</v>
      </c>
      <c r="M117" s="68" t="s">
        <v>55</v>
      </c>
    </row>
    <row r="118" spans="1:13" ht="15.75" thickBot="1">
      <c r="A118" s="22"/>
      <c r="B118" s="23"/>
      <c r="C118" s="24" t="s">
        <v>100</v>
      </c>
      <c r="D118" s="25"/>
      <c r="E118" s="26"/>
      <c r="F118" s="69">
        <f>SUM(G106:G117)</f>
        <v>0</v>
      </c>
      <c r="G118" s="49"/>
      <c r="H118" s="50"/>
      <c r="I118" s="51"/>
      <c r="J118" s="70"/>
      <c r="M118" s="68" t="s">
        <v>55</v>
      </c>
    </row>
    <row r="119" spans="1:13" s="72" customFormat="1" ht="14.25">
      <c r="A119" s="27"/>
      <c r="B119" s="28"/>
      <c r="C119" s="29" t="s">
        <v>102</v>
      </c>
      <c r="D119" s="29"/>
      <c r="E119" s="30"/>
      <c r="F119" s="30"/>
      <c r="G119" s="52">
        <f>SUM(G72:G118)</f>
        <v>0</v>
      </c>
      <c r="H119" s="53"/>
      <c r="I119" s="54">
        <f>SUM(I72:I118)</f>
        <v>0</v>
      </c>
      <c r="J119" s="71"/>
      <c r="M119" s="73" t="s">
        <v>55</v>
      </c>
    </row>
    <row r="120" spans="1:13" s="5" customFormat="1" ht="19.5" customHeight="1">
      <c r="A120" s="31" t="s">
        <v>105</v>
      </c>
      <c r="B120" s="32"/>
      <c r="C120" s="33"/>
      <c r="D120" s="33"/>
      <c r="E120" s="34"/>
      <c r="F120" s="34"/>
      <c r="G120" s="55"/>
      <c r="H120" s="56"/>
      <c r="I120" s="57"/>
      <c r="J120" s="74"/>
      <c r="M120" s="75"/>
    </row>
    <row r="121" spans="1:13" ht="15">
      <c r="A121" s="16"/>
      <c r="B121" s="17"/>
      <c r="C121" s="35" t="s">
        <v>5</v>
      </c>
      <c r="D121" s="21"/>
      <c r="E121" s="20"/>
      <c r="F121" s="20"/>
      <c r="G121" s="46"/>
      <c r="H121" s="47"/>
      <c r="I121" s="48"/>
      <c r="J121" s="67"/>
      <c r="L121" s="4" t="s">
        <v>53</v>
      </c>
      <c r="M121" s="68" t="s">
        <v>72</v>
      </c>
    </row>
    <row r="122" spans="1:13" ht="15">
      <c r="A122" s="16">
        <v>80</v>
      </c>
      <c r="B122" s="17">
        <v>210990087</v>
      </c>
      <c r="C122" s="21" t="s">
        <v>73</v>
      </c>
      <c r="D122" s="21" t="s">
        <v>74</v>
      </c>
      <c r="E122" s="20">
        <v>32</v>
      </c>
      <c r="F122" s="1"/>
      <c r="G122" s="46">
        <f>E122*F122</f>
        <v>0</v>
      </c>
      <c r="H122" s="47"/>
      <c r="I122" s="48">
        <f>E122*H122</f>
        <v>0</v>
      </c>
      <c r="J122" s="67" t="s">
        <v>19</v>
      </c>
      <c r="K122" s="4" t="s">
        <v>11</v>
      </c>
      <c r="L122" s="4" t="s">
        <v>53</v>
      </c>
      <c r="M122" s="68" t="s">
        <v>72</v>
      </c>
    </row>
    <row r="123" spans="1:13" ht="15.75" thickBot="1">
      <c r="A123" s="22"/>
      <c r="B123" s="23"/>
      <c r="C123" s="24" t="s">
        <v>100</v>
      </c>
      <c r="D123" s="25"/>
      <c r="E123" s="26"/>
      <c r="F123" s="69">
        <f>SUM(G122:G122)</f>
        <v>0</v>
      </c>
      <c r="G123" s="49"/>
      <c r="H123" s="50"/>
      <c r="I123" s="51"/>
      <c r="J123" s="70"/>
      <c r="M123" s="68" t="s">
        <v>72</v>
      </c>
    </row>
    <row r="124" spans="1:13" s="72" customFormat="1" ht="14.25">
      <c r="A124" s="27"/>
      <c r="B124" s="28"/>
      <c r="C124" s="29" t="s">
        <v>102</v>
      </c>
      <c r="D124" s="29"/>
      <c r="E124" s="30"/>
      <c r="F124" s="30"/>
      <c r="G124" s="52">
        <f>SUM(G121:G123)</f>
        <v>0</v>
      </c>
      <c r="H124" s="53"/>
      <c r="I124" s="54">
        <f>SUM(I121:I123)</f>
        <v>0</v>
      </c>
      <c r="J124" s="71"/>
      <c r="M124" s="73" t="s">
        <v>72</v>
      </c>
    </row>
    <row r="125" spans="1:13" s="5" customFormat="1" ht="19.5" customHeight="1">
      <c r="A125" s="31" t="s">
        <v>106</v>
      </c>
      <c r="B125" s="32"/>
      <c r="C125" s="33"/>
      <c r="D125" s="33"/>
      <c r="E125" s="34"/>
      <c r="F125" s="34"/>
      <c r="G125" s="55"/>
      <c r="H125" s="56"/>
      <c r="I125" s="57"/>
      <c r="J125" s="74"/>
      <c r="M125" s="75"/>
    </row>
    <row r="126" spans="1:13" ht="15">
      <c r="A126" s="16"/>
      <c r="B126" s="17"/>
      <c r="C126" s="35" t="s">
        <v>4</v>
      </c>
      <c r="D126" s="21"/>
      <c r="E126" s="20"/>
      <c r="F126" s="20"/>
      <c r="G126" s="46"/>
      <c r="H126" s="47"/>
      <c r="I126" s="48"/>
      <c r="J126" s="67"/>
      <c r="L126" s="4" t="s">
        <v>51</v>
      </c>
      <c r="M126" s="68" t="s">
        <v>75</v>
      </c>
    </row>
    <row r="127" spans="1:13" ht="15">
      <c r="A127" s="16">
        <v>81</v>
      </c>
      <c r="B127" s="17">
        <v>219990028</v>
      </c>
      <c r="C127" s="21" t="s">
        <v>76</v>
      </c>
      <c r="D127" s="21" t="s">
        <v>74</v>
      </c>
      <c r="E127" s="20">
        <v>24</v>
      </c>
      <c r="F127" s="1"/>
      <c r="G127" s="46">
        <f>E127*F127</f>
        <v>0</v>
      </c>
      <c r="H127" s="47"/>
      <c r="I127" s="48">
        <f>E127*H127</f>
        <v>0</v>
      </c>
      <c r="J127" s="67" t="s">
        <v>19</v>
      </c>
      <c r="K127" s="4" t="s">
        <v>11</v>
      </c>
      <c r="L127" s="4" t="s">
        <v>51</v>
      </c>
      <c r="M127" s="68" t="s">
        <v>75</v>
      </c>
    </row>
    <row r="128" spans="1:13" ht="15">
      <c r="A128" s="16"/>
      <c r="B128" s="17"/>
      <c r="C128" s="35" t="s">
        <v>100</v>
      </c>
      <c r="D128" s="21"/>
      <c r="E128" s="20"/>
      <c r="F128" s="76">
        <f>SUM(G127:G127)</f>
        <v>0</v>
      </c>
      <c r="G128" s="46"/>
      <c r="H128" s="47"/>
      <c r="I128" s="48"/>
      <c r="J128" s="67"/>
      <c r="M128" s="68" t="s">
        <v>75</v>
      </c>
    </row>
    <row r="129" spans="1:13" ht="15">
      <c r="A129" s="16"/>
      <c r="B129" s="17"/>
      <c r="C129" s="35" t="s">
        <v>5</v>
      </c>
      <c r="D129" s="21"/>
      <c r="E129" s="20"/>
      <c r="F129" s="20"/>
      <c r="G129" s="46"/>
      <c r="H129" s="47"/>
      <c r="I129" s="48"/>
      <c r="J129" s="67"/>
      <c r="L129" s="4" t="s">
        <v>53</v>
      </c>
      <c r="M129" s="68" t="s">
        <v>75</v>
      </c>
    </row>
    <row r="130" spans="1:13" ht="15">
      <c r="A130" s="16">
        <v>82</v>
      </c>
      <c r="B130" s="17">
        <v>219001411</v>
      </c>
      <c r="C130" s="21" t="s">
        <v>77</v>
      </c>
      <c r="D130" s="21" t="s">
        <v>9</v>
      </c>
      <c r="E130" s="20">
        <v>45</v>
      </c>
      <c r="F130" s="1"/>
      <c r="G130" s="46">
        <f>E130*F130</f>
        <v>0</v>
      </c>
      <c r="H130" s="47"/>
      <c r="I130" s="48">
        <f>E130*H130</f>
        <v>0</v>
      </c>
      <c r="J130" s="67" t="s">
        <v>19</v>
      </c>
      <c r="K130" s="4" t="s">
        <v>11</v>
      </c>
      <c r="L130" s="4" t="s">
        <v>53</v>
      </c>
      <c r="M130" s="68" t="s">
        <v>75</v>
      </c>
    </row>
    <row r="131" spans="1:13" ht="15">
      <c r="A131" s="16">
        <v>83</v>
      </c>
      <c r="B131" s="17">
        <v>219003212</v>
      </c>
      <c r="C131" s="21" t="s">
        <v>78</v>
      </c>
      <c r="D131" s="21" t="s">
        <v>9</v>
      </c>
      <c r="E131" s="20">
        <v>55</v>
      </c>
      <c r="F131" s="1"/>
      <c r="G131" s="46">
        <f>E131*F131</f>
        <v>0</v>
      </c>
      <c r="H131" s="47"/>
      <c r="I131" s="48">
        <f>E131*H131</f>
        <v>0</v>
      </c>
      <c r="J131" s="67" t="s">
        <v>19</v>
      </c>
      <c r="K131" s="4" t="s">
        <v>11</v>
      </c>
      <c r="L131" s="4" t="s">
        <v>53</v>
      </c>
      <c r="M131" s="68" t="s">
        <v>75</v>
      </c>
    </row>
    <row r="132" spans="1:13" ht="15">
      <c r="A132" s="16">
        <v>84</v>
      </c>
      <c r="B132" s="17">
        <v>219990113</v>
      </c>
      <c r="C132" s="21" t="s">
        <v>79</v>
      </c>
      <c r="D132" s="21" t="s">
        <v>74</v>
      </c>
      <c r="E132" s="20">
        <v>12</v>
      </c>
      <c r="F132" s="1"/>
      <c r="G132" s="46">
        <f>E132*F132</f>
        <v>0</v>
      </c>
      <c r="H132" s="47"/>
      <c r="I132" s="48">
        <f>E132*H132</f>
        <v>0</v>
      </c>
      <c r="J132" s="67" t="s">
        <v>19</v>
      </c>
      <c r="K132" s="4" t="s">
        <v>11</v>
      </c>
      <c r="L132" s="4" t="s">
        <v>53</v>
      </c>
      <c r="M132" s="68" t="s">
        <v>75</v>
      </c>
    </row>
    <row r="133" spans="1:13" ht="15">
      <c r="A133" s="16">
        <v>85</v>
      </c>
      <c r="B133" s="17">
        <v>219003211</v>
      </c>
      <c r="C133" s="21" t="s">
        <v>80</v>
      </c>
      <c r="D133" s="21" t="s">
        <v>9</v>
      </c>
      <c r="E133" s="20">
        <v>75</v>
      </c>
      <c r="F133" s="1"/>
      <c r="G133" s="46">
        <f>E133*F133</f>
        <v>0</v>
      </c>
      <c r="H133" s="47"/>
      <c r="I133" s="48">
        <f>E133*H133</f>
        <v>0</v>
      </c>
      <c r="J133" s="67" t="s">
        <v>19</v>
      </c>
      <c r="K133" s="4" t="s">
        <v>11</v>
      </c>
      <c r="L133" s="4" t="s">
        <v>53</v>
      </c>
      <c r="M133" s="68" t="s">
        <v>75</v>
      </c>
    </row>
    <row r="134" spans="1:13" ht="15">
      <c r="A134" s="16">
        <v>86</v>
      </c>
      <c r="B134" s="17">
        <v>219003221</v>
      </c>
      <c r="C134" s="21" t="s">
        <v>81</v>
      </c>
      <c r="D134" s="21" t="s">
        <v>9</v>
      </c>
      <c r="E134" s="20">
        <v>35</v>
      </c>
      <c r="F134" s="1"/>
      <c r="G134" s="46">
        <f>E134*F134</f>
        <v>0</v>
      </c>
      <c r="H134" s="47"/>
      <c r="I134" s="48">
        <f>E134*H134</f>
        <v>0</v>
      </c>
      <c r="J134" s="67" t="s">
        <v>19</v>
      </c>
      <c r="K134" s="4" t="s">
        <v>11</v>
      </c>
      <c r="L134" s="4" t="s">
        <v>53</v>
      </c>
      <c r="M134" s="68" t="s">
        <v>75</v>
      </c>
    </row>
    <row r="135" spans="1:13" ht="15.75" thickBot="1">
      <c r="A135" s="22"/>
      <c r="B135" s="23"/>
      <c r="C135" s="24" t="s">
        <v>100</v>
      </c>
      <c r="D135" s="25"/>
      <c r="E135" s="26"/>
      <c r="F135" s="69">
        <f>SUM(G130:G134)</f>
        <v>0</v>
      </c>
      <c r="G135" s="49"/>
      <c r="H135" s="50"/>
      <c r="I135" s="51"/>
      <c r="J135" s="70"/>
      <c r="M135" s="68" t="s">
        <v>75</v>
      </c>
    </row>
    <row r="136" spans="1:13" s="72" customFormat="1" ht="14.25">
      <c r="A136" s="27"/>
      <c r="B136" s="28"/>
      <c r="C136" s="29" t="s">
        <v>102</v>
      </c>
      <c r="D136" s="29"/>
      <c r="E136" s="30"/>
      <c r="F136" s="30"/>
      <c r="G136" s="52">
        <f>SUM(G126:G135)</f>
        <v>0</v>
      </c>
      <c r="H136" s="53"/>
      <c r="I136" s="54">
        <f>SUM(I126:I135)</f>
        <v>0</v>
      </c>
      <c r="J136" s="71"/>
      <c r="M136" s="73" t="s">
        <v>75</v>
      </c>
    </row>
    <row r="137" spans="1:13" s="5" customFormat="1" ht="19.5" customHeight="1">
      <c r="A137" s="31" t="s">
        <v>107</v>
      </c>
      <c r="B137" s="32"/>
      <c r="C137" s="33"/>
      <c r="D137" s="33"/>
      <c r="E137" s="34"/>
      <c r="F137" s="34"/>
      <c r="G137" s="55"/>
      <c r="H137" s="56"/>
      <c r="I137" s="57"/>
      <c r="J137" s="74"/>
      <c r="M137" s="75"/>
    </row>
    <row r="138" spans="1:13" ht="15">
      <c r="A138" s="16"/>
      <c r="B138" s="17"/>
      <c r="C138" s="35" t="s">
        <v>5</v>
      </c>
      <c r="D138" s="21"/>
      <c r="E138" s="20"/>
      <c r="F138" s="20"/>
      <c r="G138" s="46"/>
      <c r="H138" s="47"/>
      <c r="I138" s="48"/>
      <c r="J138" s="67"/>
      <c r="L138" s="4" t="s">
        <v>53</v>
      </c>
      <c r="M138" s="68" t="s">
        <v>82</v>
      </c>
    </row>
    <row r="139" spans="1:13" ht="15">
      <c r="A139" s="16">
        <v>87</v>
      </c>
      <c r="B139" s="17">
        <v>217309013</v>
      </c>
      <c r="C139" s="21" t="s">
        <v>83</v>
      </c>
      <c r="D139" s="21" t="s">
        <v>9</v>
      </c>
      <c r="E139" s="20">
        <v>1</v>
      </c>
      <c r="F139" s="1"/>
      <c r="G139" s="46">
        <f>E139*F139</f>
        <v>0</v>
      </c>
      <c r="H139" s="47"/>
      <c r="I139" s="48">
        <f>E139*H139</f>
        <v>0</v>
      </c>
      <c r="J139" s="67" t="s">
        <v>10</v>
      </c>
      <c r="K139" s="4" t="s">
        <v>11</v>
      </c>
      <c r="L139" s="4" t="s">
        <v>53</v>
      </c>
      <c r="M139" s="68" t="s">
        <v>82</v>
      </c>
    </row>
    <row r="140" spans="1:13" ht="15.75" thickBot="1">
      <c r="A140" s="22"/>
      <c r="B140" s="23"/>
      <c r="C140" s="24" t="s">
        <v>100</v>
      </c>
      <c r="D140" s="25"/>
      <c r="E140" s="26"/>
      <c r="F140" s="69">
        <f>SUM(G139:G139)</f>
        <v>0</v>
      </c>
      <c r="G140" s="49"/>
      <c r="H140" s="50"/>
      <c r="I140" s="51"/>
      <c r="J140" s="70"/>
      <c r="M140" s="68" t="s">
        <v>82</v>
      </c>
    </row>
    <row r="141" spans="1:13" s="72" customFormat="1" ht="15" thickBot="1">
      <c r="A141" s="36"/>
      <c r="B141" s="37"/>
      <c r="C141" s="38" t="s">
        <v>102</v>
      </c>
      <c r="D141" s="38"/>
      <c r="E141" s="39"/>
      <c r="F141" s="39"/>
      <c r="G141" s="58">
        <f>SUM(G138:G140)</f>
        <v>0</v>
      </c>
      <c r="H141" s="59"/>
      <c r="I141" s="60">
        <f>SUM(I138:I140)</f>
        <v>0</v>
      </c>
      <c r="J141" s="77"/>
      <c r="M141" s="72" t="s">
        <v>82</v>
      </c>
    </row>
    <row r="142" spans="2:9" ht="15">
      <c r="B142" s="78"/>
      <c r="E142" s="79"/>
      <c r="F142" s="79"/>
      <c r="G142" s="80"/>
      <c r="H142" s="81"/>
      <c r="I142" s="82"/>
    </row>
    <row r="143" spans="2:9" ht="15">
      <c r="B143" s="78"/>
      <c r="E143" s="79"/>
      <c r="F143" s="79"/>
      <c r="G143" s="80"/>
      <c r="H143" s="81"/>
      <c r="I143" s="82"/>
    </row>
    <row r="144" spans="2:9" ht="15">
      <c r="B144" s="78"/>
      <c r="E144" s="79"/>
      <c r="F144" s="79"/>
      <c r="G144" s="80"/>
      <c r="H144" s="81"/>
      <c r="I144" s="82"/>
    </row>
    <row r="145" spans="2:9" ht="15">
      <c r="B145" s="78"/>
      <c r="E145" s="79"/>
      <c r="F145" s="79"/>
      <c r="G145" s="80"/>
      <c r="H145" s="81"/>
      <c r="I145" s="82"/>
    </row>
    <row r="146" spans="2:9" ht="15">
      <c r="B146" s="78"/>
      <c r="E146" s="79"/>
      <c r="F146" s="79"/>
      <c r="G146" s="80"/>
      <c r="H146" s="81"/>
      <c r="I146" s="82"/>
    </row>
    <row r="147" spans="2:9" ht="15">
      <c r="B147" s="78"/>
      <c r="E147" s="79"/>
      <c r="F147" s="79"/>
      <c r="G147" s="80"/>
      <c r="H147" s="81"/>
      <c r="I147" s="82"/>
    </row>
    <row r="148" spans="2:9" ht="15">
      <c r="B148" s="78"/>
      <c r="E148" s="79"/>
      <c r="F148" s="79"/>
      <c r="G148" s="80"/>
      <c r="H148" s="81"/>
      <c r="I148" s="82"/>
    </row>
    <row r="149" spans="2:9" ht="15">
      <c r="B149" s="78"/>
      <c r="E149" s="79"/>
      <c r="F149" s="79"/>
      <c r="G149" s="80"/>
      <c r="H149" s="81"/>
      <c r="I149" s="82"/>
    </row>
    <row r="150" spans="2:9" ht="15">
      <c r="B150" s="78"/>
      <c r="E150" s="79"/>
      <c r="F150" s="79"/>
      <c r="G150" s="80"/>
      <c r="H150" s="81"/>
      <c r="I150" s="82"/>
    </row>
    <row r="151" spans="2:9" ht="15">
      <c r="B151" s="78"/>
      <c r="E151" s="79"/>
      <c r="F151" s="79"/>
      <c r="G151" s="80"/>
      <c r="H151" s="81"/>
      <c r="I151" s="82"/>
    </row>
    <row r="152" spans="2:9" ht="15">
      <c r="B152" s="78"/>
      <c r="E152" s="79"/>
      <c r="F152" s="79"/>
      <c r="G152" s="80"/>
      <c r="H152" s="81"/>
      <c r="I152" s="82"/>
    </row>
    <row r="153" spans="2:9" ht="15">
      <c r="B153" s="78"/>
      <c r="E153" s="79"/>
      <c r="F153" s="79"/>
      <c r="G153" s="80"/>
      <c r="H153" s="81"/>
      <c r="I153" s="82"/>
    </row>
    <row r="154" spans="2:9" ht="15">
      <c r="B154" s="78"/>
      <c r="E154" s="79"/>
      <c r="F154" s="79"/>
      <c r="G154" s="80"/>
      <c r="H154" s="81"/>
      <c r="I154" s="82"/>
    </row>
    <row r="155" spans="2:9" ht="15">
      <c r="B155" s="78"/>
      <c r="E155" s="79"/>
      <c r="F155" s="79"/>
      <c r="G155" s="80"/>
      <c r="H155" s="81"/>
      <c r="I155" s="82"/>
    </row>
    <row r="156" spans="2:9" ht="15">
      <c r="B156" s="78"/>
      <c r="E156" s="79"/>
      <c r="F156" s="79"/>
      <c r="G156" s="80"/>
      <c r="H156" s="81"/>
      <c r="I156" s="82"/>
    </row>
    <row r="157" spans="2:9" ht="15">
      <c r="B157" s="78"/>
      <c r="E157" s="79"/>
      <c r="F157" s="79"/>
      <c r="G157" s="80"/>
      <c r="H157" s="81"/>
      <c r="I157" s="82"/>
    </row>
    <row r="158" spans="2:9" ht="15">
      <c r="B158" s="78"/>
      <c r="E158" s="79"/>
      <c r="F158" s="79"/>
      <c r="G158" s="80"/>
      <c r="H158" s="81"/>
      <c r="I158" s="82"/>
    </row>
    <row r="159" spans="2:9" ht="15">
      <c r="B159" s="78"/>
      <c r="E159" s="79"/>
      <c r="F159" s="79"/>
      <c r="G159" s="80"/>
      <c r="H159" s="81"/>
      <c r="I159" s="82"/>
    </row>
    <row r="160" spans="2:9" ht="15">
      <c r="B160" s="78"/>
      <c r="E160" s="79"/>
      <c r="F160" s="79"/>
      <c r="G160" s="80"/>
      <c r="H160" s="81"/>
      <c r="I160" s="82"/>
    </row>
    <row r="161" spans="2:9" ht="15">
      <c r="B161" s="78"/>
      <c r="E161" s="79"/>
      <c r="F161" s="79"/>
      <c r="G161" s="80"/>
      <c r="H161" s="81"/>
      <c r="I161" s="82"/>
    </row>
    <row r="162" spans="2:9" ht="15">
      <c r="B162" s="78"/>
      <c r="E162" s="79"/>
      <c r="F162" s="79"/>
      <c r="G162" s="80"/>
      <c r="H162" s="81"/>
      <c r="I162" s="82"/>
    </row>
    <row r="163" spans="2:9" ht="15">
      <c r="B163" s="78"/>
      <c r="E163" s="79"/>
      <c r="F163" s="79"/>
      <c r="G163" s="80"/>
      <c r="H163" s="81"/>
      <c r="I163" s="82"/>
    </row>
    <row r="164" spans="2:9" ht="15">
      <c r="B164" s="78"/>
      <c r="E164" s="79"/>
      <c r="F164" s="79"/>
      <c r="G164" s="80"/>
      <c r="H164" s="81"/>
      <c r="I164" s="82"/>
    </row>
    <row r="165" spans="2:9" ht="15">
      <c r="B165" s="78"/>
      <c r="E165" s="79"/>
      <c r="F165" s="79"/>
      <c r="G165" s="80"/>
      <c r="H165" s="81"/>
      <c r="I165" s="82"/>
    </row>
    <row r="166" spans="2:9" ht="15">
      <c r="B166" s="78"/>
      <c r="E166" s="79"/>
      <c r="F166" s="79"/>
      <c r="G166" s="80"/>
      <c r="H166" s="81"/>
      <c r="I166" s="82"/>
    </row>
    <row r="167" spans="2:9" ht="15">
      <c r="B167" s="78"/>
      <c r="E167" s="79"/>
      <c r="F167" s="79"/>
      <c r="G167" s="80"/>
      <c r="H167" s="81"/>
      <c r="I167" s="82"/>
    </row>
    <row r="168" spans="2:9" ht="15">
      <c r="B168" s="78"/>
      <c r="E168" s="79"/>
      <c r="F168" s="79"/>
      <c r="G168" s="80"/>
      <c r="H168" s="81"/>
      <c r="I168" s="82"/>
    </row>
    <row r="169" spans="2:9" ht="15">
      <c r="B169" s="78"/>
      <c r="E169" s="79"/>
      <c r="F169" s="79"/>
      <c r="G169" s="80"/>
      <c r="H169" s="81"/>
      <c r="I169" s="82"/>
    </row>
    <row r="170" spans="2:9" ht="15">
      <c r="B170" s="78"/>
      <c r="E170" s="79"/>
      <c r="F170" s="79"/>
      <c r="G170" s="80"/>
      <c r="H170" s="81"/>
      <c r="I170" s="82"/>
    </row>
    <row r="171" spans="2:9" ht="15">
      <c r="B171" s="78"/>
      <c r="E171" s="79"/>
      <c r="F171" s="79"/>
      <c r="G171" s="80"/>
      <c r="H171" s="81"/>
      <c r="I171" s="82"/>
    </row>
    <row r="172" spans="2:9" ht="15">
      <c r="B172" s="78"/>
      <c r="E172" s="79"/>
      <c r="F172" s="79"/>
      <c r="G172" s="80"/>
      <c r="H172" s="81"/>
      <c r="I172" s="82"/>
    </row>
    <row r="173" spans="2:9" ht="15">
      <c r="B173" s="78"/>
      <c r="E173" s="79"/>
      <c r="F173" s="79"/>
      <c r="G173" s="80"/>
      <c r="H173" s="81"/>
      <c r="I173" s="82"/>
    </row>
    <row r="174" spans="2:9" ht="15">
      <c r="B174" s="78"/>
      <c r="E174" s="79"/>
      <c r="F174" s="79"/>
      <c r="G174" s="80"/>
      <c r="H174" s="81"/>
      <c r="I174" s="82"/>
    </row>
    <row r="175" spans="2:9" ht="15">
      <c r="B175" s="78"/>
      <c r="E175" s="79"/>
      <c r="F175" s="79"/>
      <c r="G175" s="80"/>
      <c r="H175" s="81"/>
      <c r="I175" s="82"/>
    </row>
    <row r="176" spans="2:9" ht="15">
      <c r="B176" s="78"/>
      <c r="E176" s="79"/>
      <c r="F176" s="79"/>
      <c r="G176" s="80"/>
      <c r="H176" s="81"/>
      <c r="I176" s="82"/>
    </row>
    <row r="177" spans="2:9" ht="15">
      <c r="B177" s="78"/>
      <c r="E177" s="79"/>
      <c r="F177" s="79"/>
      <c r="G177" s="80"/>
      <c r="H177" s="81"/>
      <c r="I177" s="82"/>
    </row>
    <row r="178" spans="2:9" ht="15">
      <c r="B178" s="78"/>
      <c r="E178" s="79"/>
      <c r="F178" s="79"/>
      <c r="G178" s="80"/>
      <c r="H178" s="81"/>
      <c r="I178" s="82"/>
    </row>
    <row r="179" spans="2:9" ht="15">
      <c r="B179" s="78"/>
      <c r="E179" s="79"/>
      <c r="F179" s="79"/>
      <c r="G179" s="80"/>
      <c r="H179" s="81"/>
      <c r="I179" s="82"/>
    </row>
    <row r="180" spans="2:9" ht="15">
      <c r="B180" s="78"/>
      <c r="E180" s="79"/>
      <c r="F180" s="79"/>
      <c r="G180" s="80"/>
      <c r="H180" s="81"/>
      <c r="I180" s="82"/>
    </row>
    <row r="181" spans="2:9" ht="15">
      <c r="B181" s="78"/>
      <c r="E181" s="79"/>
      <c r="F181" s="79"/>
      <c r="G181" s="80"/>
      <c r="H181" s="81"/>
      <c r="I181" s="82"/>
    </row>
    <row r="182" spans="2:9" ht="15">
      <c r="B182" s="78"/>
      <c r="E182" s="79"/>
      <c r="F182" s="79"/>
      <c r="G182" s="80"/>
      <c r="H182" s="81"/>
      <c r="I182" s="82"/>
    </row>
    <row r="183" spans="2:9" ht="15">
      <c r="B183" s="78"/>
      <c r="E183" s="79"/>
      <c r="F183" s="79"/>
      <c r="G183" s="80"/>
      <c r="H183" s="81"/>
      <c r="I183" s="82"/>
    </row>
    <row r="184" spans="2:9" ht="15">
      <c r="B184" s="78"/>
      <c r="E184" s="79"/>
      <c r="F184" s="79"/>
      <c r="G184" s="80"/>
      <c r="H184" s="81"/>
      <c r="I184" s="82"/>
    </row>
    <row r="185" spans="2:9" ht="15">
      <c r="B185" s="78"/>
      <c r="E185" s="79"/>
      <c r="F185" s="79"/>
      <c r="G185" s="80"/>
      <c r="H185" s="81"/>
      <c r="I185" s="82"/>
    </row>
    <row r="186" spans="2:9" ht="15">
      <c r="B186" s="78"/>
      <c r="E186" s="79"/>
      <c r="F186" s="79"/>
      <c r="G186" s="80"/>
      <c r="H186" s="81"/>
      <c r="I186" s="82"/>
    </row>
    <row r="187" spans="2:9" ht="15">
      <c r="B187" s="78"/>
      <c r="E187" s="79"/>
      <c r="F187" s="79"/>
      <c r="G187" s="80"/>
      <c r="H187" s="81"/>
      <c r="I187" s="82"/>
    </row>
    <row r="188" spans="2:9" ht="15">
      <c r="B188" s="78"/>
      <c r="E188" s="79"/>
      <c r="F188" s="79"/>
      <c r="G188" s="80"/>
      <c r="H188" s="81"/>
      <c r="I188" s="82"/>
    </row>
    <row r="189" spans="2:9" ht="15">
      <c r="B189" s="78"/>
      <c r="E189" s="79"/>
      <c r="F189" s="79"/>
      <c r="G189" s="80"/>
      <c r="H189" s="81"/>
      <c r="I189" s="82"/>
    </row>
    <row r="190" spans="2:9" ht="15">
      <c r="B190" s="78"/>
      <c r="E190" s="79"/>
      <c r="F190" s="79"/>
      <c r="G190" s="80"/>
      <c r="H190" s="81"/>
      <c r="I190" s="82"/>
    </row>
    <row r="191" spans="2:9" ht="15">
      <c r="B191" s="78"/>
      <c r="E191" s="79"/>
      <c r="F191" s="79"/>
      <c r="G191" s="80"/>
      <c r="H191" s="81"/>
      <c r="I191" s="82"/>
    </row>
    <row r="192" spans="2:9" ht="15">
      <c r="B192" s="78"/>
      <c r="E192" s="79"/>
      <c r="F192" s="79"/>
      <c r="G192" s="80"/>
      <c r="H192" s="81"/>
      <c r="I192" s="82"/>
    </row>
    <row r="193" spans="2:9" ht="15">
      <c r="B193" s="78"/>
      <c r="E193" s="79"/>
      <c r="F193" s="79"/>
      <c r="G193" s="80"/>
      <c r="H193" s="81"/>
      <c r="I193" s="82"/>
    </row>
  </sheetData>
  <sheetProtection password="996F" sheet="1" selectLockedCells="1"/>
  <printOptions horizontalCentered="1"/>
  <pageMargins left="0.7" right="0.7" top="0.787401575" bottom="0.787401575" header="0.3" footer="0.3"/>
  <pageSetup fitToHeight="0" fitToWidth="1" horizontalDpi="600" verticalDpi="600" orientation="portrait" paperSize="9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Linhart</dc:creator>
  <cp:keywords/>
  <dc:description/>
  <cp:lastModifiedBy>Jan Linhart</cp:lastModifiedBy>
  <dcterms:created xsi:type="dcterms:W3CDTF">2021-05-21T07:01:08Z</dcterms:created>
  <dcterms:modified xsi:type="dcterms:W3CDTF">2021-11-02T12:28:50Z</dcterms:modified>
  <cp:category/>
  <cp:version/>
  <cp:contentType/>
  <cp:contentStatus/>
</cp:coreProperties>
</file>