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VZ\CENTRÁLNÍ KOMODITY\SOUTĚŽENO PRO ROK 2022 - PŘÍPRAVA 2021\VÝZVY,ZD-PRO ODBORY\Zadávací dokumentace_Papírová a ostatní hygiena (bez) pro PK 2022 - rev\K vyhlášení\"/>
    </mc:Choice>
  </mc:AlternateContent>
  <bookViews>
    <workbookView xWindow="0" yWindow="0" windowWidth="28800" windowHeight="12135" activeTab="2"/>
  </bookViews>
  <sheets>
    <sheet name="Papírová hygiena" sheetId="1" r:id="rId1"/>
    <sheet name="Ostatní hygiena" sheetId="2" r:id="rId2"/>
    <sheet name="Dezinfekce na ruce" sheetId="3" r:id="rId3"/>
  </sheets>
  <calcPr calcId="152511"/>
</workbook>
</file>

<file path=xl/calcChain.xml><?xml version="1.0" encoding="utf-8"?>
<calcChain xmlns="http://schemas.openxmlformats.org/spreadsheetml/2006/main">
  <c r="M22" i="3" l="1"/>
  <c r="M21" i="3"/>
  <c r="M20" i="3"/>
  <c r="M50" i="2"/>
  <c r="M49" i="2"/>
  <c r="M48" i="2"/>
  <c r="M47" i="2"/>
  <c r="M46" i="2"/>
  <c r="M45" i="2"/>
  <c r="M32" i="2"/>
  <c r="M33" i="2"/>
  <c r="M34" i="2"/>
  <c r="M35" i="2"/>
  <c r="M36" i="2"/>
  <c r="M37" i="2"/>
  <c r="M38" i="2"/>
  <c r="M39" i="2"/>
  <c r="M40" i="2"/>
  <c r="M41" i="2"/>
  <c r="M42" i="2"/>
  <c r="M31" i="2"/>
  <c r="M21" i="2"/>
  <c r="M22" i="2"/>
  <c r="M23" i="2"/>
  <c r="M24" i="2"/>
  <c r="M25" i="2"/>
  <c r="M26" i="2"/>
  <c r="M27" i="2"/>
  <c r="M28" i="2"/>
  <c r="M20" i="2"/>
  <c r="M51" i="2" l="1"/>
  <c r="M23" i="3"/>
  <c r="O59" i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32" i="1"/>
  <c r="M33" i="1"/>
  <c r="M34" i="1"/>
  <c r="M35" i="1"/>
  <c r="M36" i="1"/>
  <c r="M37" i="1"/>
  <c r="M38" i="1"/>
  <c r="M39" i="1"/>
  <c r="M31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<sst xmlns="http://schemas.openxmlformats.org/spreadsheetml/2006/main" count="648" uniqueCount="258">
  <si>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</si>
  <si>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</si>
  <si>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</si>
  <si>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</si>
  <si>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</si>
  <si>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</si>
  <si>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</si>
  <si>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</si>
  <si>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</si>
  <si>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</si>
  <si>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</si>
  <si>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</si>
  <si>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</si>
  <si>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</si>
  <si>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</si>
  <si>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</si>
  <si>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</si>
  <si>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</si>
  <si>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</si>
  <si>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</si>
  <si>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</si>
  <si>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</si>
  <si>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</si>
  <si>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</si>
  <si>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</si>
  <si>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</si>
  <si>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</si>
  <si>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</si>
  <si>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</si>
  <si>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</si>
  <si>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</si>
  <si>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</si>
  <si>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</si>
  <si>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</si>
  <si>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</si>
  <si>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</si>
  <si>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</si>
  <si>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</si>
  <si>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</si>
  <si>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</si>
  <si>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</si>
  <si>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</si>
  <si>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</si>
  <si>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</si>
  <si>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</si>
  <si>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</si>
  <si>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</si>
  <si>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</si>
  <si>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</si>
  <si>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</si>
  <si>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</si>
  <si>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</si>
  <si>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</si>
  <si>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</si>
  <si>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</si>
  <si>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</si>
  <si>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</si>
  <si>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</si>
  <si>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</si>
  <si>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</si>
  <si>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</si>
  <si>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</si>
  <si>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</si>
  <si>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</si>
  <si>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</si>
  <si>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</si>
  <si>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</si>
  <si>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</si>
  <si>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</si>
  <si>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</si>
  <si>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</si>
  <si>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</si>
  <si>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</si>
  <si>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</si>
  <si>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</si>
  <si>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</si>
  <si>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</si>
  <si>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</si>
  <si>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</si>
  <si>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</si>
  <si>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</si>
  <si>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</si>
  <si>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</si>
  <si>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</si>
  <si>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</si>
  <si>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</si>
  <si>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</si>
  <si>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</si>
  <si>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</si>
  <si>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</si>
  <si>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</si>
  <si>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</si>
  <si>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</si>
  <si>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</si>
  <si>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</si>
  <si>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</si>
  <si>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</si>
  <si>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</si>
  <si>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</si>
  <si>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</si>
  <si>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</si>
  <si>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</si>
  <si>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</si>
  <si>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</si>
  <si>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</si>
  <si>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</si>
  <si>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</si>
  <si>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</si>
  <si>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</si>
  <si>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</si>
  <si>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</si>
  <si>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</si>
  <si>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</si>
  <si>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</si>
  <si>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</si>
  <si>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</si>
  <si>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</si>
  <si>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</si>
  <si>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</si>
  <si>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</si>
  <si>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</si>
  <si>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</si>
  <si>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</si>
  <si>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</si>
  <si>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</si>
  <si>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</si>
  <si>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</si>
  <si>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</si>
  <si>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</si>
  <si>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</si>
  <si>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</si>
  <si>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</si>
  <si>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</si>
  <si>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</si>
  <si>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</si>
  <si>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</si>
  <si>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</si>
  <si>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</si>
  <si>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</si>
  <si>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</si>
  <si>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</si>
  <si>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</si>
  <si>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</si>
  <si>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</si>
  <si>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</si>
  <si>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</si>
  <si>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</si>
  <si>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</si>
  <si>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</si>
  <si>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</si>
  <si>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</si>
  <si>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</si>
  <si>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</si>
  <si>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</si>
  <si>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</si>
  <si>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Položky plnění</t>
  </si>
  <si>
    <t>Podlimitní</t>
  </si>
  <si>
    <t>Zjednodušené podlimitní</t>
  </si>
  <si>
    <t>Příloha č. 2 Zadávací dokumentace</t>
  </si>
  <si>
    <t>Část 1: Papírová hygiena</t>
  </si>
  <si>
    <t>Centrální nákup Plzeňského kraje, příspěvková organizace</t>
  </si>
  <si>
    <t>OH001</t>
  </si>
  <si>
    <t>OH002</t>
  </si>
  <si>
    <t>OH003</t>
  </si>
  <si>
    <t>OH004</t>
  </si>
  <si>
    <t>OH005</t>
  </si>
  <si>
    <t>OH006</t>
  </si>
  <si>
    <t>OH007</t>
  </si>
  <si>
    <t>OH008</t>
  </si>
  <si>
    <t>OH009</t>
  </si>
  <si>
    <t>OH010</t>
  </si>
  <si>
    <t>OH011</t>
  </si>
  <si>
    <t>OH012</t>
  </si>
  <si>
    <t>OH013</t>
  </si>
  <si>
    <t>OH014</t>
  </si>
  <si>
    <t>OH015</t>
  </si>
  <si>
    <t>OH016</t>
  </si>
  <si>
    <t>OH017</t>
  </si>
  <si>
    <t>OH018</t>
  </si>
  <si>
    <t>OH019</t>
  </si>
  <si>
    <t>OH020</t>
  </si>
  <si>
    <t>OH021</t>
  </si>
  <si>
    <t>OH022</t>
  </si>
  <si>
    <t>OH023</t>
  </si>
  <si>
    <t>OH024</t>
  </si>
  <si>
    <t>OH025</t>
  </si>
  <si>
    <t>OH026</t>
  </si>
  <si>
    <t>OH027</t>
  </si>
  <si>
    <t>OH028</t>
  </si>
  <si>
    <t>OH029</t>
  </si>
  <si>
    <t>OH030</t>
  </si>
  <si>
    <t>Část 2: Ostatní hygiena</t>
  </si>
  <si>
    <t>1 ks</t>
  </si>
  <si>
    <t>Maximální počet ks v balení</t>
  </si>
  <si>
    <t xml:space="preserve">Max. ks v bal. </t>
  </si>
  <si>
    <t>NB [ks]</t>
  </si>
  <si>
    <t>Nabízené balení v kusech</t>
  </si>
  <si>
    <t>VNB [bal.]</t>
  </si>
  <si>
    <t>Barva nespecifikována, síla min. 5 mic.</t>
  </si>
  <si>
    <t>100 Balení</t>
  </si>
  <si>
    <t xml:space="preserve">100 belení </t>
  </si>
  <si>
    <t>Sáček do koše 20L</t>
  </si>
  <si>
    <t>Sáček do koše 30L</t>
  </si>
  <si>
    <t>Sáček do koše 35L</t>
  </si>
  <si>
    <t>Sáček do koše 60L</t>
  </si>
  <si>
    <t>Sáček do koše 60L, pevný</t>
  </si>
  <si>
    <t>Pytel na odpad 70L</t>
  </si>
  <si>
    <t>Pytel na odpad 120L</t>
  </si>
  <si>
    <t>Pytel na odpad 120L, pevný</t>
  </si>
  <si>
    <t>Pytel na odpad MAXI</t>
  </si>
  <si>
    <t>Barva nespecifikována, síla min. 10 mic.</t>
  </si>
  <si>
    <t>Barva nespecifikována, síla min. 20 mic.</t>
  </si>
  <si>
    <t>Barva nespecifikována, síla min. 30 mic.</t>
  </si>
  <si>
    <t>Dvě barevné varianty, síla min. 30 mic.</t>
  </si>
  <si>
    <t>Dvě barevné varianty, síla min. 45 mic.</t>
  </si>
  <si>
    <t>Objem 180 - 240L, barva nespecifikována, síla min. 45 mic.</t>
  </si>
  <si>
    <t>Toaletní mýdlo na ruce</t>
  </si>
  <si>
    <t>Pevné, min. hmotnost 80 g</t>
  </si>
  <si>
    <t>Tekuté mýdlo s pumpičkou</t>
  </si>
  <si>
    <t>Objem min. 500ml, nádobka s aplikátorem (s pumpičkou)</t>
  </si>
  <si>
    <t>Tekuté mýdlo na ruce min. 5l</t>
  </si>
  <si>
    <t xml:space="preserve">Tekuté mýdlo na ruce </t>
  </si>
  <si>
    <t>Objem min. 1000ml</t>
  </si>
  <si>
    <t>Mýdlo s dezinfekcí</t>
  </si>
  <si>
    <t>100ml</t>
  </si>
  <si>
    <t>Objem mezi 200 - 400 ml</t>
  </si>
  <si>
    <t>10 Balení</t>
  </si>
  <si>
    <t>Objem mezi 400 - 500 ml</t>
  </si>
  <si>
    <t>Prostředek na nádobí</t>
  </si>
  <si>
    <t>Objem mezi 500 - 1000 ml</t>
  </si>
  <si>
    <t>Tableta do myčky</t>
  </si>
  <si>
    <t>Hmotnost mezi 700 - 1500g</t>
  </si>
  <si>
    <t>100g</t>
  </si>
  <si>
    <t>Sůl do myčky</t>
  </si>
  <si>
    <t>Leštěnka do myčky</t>
  </si>
  <si>
    <t>Houba na nádobí</t>
  </si>
  <si>
    <t>Dezinfekce na povrchy</t>
  </si>
  <si>
    <t>Dezinfekce na podlahu</t>
  </si>
  <si>
    <t>Dezinfekce na všechny typy povrchů, objem 1L</t>
  </si>
  <si>
    <t>Dezinfekce na všechny typy povrchů, objem 5L</t>
  </si>
  <si>
    <t>Dezinfekce na různé typy podlah, objem 1L</t>
  </si>
  <si>
    <t>Dezinfekce na různé typy podlah, objem 5L</t>
  </si>
  <si>
    <t xml:space="preserve"> WC čistič</t>
  </si>
  <si>
    <t>Objem 750ml</t>
  </si>
  <si>
    <t>Závěs do WC</t>
  </si>
  <si>
    <t>Dezinfekce na ruce</t>
  </si>
  <si>
    <t>Objem 50ml, bezoplachová, ničí viry i bakterie</t>
  </si>
  <si>
    <t>Objem 250 - 300ml, bezoplachová, ničí viry i bakterie</t>
  </si>
  <si>
    <t>Objem 500ml, bezoplachová, ničí viry i bakterie</t>
  </si>
  <si>
    <t>Objem 5L</t>
  </si>
  <si>
    <t>25 Balení</t>
  </si>
  <si>
    <t xml:space="preserve">NB </t>
  </si>
  <si>
    <t>Nabízené balení v kusech; v případě kdy není hodnocenou jednotkou počet kusů, uvede dodavatel údaj kolikanásobek hodnocené jednotky je produkt, který dodavatel nabízí</t>
  </si>
  <si>
    <t>Část 3: Dezinfekce na ruce</t>
  </si>
  <si>
    <t>Pozn.: Účastníci vyplní ELEKTRONICKY pouze ČERVENĚ zvýrazněná pole tohoto listu. V tabulce účastníci vyplní pouze obchodní název, nabízené balení, cenu za hodnocenou jednotku a sazbu DPH.</t>
  </si>
  <si>
    <t>CELKEM za všechny položky</t>
  </si>
  <si>
    <t xml:space="preserve">CELKEM za všechny položky </t>
  </si>
  <si>
    <t>PAPÍROVÁ A OSTATNÍ HYGIENA PRO PLZEŇSKÝ KRAJ 2022 BEZ NÁHRADNÍHO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</si>
</sst>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232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shrinkToFit="1"/>
      <protection locked="0"/>
    </xf>
    <xf numFmtId="3" fontId="12" fillId="0" borderId="0" xfId="1" applyNumberFormat="1" applyFont="1" applyFill="1" applyBorder="1" applyAlignment="1" applyProtection="1">
      <alignment vertical="center"/>
      <protection locked="0"/>
    </xf>
    <xf numFmtId="3" fontId="12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3" fontId="4" fillId="0" borderId="2" xfId="0" applyNumberFormat="1" applyFont="1" applyBorder="1" applyAlignment="1" applyProtection="1">
      <alignment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vertical="center" wrapText="1" shrinkToFit="1"/>
      <protection locked="0"/>
    </xf>
    <xf numFmtId="0" fontId="4" fillId="7" borderId="1" xfId="0" applyNumberFormat="1" applyFont="1" applyFill="1" applyBorder="1" applyAlignment="1" applyProtection="1">
      <alignment vertical="center" wrapText="1"/>
      <protection locked="0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164" fontId="7" fillId="8" borderId="4" xfId="0" applyNumberFormat="1" applyFont="1" applyFill="1" applyBorder="1" applyAlignment="1" applyProtection="1">
      <alignment horizontal="center" vertical="center"/>
      <protection locked="0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0" fontId="4" fillId="7" borderId="15" xfId="0" applyFont="1" applyFill="1" applyBorder="1" applyAlignment="1" applyProtection="1">
      <alignment horizontal="center" vertical="center" shrinkToFi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zoomScaleNormal="100" workbookViewId="0">
      <selection activeCell="B5" sqref="B5:P5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12.5703125" style="3" customWidth="1"/>
    <col min="7" max="7" width="8.140625" style="3" customWidth="1"/>
    <col min="8" max="8" width="8.28515625" style="3" customWidth="1"/>
    <col min="9" max="9" width="9.28515625" style="3" customWidth="1"/>
    <col min="10" max="10" width="30.5703125" style="3" customWidth="1"/>
    <col min="11" max="11" width="8" style="3" customWidth="1"/>
    <col min="12" max="12" width="6.42578125" style="3" customWidth="1"/>
    <col min="13" max="13" width="7.7109375" style="3" bestFit="1" customWidth="1"/>
    <col min="14" max="14" width="9" style="3" bestFit="1" customWidth="1"/>
    <col min="15" max="15" width="15.85546875" style="3" customWidth="1"/>
    <col min="16" max="16" width="7.28515625" style="3" customWidth="1"/>
    <col min="17" max="16384" width="9.140625" style="4"/>
  </cols>
  <sheetData>
    <row r="1" spans="2:16" ht="9" customHeight="1" thickBot="1" x14ac:dyDescent="0.3"/>
    <row r="2" spans="2:16" ht="15.75" customHeight="1" thickBot="1" x14ac:dyDescent="0.3">
      <c r="B2" s="117" t="s">
        <v>158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2:16" ht="39" customHeight="1" thickBot="1" x14ac:dyDescent="0.5">
      <c r="B3" s="120" t="s">
        <v>155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2:16" ht="15.75" thickBot="1" x14ac:dyDescent="0.3">
      <c r="B4" s="123" t="s">
        <v>137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</row>
    <row r="5" spans="2:16" ht="34.5" customHeight="1" thickBot="1" x14ac:dyDescent="0.55000000000000004">
      <c r="B5" s="126" t="s">
        <v>257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</row>
    <row r="6" spans="2:16" ht="27" thickBot="1" x14ac:dyDescent="0.45">
      <c r="B6" s="136" t="s">
        <v>159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ht="15" customHeight="1" x14ac:dyDescent="0.25">
      <c r="B7" s="86" t="s">
        <v>138</v>
      </c>
      <c r="C7" s="87"/>
      <c r="D7" s="113" t="s">
        <v>160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6" ht="15" customHeight="1" x14ac:dyDescent="0.25">
      <c r="B8" s="88" t="s">
        <v>139</v>
      </c>
      <c r="C8" s="89"/>
      <c r="D8" s="115" t="s">
        <v>140</v>
      </c>
      <c r="E8" s="115"/>
      <c r="F8" s="115"/>
      <c r="G8" s="115"/>
      <c r="H8" s="115"/>
      <c r="I8" s="115"/>
      <c r="J8" s="115"/>
      <c r="K8" s="111" t="s">
        <v>141</v>
      </c>
      <c r="L8" s="111"/>
      <c r="M8" s="132">
        <v>72046635</v>
      </c>
      <c r="N8" s="132"/>
      <c r="O8" s="132"/>
      <c r="P8" s="133"/>
    </row>
    <row r="9" spans="2:16" ht="15" customHeight="1" x14ac:dyDescent="0.25">
      <c r="B9" s="90" t="s">
        <v>142</v>
      </c>
      <c r="C9" s="91"/>
      <c r="D9" s="108" t="s">
        <v>143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</row>
    <row r="10" spans="2:16" ht="15" customHeight="1" x14ac:dyDescent="0.25">
      <c r="B10" s="92" t="s">
        <v>144</v>
      </c>
      <c r="C10" s="93"/>
      <c r="D10" s="116" t="s">
        <v>145</v>
      </c>
      <c r="E10" s="116"/>
      <c r="F10" s="116" t="s">
        <v>145</v>
      </c>
      <c r="G10" s="112" t="s">
        <v>146</v>
      </c>
      <c r="H10" s="112"/>
      <c r="I10" s="134" t="s">
        <v>156</v>
      </c>
      <c r="J10" s="134"/>
      <c r="K10" s="111" t="s">
        <v>147</v>
      </c>
      <c r="L10" s="111"/>
      <c r="M10" s="134" t="s">
        <v>157</v>
      </c>
      <c r="N10" s="134"/>
      <c r="O10" s="134"/>
      <c r="P10" s="135"/>
    </row>
    <row r="11" spans="2:16" ht="15" customHeight="1" x14ac:dyDescent="0.25">
      <c r="B11" s="105" t="s">
        <v>148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</row>
    <row r="12" spans="2:16" ht="15" customHeight="1" x14ac:dyDescent="0.25">
      <c r="B12" s="94" t="s">
        <v>149</v>
      </c>
      <c r="C12" s="95"/>
      <c r="D12" s="98" t="s">
        <v>150</v>
      </c>
      <c r="E12" s="98"/>
      <c r="F12" s="98"/>
      <c r="G12" s="98"/>
      <c r="H12" s="98"/>
      <c r="I12" s="98"/>
      <c r="J12" s="98"/>
      <c r="K12" s="111" t="s">
        <v>141</v>
      </c>
      <c r="L12" s="111"/>
      <c r="M12" s="129" t="s">
        <v>150</v>
      </c>
      <c r="N12" s="130"/>
      <c r="O12" s="130"/>
      <c r="P12" s="131"/>
    </row>
    <row r="13" spans="2:16" ht="15" customHeight="1" x14ac:dyDescent="0.25">
      <c r="B13" s="90" t="s">
        <v>139</v>
      </c>
      <c r="C13" s="91"/>
      <c r="D13" s="98" t="s">
        <v>150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</row>
    <row r="14" spans="2:16" ht="15" customHeight="1" x14ac:dyDescent="0.25">
      <c r="B14" s="90" t="s">
        <v>142</v>
      </c>
      <c r="C14" s="91"/>
      <c r="D14" s="98" t="s">
        <v>150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</row>
    <row r="15" spans="2:16" ht="15" customHeight="1" x14ac:dyDescent="0.25">
      <c r="B15" s="90" t="s">
        <v>151</v>
      </c>
      <c r="C15" s="91"/>
      <c r="D15" s="98" t="s">
        <v>150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</row>
    <row r="16" spans="2:16" ht="15.75" thickBot="1" x14ac:dyDescent="0.3">
      <c r="B16" s="96" t="s">
        <v>152</v>
      </c>
      <c r="C16" s="97"/>
      <c r="D16" s="104" t="s">
        <v>150</v>
      </c>
      <c r="E16" s="104"/>
      <c r="F16" s="104"/>
      <c r="G16" s="104"/>
      <c r="H16" s="104"/>
      <c r="I16" s="104"/>
      <c r="J16" s="104"/>
      <c r="K16" s="100" t="s">
        <v>153</v>
      </c>
      <c r="L16" s="100"/>
      <c r="M16" s="101" t="s">
        <v>150</v>
      </c>
      <c r="N16" s="102"/>
      <c r="O16" s="102"/>
      <c r="P16" s="103"/>
    </row>
    <row r="17" spans="2:18" ht="15" customHeight="1" x14ac:dyDescent="0.25">
      <c r="B17" s="83" t="s">
        <v>154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2:18" s="5" customFormat="1" ht="13.5" customHeight="1" x14ac:dyDescent="0.25">
      <c r="B18" s="145" t="s">
        <v>0</v>
      </c>
      <c r="C18" s="146" t="s">
        <v>5</v>
      </c>
      <c r="D18" s="146" t="s">
        <v>1</v>
      </c>
      <c r="E18" s="146" t="s">
        <v>32</v>
      </c>
      <c r="F18" s="146" t="s">
        <v>2</v>
      </c>
      <c r="G18" s="146" t="s">
        <v>76</v>
      </c>
      <c r="H18" s="146" t="s">
        <v>36</v>
      </c>
      <c r="I18" s="154" t="s">
        <v>124</v>
      </c>
      <c r="J18" s="156" t="s">
        <v>21</v>
      </c>
      <c r="K18" s="156" t="s">
        <v>38</v>
      </c>
      <c r="L18" s="156" t="s">
        <v>40</v>
      </c>
      <c r="M18" s="156" t="s">
        <v>22</v>
      </c>
      <c r="N18" s="156"/>
      <c r="O18" s="156"/>
      <c r="P18" s="153" t="s">
        <v>27</v>
      </c>
    </row>
    <row r="19" spans="2:18" s="5" customFormat="1" ht="13.5" customHeight="1" x14ac:dyDescent="0.25">
      <c r="B19" s="145"/>
      <c r="C19" s="146"/>
      <c r="D19" s="146"/>
      <c r="E19" s="146"/>
      <c r="F19" s="146"/>
      <c r="G19" s="146"/>
      <c r="H19" s="146"/>
      <c r="I19" s="155"/>
      <c r="J19" s="156"/>
      <c r="K19" s="156"/>
      <c r="L19" s="156"/>
      <c r="M19" s="43" t="s">
        <v>41</v>
      </c>
      <c r="N19" s="43" t="s">
        <v>122</v>
      </c>
      <c r="O19" s="43" t="s">
        <v>24</v>
      </c>
      <c r="P19" s="153"/>
    </row>
    <row r="20" spans="2:18" ht="27" customHeight="1" x14ac:dyDescent="0.25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750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25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750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25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750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25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1200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25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750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25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750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25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700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25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300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25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300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25">
      <c r="B29" s="145" t="s">
        <v>0</v>
      </c>
      <c r="C29" s="146" t="s">
        <v>5</v>
      </c>
      <c r="D29" s="146" t="s">
        <v>1</v>
      </c>
      <c r="E29" s="146" t="s">
        <v>3</v>
      </c>
      <c r="F29" s="146" t="s">
        <v>2</v>
      </c>
      <c r="G29" s="146" t="s">
        <v>32</v>
      </c>
      <c r="H29" s="146" t="s">
        <v>36</v>
      </c>
      <c r="I29" s="157" t="s">
        <v>124</v>
      </c>
      <c r="J29" s="156" t="s">
        <v>21</v>
      </c>
      <c r="K29" s="156" t="s">
        <v>38</v>
      </c>
      <c r="L29" s="156" t="s">
        <v>40</v>
      </c>
      <c r="M29" s="156" t="s">
        <v>22</v>
      </c>
      <c r="N29" s="156"/>
      <c r="O29" s="156"/>
      <c r="P29" s="153" t="s">
        <v>27</v>
      </c>
      <c r="R29" s="37"/>
    </row>
    <row r="30" spans="2:18" s="5" customFormat="1" ht="13.5" customHeight="1" x14ac:dyDescent="0.25">
      <c r="B30" s="145"/>
      <c r="C30" s="146"/>
      <c r="D30" s="146"/>
      <c r="E30" s="146"/>
      <c r="F30" s="146"/>
      <c r="G30" s="146"/>
      <c r="H30" s="146"/>
      <c r="I30" s="158"/>
      <c r="J30" s="156"/>
      <c r="K30" s="156"/>
      <c r="L30" s="156"/>
      <c r="M30" s="43" t="s">
        <v>41</v>
      </c>
      <c r="N30" s="43" t="s">
        <v>122</v>
      </c>
      <c r="O30" s="43" t="s">
        <v>24</v>
      </c>
      <c r="P30" s="153"/>
      <c r="R30" s="37"/>
    </row>
    <row r="31" spans="2:18" ht="27" customHeight="1" x14ac:dyDescent="0.25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2400</v>
      </c>
      <c r="J31" s="53"/>
      <c r="K31" s="56"/>
      <c r="L31" s="56"/>
      <c r="M31" s="38">
        <f>ROUND(N31*K31/10,2)</f>
        <v>0</v>
      </c>
      <c r="N31" s="55"/>
      <c r="O31" s="7">
        <f t="shared" ref="O31:O39" si="2">ROUND(I31*N31,2)</f>
        <v>0</v>
      </c>
      <c r="P31" s="54"/>
      <c r="R31" s="36"/>
    </row>
    <row r="32" spans="2:18" ht="27" customHeight="1" x14ac:dyDescent="0.25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900</v>
      </c>
      <c r="J32" s="53"/>
      <c r="K32" s="56"/>
      <c r="L32" s="56"/>
      <c r="M32" s="38">
        <f t="shared" ref="M32:M39" si="3">ROUND(N32*K32/10,2)</f>
        <v>0</v>
      </c>
      <c r="N32" s="55"/>
      <c r="O32" s="7">
        <f t="shared" si="2"/>
        <v>0</v>
      </c>
      <c r="P32" s="54"/>
      <c r="R32" s="36"/>
    </row>
    <row r="33" spans="2:18" ht="27" customHeight="1" x14ac:dyDescent="0.25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1500</v>
      </c>
      <c r="J33" s="53"/>
      <c r="K33" s="56"/>
      <c r="L33" s="56"/>
      <c r="M33" s="38">
        <f t="shared" si="3"/>
        <v>0</v>
      </c>
      <c r="N33" s="55"/>
      <c r="O33" s="7">
        <f t="shared" si="2"/>
        <v>0</v>
      </c>
      <c r="P33" s="54"/>
      <c r="R33" s="36"/>
    </row>
    <row r="34" spans="2:18" ht="27" customHeight="1" x14ac:dyDescent="0.25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750</v>
      </c>
      <c r="J34" s="53"/>
      <c r="K34" s="56"/>
      <c r="L34" s="56"/>
      <c r="M34" s="38">
        <f t="shared" si="3"/>
        <v>0</v>
      </c>
      <c r="N34" s="55"/>
      <c r="O34" s="7">
        <f t="shared" si="2"/>
        <v>0</v>
      </c>
      <c r="P34" s="54"/>
      <c r="R34" s="36"/>
    </row>
    <row r="35" spans="2:18" ht="27" customHeight="1" x14ac:dyDescent="0.25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750</v>
      </c>
      <c r="J35" s="53"/>
      <c r="K35" s="56"/>
      <c r="L35" s="56"/>
      <c r="M35" s="38">
        <f t="shared" si="3"/>
        <v>0</v>
      </c>
      <c r="N35" s="55"/>
      <c r="O35" s="7">
        <f t="shared" si="2"/>
        <v>0</v>
      </c>
      <c r="P35" s="54"/>
      <c r="R35" s="36"/>
    </row>
    <row r="36" spans="2:18" ht="27" customHeight="1" x14ac:dyDescent="0.25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1350</v>
      </c>
      <c r="J36" s="53"/>
      <c r="K36" s="56"/>
      <c r="L36" s="56"/>
      <c r="M36" s="38">
        <f t="shared" si="3"/>
        <v>0</v>
      </c>
      <c r="N36" s="55"/>
      <c r="O36" s="7">
        <f t="shared" si="2"/>
        <v>0</v>
      </c>
      <c r="P36" s="54"/>
      <c r="R36" s="36"/>
    </row>
    <row r="37" spans="2:18" ht="27" customHeight="1" x14ac:dyDescent="0.25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450</v>
      </c>
      <c r="J37" s="53"/>
      <c r="K37" s="56"/>
      <c r="L37" s="56"/>
      <c r="M37" s="38">
        <f t="shared" si="3"/>
        <v>0</v>
      </c>
      <c r="N37" s="55"/>
      <c r="O37" s="7">
        <f t="shared" si="2"/>
        <v>0</v>
      </c>
      <c r="P37" s="54"/>
      <c r="R37" s="36"/>
    </row>
    <row r="38" spans="2:18" ht="27" customHeight="1" x14ac:dyDescent="0.25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450</v>
      </c>
      <c r="J38" s="53"/>
      <c r="K38" s="56"/>
      <c r="L38" s="56"/>
      <c r="M38" s="38">
        <f t="shared" si="3"/>
        <v>0</v>
      </c>
      <c r="N38" s="55"/>
      <c r="O38" s="7">
        <f t="shared" si="2"/>
        <v>0</v>
      </c>
      <c r="P38" s="54"/>
      <c r="R38" s="36"/>
    </row>
    <row r="39" spans="2:18" ht="27" customHeight="1" x14ac:dyDescent="0.25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450</v>
      </c>
      <c r="J39" s="53"/>
      <c r="K39" s="56"/>
      <c r="L39" s="56"/>
      <c r="M39" s="38">
        <f t="shared" si="3"/>
        <v>0</v>
      </c>
      <c r="N39" s="55"/>
      <c r="O39" s="7">
        <f t="shared" si="2"/>
        <v>0</v>
      </c>
      <c r="P39" s="54"/>
      <c r="R39" s="36"/>
    </row>
    <row r="40" spans="2:18" ht="13.5" customHeight="1" x14ac:dyDescent="0.25">
      <c r="B40" s="145" t="s">
        <v>0</v>
      </c>
      <c r="C40" s="146" t="s">
        <v>5</v>
      </c>
      <c r="D40" s="146" t="s">
        <v>1</v>
      </c>
      <c r="E40" s="146" t="s">
        <v>4</v>
      </c>
      <c r="F40" s="146" t="s">
        <v>2</v>
      </c>
      <c r="G40" s="146" t="s">
        <v>32</v>
      </c>
      <c r="H40" s="146" t="s">
        <v>36</v>
      </c>
      <c r="I40" s="157" t="s">
        <v>124</v>
      </c>
      <c r="J40" s="156" t="s">
        <v>21</v>
      </c>
      <c r="K40" s="156" t="s">
        <v>112</v>
      </c>
      <c r="L40" s="156"/>
      <c r="M40" s="156" t="s">
        <v>22</v>
      </c>
      <c r="N40" s="156"/>
      <c r="O40" s="156"/>
      <c r="P40" s="153" t="s">
        <v>27</v>
      </c>
      <c r="R40" s="36"/>
    </row>
    <row r="41" spans="2:18" ht="13.5" customHeight="1" x14ac:dyDescent="0.25">
      <c r="B41" s="145"/>
      <c r="C41" s="146"/>
      <c r="D41" s="146"/>
      <c r="E41" s="146"/>
      <c r="F41" s="146"/>
      <c r="G41" s="146"/>
      <c r="H41" s="146"/>
      <c r="I41" s="158"/>
      <c r="J41" s="156"/>
      <c r="K41" s="156"/>
      <c r="L41" s="156"/>
      <c r="M41" s="43" t="s">
        <v>23</v>
      </c>
      <c r="N41" s="43" t="s">
        <v>122</v>
      </c>
      <c r="O41" s="43" t="s">
        <v>24</v>
      </c>
      <c r="P41" s="153"/>
      <c r="R41" s="36"/>
    </row>
    <row r="42" spans="2:18" ht="38.25" customHeight="1" x14ac:dyDescent="0.25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8000</v>
      </c>
      <c r="J42" s="53"/>
      <c r="K42" s="159"/>
      <c r="L42" s="160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25">
      <c r="B43" s="145" t="s">
        <v>0</v>
      </c>
      <c r="C43" s="146" t="s">
        <v>5</v>
      </c>
      <c r="D43" s="146" t="s">
        <v>1</v>
      </c>
      <c r="E43" s="146" t="s">
        <v>4</v>
      </c>
      <c r="F43" s="146" t="s">
        <v>2</v>
      </c>
      <c r="G43" s="146" t="s">
        <v>32</v>
      </c>
      <c r="H43" s="146" t="s">
        <v>36</v>
      </c>
      <c r="I43" s="154" t="s">
        <v>124</v>
      </c>
      <c r="J43" s="156" t="s">
        <v>21</v>
      </c>
      <c r="K43" s="156" t="s">
        <v>42</v>
      </c>
      <c r="L43" s="156"/>
      <c r="M43" s="156" t="s">
        <v>22</v>
      </c>
      <c r="N43" s="156"/>
      <c r="O43" s="156"/>
      <c r="P43" s="153" t="s">
        <v>27</v>
      </c>
      <c r="R43" s="37"/>
    </row>
    <row r="44" spans="2:18" s="5" customFormat="1" ht="13.5" customHeight="1" x14ac:dyDescent="0.25">
      <c r="B44" s="145"/>
      <c r="C44" s="146"/>
      <c r="D44" s="146"/>
      <c r="E44" s="146"/>
      <c r="F44" s="146"/>
      <c r="G44" s="146"/>
      <c r="H44" s="146"/>
      <c r="I44" s="155"/>
      <c r="J44" s="156"/>
      <c r="K44" s="156"/>
      <c r="L44" s="156"/>
      <c r="M44" s="43" t="s">
        <v>23</v>
      </c>
      <c r="N44" s="43" t="s">
        <v>122</v>
      </c>
      <c r="O44" s="43" t="s">
        <v>24</v>
      </c>
      <c r="P44" s="153"/>
      <c r="R44" s="37"/>
    </row>
    <row r="45" spans="2:18" ht="25.5" x14ac:dyDescent="0.25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600</v>
      </c>
      <c r="J45" s="53"/>
      <c r="K45" s="161"/>
      <c r="L45" s="143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5.5" x14ac:dyDescent="0.25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900</v>
      </c>
      <c r="J46" s="53"/>
      <c r="K46" s="161"/>
      <c r="L46" s="143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5.5" x14ac:dyDescent="0.25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600</v>
      </c>
      <c r="J47" s="53"/>
      <c r="K47" s="161"/>
      <c r="L47" s="143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5.5" x14ac:dyDescent="0.25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900</v>
      </c>
      <c r="J48" s="53"/>
      <c r="K48" s="162"/>
      <c r="L48" s="163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25">
      <c r="B49" s="145" t="s">
        <v>0</v>
      </c>
      <c r="C49" s="146" t="s">
        <v>5</v>
      </c>
      <c r="D49" s="146" t="s">
        <v>1</v>
      </c>
      <c r="E49" s="146" t="s">
        <v>32</v>
      </c>
      <c r="F49" s="146" t="s">
        <v>61</v>
      </c>
      <c r="G49" s="146" t="s">
        <v>75</v>
      </c>
      <c r="H49" s="146" t="s">
        <v>36</v>
      </c>
      <c r="I49" s="154" t="s">
        <v>124</v>
      </c>
      <c r="J49" s="156" t="s">
        <v>21</v>
      </c>
      <c r="K49" s="156" t="s">
        <v>38</v>
      </c>
      <c r="L49" s="156" t="s">
        <v>40</v>
      </c>
      <c r="M49" s="156" t="s">
        <v>22</v>
      </c>
      <c r="N49" s="156"/>
      <c r="O49" s="156"/>
      <c r="P49" s="153" t="s">
        <v>27</v>
      </c>
      <c r="R49" s="36"/>
    </row>
    <row r="50" spans="2:18" ht="13.5" customHeight="1" x14ac:dyDescent="0.25">
      <c r="B50" s="145"/>
      <c r="C50" s="146"/>
      <c r="D50" s="146"/>
      <c r="E50" s="146"/>
      <c r="F50" s="146"/>
      <c r="G50" s="146"/>
      <c r="H50" s="146"/>
      <c r="I50" s="155"/>
      <c r="J50" s="156"/>
      <c r="K50" s="156"/>
      <c r="L50" s="156"/>
      <c r="M50" s="43" t="s">
        <v>23</v>
      </c>
      <c r="N50" s="43" t="s">
        <v>122</v>
      </c>
      <c r="O50" s="43" t="s">
        <v>24</v>
      </c>
      <c r="P50" s="153"/>
      <c r="R50" s="36"/>
    </row>
    <row r="51" spans="2:18" ht="27" customHeight="1" x14ac:dyDescent="0.25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180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25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75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25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30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" si="10">ROUND(I53*N53,2)</f>
        <v>0</v>
      </c>
      <c r="P53" s="54"/>
      <c r="R53" s="36"/>
    </row>
    <row r="54" spans="2:18" ht="27" customHeight="1" x14ac:dyDescent="0.25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30</v>
      </c>
      <c r="J54" s="53"/>
      <c r="K54" s="56"/>
      <c r="L54" s="56"/>
      <c r="M54" s="38">
        <v>0</v>
      </c>
      <c r="N54" s="55"/>
      <c r="O54" s="7">
        <v>0</v>
      </c>
      <c r="P54" s="54"/>
      <c r="R54" s="36"/>
    </row>
    <row r="55" spans="2:18" ht="13.5" customHeight="1" x14ac:dyDescent="0.25">
      <c r="B55" s="145" t="s">
        <v>0</v>
      </c>
      <c r="C55" s="146" t="s">
        <v>5</v>
      </c>
      <c r="D55" s="146" t="s">
        <v>1</v>
      </c>
      <c r="E55" s="146" t="s">
        <v>32</v>
      </c>
      <c r="F55" s="146" t="s">
        <v>67</v>
      </c>
      <c r="G55" s="146"/>
      <c r="H55" s="146" t="s">
        <v>36</v>
      </c>
      <c r="I55" s="154" t="s">
        <v>124</v>
      </c>
      <c r="J55" s="156" t="s">
        <v>21</v>
      </c>
      <c r="K55" s="156" t="s">
        <v>42</v>
      </c>
      <c r="L55" s="156"/>
      <c r="M55" s="156" t="s">
        <v>22</v>
      </c>
      <c r="N55" s="156"/>
      <c r="O55" s="156"/>
      <c r="P55" s="153" t="s">
        <v>27</v>
      </c>
      <c r="R55" s="36"/>
    </row>
    <row r="56" spans="2:18" ht="13.5" customHeight="1" x14ac:dyDescent="0.25">
      <c r="B56" s="145"/>
      <c r="C56" s="146"/>
      <c r="D56" s="146"/>
      <c r="E56" s="146"/>
      <c r="F56" s="146"/>
      <c r="G56" s="146"/>
      <c r="H56" s="146"/>
      <c r="I56" s="155"/>
      <c r="J56" s="156"/>
      <c r="K56" s="156"/>
      <c r="L56" s="156"/>
      <c r="M56" s="43" t="s">
        <v>23</v>
      </c>
      <c r="N56" s="43" t="s">
        <v>122</v>
      </c>
      <c r="O56" s="43" t="s">
        <v>24</v>
      </c>
      <c r="P56" s="153"/>
      <c r="R56" s="36"/>
    </row>
    <row r="57" spans="2:18" ht="27" customHeight="1" x14ac:dyDescent="0.25">
      <c r="B57" s="47" t="s">
        <v>120</v>
      </c>
      <c r="C57" s="31" t="s">
        <v>70</v>
      </c>
      <c r="D57" s="31" t="s">
        <v>60</v>
      </c>
      <c r="E57" s="44" t="s">
        <v>58</v>
      </c>
      <c r="F57" s="142" t="s">
        <v>65</v>
      </c>
      <c r="G57" s="142"/>
      <c r="H57" s="44" t="s">
        <v>64</v>
      </c>
      <c r="I57" s="33">
        <v>600</v>
      </c>
      <c r="J57" s="51"/>
      <c r="K57" s="143"/>
      <c r="L57" s="144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25">
      <c r="B58" s="47" t="s">
        <v>136</v>
      </c>
      <c r="C58" s="32" t="s">
        <v>71</v>
      </c>
      <c r="D58" s="32" t="s">
        <v>66</v>
      </c>
      <c r="E58" s="42" t="s">
        <v>58</v>
      </c>
      <c r="F58" s="147" t="s">
        <v>65</v>
      </c>
      <c r="G58" s="147"/>
      <c r="H58" s="42" t="s">
        <v>64</v>
      </c>
      <c r="I58" s="34">
        <v>500</v>
      </c>
      <c r="J58" s="52"/>
      <c r="K58" s="152"/>
      <c r="L58" s="152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">
      <c r="B59" s="47" t="s">
        <v>131</v>
      </c>
      <c r="C59" s="32" t="s">
        <v>132</v>
      </c>
      <c r="D59" s="32" t="s">
        <v>133</v>
      </c>
      <c r="E59" s="42" t="s">
        <v>58</v>
      </c>
      <c r="F59" s="147" t="s">
        <v>134</v>
      </c>
      <c r="G59" s="147"/>
      <c r="H59" s="42" t="s">
        <v>135</v>
      </c>
      <c r="I59" s="34">
        <v>100</v>
      </c>
      <c r="J59" s="58"/>
      <c r="K59" s="152"/>
      <c r="L59" s="152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">
      <c r="B60" s="148" t="s">
        <v>255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62"/>
      <c r="O60" s="150">
        <f>SUM(O45:O48,O31:O39,O42,O20:O28,O51:O54,O57:O59)</f>
        <v>0</v>
      </c>
      <c r="P60" s="151"/>
    </row>
    <row r="61" spans="2:18" ht="6.75" customHeight="1" x14ac:dyDescent="0.2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25">
      <c r="B62" s="139" t="s">
        <v>254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1"/>
      <c r="Q62" s="6"/>
    </row>
    <row r="63" spans="2:18" x14ac:dyDescent="0.25"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1"/>
      <c r="Q63" s="6"/>
    </row>
    <row r="64" spans="2:18" ht="6.75" customHeight="1" thickBot="1" x14ac:dyDescent="0.3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2.75" x14ac:dyDescent="0.25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2.75" x14ac:dyDescent="0.25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2.75" x14ac:dyDescent="0.25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2.75" x14ac:dyDescent="0.25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2.75" x14ac:dyDescent="0.25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2.75" x14ac:dyDescent="0.25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2.75" x14ac:dyDescent="0.25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2.75" x14ac:dyDescent="0.25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2.75" x14ac:dyDescent="0.25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2.75" x14ac:dyDescent="0.25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2.75" x14ac:dyDescent="0.25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ht="13.5" thickBot="1" x14ac:dyDescent="0.3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2.75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2.75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2.75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2.75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zoomScaleNormal="100" workbookViewId="0">
      <selection activeCell="B6" sqref="B6:N6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8.140625" style="3" customWidth="1"/>
    <col min="7" max="7" width="8.28515625" style="3" customWidth="1"/>
    <col min="8" max="8" width="9.28515625" style="3" customWidth="1"/>
    <col min="9" max="9" width="30.5703125" style="3" customWidth="1"/>
    <col min="10" max="10" width="8" style="3" customWidth="1"/>
    <col min="11" max="11" width="6.42578125" style="3" customWidth="1"/>
    <col min="12" max="12" width="9" style="3" bestFit="1" customWidth="1"/>
    <col min="13" max="13" width="15.85546875" style="3" customWidth="1"/>
    <col min="14" max="14" width="7.28515625" style="3" customWidth="1"/>
    <col min="15" max="16384" width="9.140625" style="4"/>
  </cols>
  <sheetData>
    <row r="1" spans="2:14" ht="9" customHeight="1" thickBot="1" x14ac:dyDescent="0.3"/>
    <row r="2" spans="2:14" ht="15.75" customHeight="1" thickBot="1" x14ac:dyDescent="0.3">
      <c r="B2" s="201" t="s">
        <v>158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3"/>
    </row>
    <row r="3" spans="2:14" ht="39" customHeight="1" thickBot="1" x14ac:dyDescent="0.5">
      <c r="B3" s="204" t="s">
        <v>155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</row>
    <row r="4" spans="2:14" ht="15.75" thickBot="1" x14ac:dyDescent="0.3">
      <c r="B4" s="207" t="s">
        <v>137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9"/>
    </row>
    <row r="5" spans="2:14" ht="34.5" customHeight="1" thickBot="1" x14ac:dyDescent="0.55000000000000004">
      <c r="B5" s="210" t="s">
        <v>257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2"/>
    </row>
    <row r="6" spans="2:14" ht="27" thickBot="1" x14ac:dyDescent="0.45">
      <c r="B6" s="213" t="s">
        <v>191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</row>
    <row r="7" spans="2:14" ht="15" customHeight="1" x14ac:dyDescent="0.25">
      <c r="B7" s="86" t="s">
        <v>138</v>
      </c>
      <c r="C7" s="87"/>
      <c r="D7" s="216" t="s">
        <v>160</v>
      </c>
      <c r="E7" s="216"/>
      <c r="F7" s="216"/>
      <c r="G7" s="216"/>
      <c r="H7" s="216"/>
      <c r="I7" s="216"/>
      <c r="J7" s="216"/>
      <c r="K7" s="216"/>
      <c r="L7" s="216"/>
      <c r="M7" s="216"/>
      <c r="N7" s="217"/>
    </row>
    <row r="8" spans="2:14" ht="15" customHeight="1" x14ac:dyDescent="0.25">
      <c r="B8" s="88" t="s">
        <v>139</v>
      </c>
      <c r="C8" s="89"/>
      <c r="D8" s="224" t="s">
        <v>140</v>
      </c>
      <c r="E8" s="224"/>
      <c r="F8" s="224"/>
      <c r="G8" s="224"/>
      <c r="H8" s="224"/>
      <c r="I8" s="224"/>
      <c r="J8" s="198" t="s">
        <v>141</v>
      </c>
      <c r="K8" s="198"/>
      <c r="L8" s="225">
        <v>72046635</v>
      </c>
      <c r="M8" s="225"/>
      <c r="N8" s="226"/>
    </row>
    <row r="9" spans="2:14" ht="15" customHeight="1" x14ac:dyDescent="0.25">
      <c r="B9" s="183" t="s">
        <v>142</v>
      </c>
      <c r="C9" s="184"/>
      <c r="D9" s="227" t="s">
        <v>143</v>
      </c>
      <c r="E9" s="228"/>
      <c r="F9" s="228"/>
      <c r="G9" s="228"/>
      <c r="H9" s="228"/>
      <c r="I9" s="228"/>
      <c r="J9" s="228"/>
      <c r="K9" s="228"/>
      <c r="L9" s="228"/>
      <c r="M9" s="228"/>
      <c r="N9" s="229"/>
    </row>
    <row r="10" spans="2:14" ht="15" customHeight="1" x14ac:dyDescent="0.25">
      <c r="B10" s="218" t="s">
        <v>144</v>
      </c>
      <c r="C10" s="219"/>
      <c r="D10" s="220" t="s">
        <v>145</v>
      </c>
      <c r="E10" s="220"/>
      <c r="F10" s="221" t="s">
        <v>146</v>
      </c>
      <c r="G10" s="221"/>
      <c r="H10" s="222" t="s">
        <v>156</v>
      </c>
      <c r="I10" s="222"/>
      <c r="J10" s="198" t="s">
        <v>147</v>
      </c>
      <c r="K10" s="198"/>
      <c r="L10" s="222" t="s">
        <v>157</v>
      </c>
      <c r="M10" s="222"/>
      <c r="N10" s="223"/>
    </row>
    <row r="11" spans="2:14" ht="15" customHeight="1" x14ac:dyDescent="0.25">
      <c r="B11" s="193" t="s">
        <v>148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2:14" ht="15" customHeight="1" x14ac:dyDescent="0.25">
      <c r="B12" s="196" t="s">
        <v>149</v>
      </c>
      <c r="C12" s="197"/>
      <c r="D12" s="185" t="s">
        <v>150</v>
      </c>
      <c r="E12" s="185"/>
      <c r="F12" s="185"/>
      <c r="G12" s="185"/>
      <c r="H12" s="185"/>
      <c r="I12" s="185"/>
      <c r="J12" s="198" t="s">
        <v>141</v>
      </c>
      <c r="K12" s="198"/>
      <c r="L12" s="199"/>
      <c r="M12" s="199"/>
      <c r="N12" s="200"/>
    </row>
    <row r="13" spans="2:14" ht="15" customHeight="1" x14ac:dyDescent="0.25">
      <c r="B13" s="183" t="s">
        <v>139</v>
      </c>
      <c r="C13" s="184"/>
      <c r="D13" s="185" t="s">
        <v>150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6"/>
    </row>
    <row r="14" spans="2:14" ht="15" customHeight="1" x14ac:dyDescent="0.25">
      <c r="B14" s="183" t="s">
        <v>142</v>
      </c>
      <c r="C14" s="184"/>
      <c r="D14" s="185" t="s">
        <v>150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6"/>
    </row>
    <row r="15" spans="2:14" ht="15" customHeight="1" x14ac:dyDescent="0.25">
      <c r="B15" s="183" t="s">
        <v>151</v>
      </c>
      <c r="C15" s="184"/>
      <c r="D15" s="185" t="s">
        <v>150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6"/>
    </row>
    <row r="16" spans="2:14" ht="15.75" thickBot="1" x14ac:dyDescent="0.3">
      <c r="B16" s="187" t="s">
        <v>152</v>
      </c>
      <c r="C16" s="188"/>
      <c r="D16" s="189" t="s">
        <v>150</v>
      </c>
      <c r="E16" s="189"/>
      <c r="F16" s="189"/>
      <c r="G16" s="189"/>
      <c r="H16" s="189"/>
      <c r="I16" s="189"/>
      <c r="J16" s="190" t="s">
        <v>153</v>
      </c>
      <c r="K16" s="190"/>
      <c r="L16" s="191"/>
      <c r="M16" s="191"/>
      <c r="N16" s="192"/>
    </row>
    <row r="17" spans="2:16" ht="15" customHeight="1" x14ac:dyDescent="0.25">
      <c r="B17" s="180" t="s">
        <v>154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2"/>
    </row>
    <row r="18" spans="2:16" s="5" customFormat="1" ht="13.5" customHeight="1" x14ac:dyDescent="0.25">
      <c r="B18" s="179" t="s">
        <v>0</v>
      </c>
      <c r="C18" s="169" t="s">
        <v>5</v>
      </c>
      <c r="D18" s="169" t="s">
        <v>1</v>
      </c>
      <c r="E18" s="169" t="s">
        <v>32</v>
      </c>
      <c r="F18" s="169" t="s">
        <v>194</v>
      </c>
      <c r="G18" s="169" t="s">
        <v>36</v>
      </c>
      <c r="H18" s="173" t="s">
        <v>124</v>
      </c>
      <c r="I18" s="172" t="s">
        <v>21</v>
      </c>
      <c r="J18" s="172" t="s">
        <v>195</v>
      </c>
      <c r="K18" s="172" t="s">
        <v>197</v>
      </c>
      <c r="L18" s="172" t="s">
        <v>22</v>
      </c>
      <c r="M18" s="172"/>
      <c r="N18" s="168" t="s">
        <v>27</v>
      </c>
    </row>
    <row r="19" spans="2:16" s="5" customFormat="1" ht="13.5" customHeight="1" x14ac:dyDescent="0.25">
      <c r="B19" s="179"/>
      <c r="C19" s="169"/>
      <c r="D19" s="169"/>
      <c r="E19" s="169"/>
      <c r="F19" s="169"/>
      <c r="G19" s="169"/>
      <c r="H19" s="174"/>
      <c r="I19" s="172"/>
      <c r="J19" s="172"/>
      <c r="K19" s="172"/>
      <c r="L19" s="64" t="s">
        <v>122</v>
      </c>
      <c r="M19" s="64" t="s">
        <v>24</v>
      </c>
      <c r="N19" s="168"/>
    </row>
    <row r="20" spans="2:16" ht="27" customHeight="1" x14ac:dyDescent="0.25">
      <c r="B20" s="65" t="s">
        <v>161</v>
      </c>
      <c r="C20" s="66" t="s">
        <v>201</v>
      </c>
      <c r="D20" s="66" t="s">
        <v>198</v>
      </c>
      <c r="E20" s="67" t="s">
        <v>192</v>
      </c>
      <c r="F20" s="68">
        <v>100</v>
      </c>
      <c r="G20" s="68" t="s">
        <v>199</v>
      </c>
      <c r="H20" s="69">
        <v>1000</v>
      </c>
      <c r="I20" s="81"/>
      <c r="J20" s="56"/>
      <c r="K20" s="56"/>
      <c r="L20" s="55"/>
      <c r="M20" s="70">
        <f>L20*H20</f>
        <v>0</v>
      </c>
      <c r="N20" s="54"/>
      <c r="P20" s="36"/>
    </row>
    <row r="21" spans="2:16" ht="27" customHeight="1" x14ac:dyDescent="0.25">
      <c r="B21" s="65" t="s">
        <v>162</v>
      </c>
      <c r="C21" s="66" t="s">
        <v>202</v>
      </c>
      <c r="D21" s="66" t="s">
        <v>198</v>
      </c>
      <c r="E21" s="67" t="s">
        <v>192</v>
      </c>
      <c r="F21" s="68">
        <v>100</v>
      </c>
      <c r="G21" s="68" t="s">
        <v>200</v>
      </c>
      <c r="H21" s="69">
        <v>1000</v>
      </c>
      <c r="I21" s="82"/>
      <c r="J21" s="56"/>
      <c r="K21" s="56"/>
      <c r="L21" s="55"/>
      <c r="M21" s="70">
        <f t="shared" ref="M21:M28" si="0">L21*H21</f>
        <v>0</v>
      </c>
      <c r="N21" s="54"/>
      <c r="P21" s="36"/>
    </row>
    <row r="22" spans="2:16" ht="27" customHeight="1" x14ac:dyDescent="0.25">
      <c r="B22" s="65" t="s">
        <v>163</v>
      </c>
      <c r="C22" s="66" t="s">
        <v>203</v>
      </c>
      <c r="D22" s="66" t="s">
        <v>198</v>
      </c>
      <c r="E22" s="67" t="s">
        <v>192</v>
      </c>
      <c r="F22" s="68">
        <v>100</v>
      </c>
      <c r="G22" s="68" t="s">
        <v>200</v>
      </c>
      <c r="H22" s="69">
        <v>1000</v>
      </c>
      <c r="I22" s="82"/>
      <c r="J22" s="56"/>
      <c r="K22" s="56"/>
      <c r="L22" s="55"/>
      <c r="M22" s="70">
        <f t="shared" si="0"/>
        <v>0</v>
      </c>
      <c r="N22" s="54"/>
      <c r="P22" s="36"/>
    </row>
    <row r="23" spans="2:16" ht="27" customHeight="1" x14ac:dyDescent="0.25">
      <c r="B23" s="65" t="s">
        <v>164</v>
      </c>
      <c r="C23" s="66" t="s">
        <v>204</v>
      </c>
      <c r="D23" s="66" t="s">
        <v>210</v>
      </c>
      <c r="E23" s="67" t="s">
        <v>192</v>
      </c>
      <c r="F23" s="68">
        <v>100</v>
      </c>
      <c r="G23" s="68" t="s">
        <v>200</v>
      </c>
      <c r="H23" s="69">
        <v>2000</v>
      </c>
      <c r="I23" s="82"/>
      <c r="J23" s="56"/>
      <c r="K23" s="56"/>
      <c r="L23" s="55"/>
      <c r="M23" s="70">
        <f t="shared" si="0"/>
        <v>0</v>
      </c>
      <c r="N23" s="54"/>
      <c r="P23" s="36"/>
    </row>
    <row r="24" spans="2:16" ht="27" customHeight="1" x14ac:dyDescent="0.25">
      <c r="B24" s="65" t="s">
        <v>165</v>
      </c>
      <c r="C24" s="66" t="s">
        <v>205</v>
      </c>
      <c r="D24" s="66" t="s">
        <v>211</v>
      </c>
      <c r="E24" s="67" t="s">
        <v>192</v>
      </c>
      <c r="F24" s="68">
        <v>100</v>
      </c>
      <c r="G24" s="68" t="s">
        <v>200</v>
      </c>
      <c r="H24" s="69">
        <v>2000</v>
      </c>
      <c r="I24" s="82"/>
      <c r="J24" s="56"/>
      <c r="K24" s="56"/>
      <c r="L24" s="55"/>
      <c r="M24" s="70">
        <f t="shared" si="0"/>
        <v>0</v>
      </c>
      <c r="N24" s="54"/>
      <c r="P24" s="36"/>
    </row>
    <row r="25" spans="2:16" ht="27" customHeight="1" x14ac:dyDescent="0.25">
      <c r="B25" s="65" t="s">
        <v>166</v>
      </c>
      <c r="C25" s="66" t="s">
        <v>206</v>
      </c>
      <c r="D25" s="66" t="s">
        <v>212</v>
      </c>
      <c r="E25" s="67" t="s">
        <v>192</v>
      </c>
      <c r="F25" s="68">
        <v>100</v>
      </c>
      <c r="G25" s="68" t="s">
        <v>200</v>
      </c>
      <c r="H25" s="69">
        <v>2000</v>
      </c>
      <c r="I25" s="82"/>
      <c r="J25" s="56"/>
      <c r="K25" s="56"/>
      <c r="L25" s="55"/>
      <c r="M25" s="70">
        <f t="shared" si="0"/>
        <v>0</v>
      </c>
      <c r="N25" s="54"/>
      <c r="P25" s="36"/>
    </row>
    <row r="26" spans="2:16" ht="27" customHeight="1" x14ac:dyDescent="0.25">
      <c r="B26" s="65" t="s">
        <v>167</v>
      </c>
      <c r="C26" s="66" t="s">
        <v>207</v>
      </c>
      <c r="D26" s="66" t="s">
        <v>213</v>
      </c>
      <c r="E26" s="67" t="s">
        <v>192</v>
      </c>
      <c r="F26" s="68">
        <v>100</v>
      </c>
      <c r="G26" s="68" t="s">
        <v>200</v>
      </c>
      <c r="H26" s="69">
        <v>2000</v>
      </c>
      <c r="I26" s="82"/>
      <c r="J26" s="56"/>
      <c r="K26" s="56"/>
      <c r="L26" s="55"/>
      <c r="M26" s="70">
        <f t="shared" si="0"/>
        <v>0</v>
      </c>
      <c r="N26" s="54"/>
      <c r="P26" s="36"/>
    </row>
    <row r="27" spans="2:16" ht="27" customHeight="1" x14ac:dyDescent="0.25">
      <c r="B27" s="65" t="s">
        <v>168</v>
      </c>
      <c r="C27" s="66" t="s">
        <v>208</v>
      </c>
      <c r="D27" s="66" t="s">
        <v>214</v>
      </c>
      <c r="E27" s="67" t="s">
        <v>192</v>
      </c>
      <c r="F27" s="68">
        <v>100</v>
      </c>
      <c r="G27" s="68" t="s">
        <v>200</v>
      </c>
      <c r="H27" s="69">
        <v>1000</v>
      </c>
      <c r="I27" s="82"/>
      <c r="J27" s="56"/>
      <c r="K27" s="56"/>
      <c r="L27" s="55"/>
      <c r="M27" s="70">
        <f t="shared" si="0"/>
        <v>0</v>
      </c>
      <c r="N27" s="54"/>
      <c r="P27" s="36"/>
    </row>
    <row r="28" spans="2:16" ht="27" customHeight="1" x14ac:dyDescent="0.25">
      <c r="B28" s="65" t="s">
        <v>169</v>
      </c>
      <c r="C28" s="66" t="s">
        <v>209</v>
      </c>
      <c r="D28" s="66" t="s">
        <v>215</v>
      </c>
      <c r="E28" s="67" t="s">
        <v>192</v>
      </c>
      <c r="F28" s="68">
        <v>100</v>
      </c>
      <c r="G28" s="68" t="s">
        <v>200</v>
      </c>
      <c r="H28" s="69">
        <v>500</v>
      </c>
      <c r="I28" s="82"/>
      <c r="J28" s="56"/>
      <c r="K28" s="56"/>
      <c r="L28" s="55"/>
      <c r="M28" s="70">
        <f t="shared" si="0"/>
        <v>0</v>
      </c>
      <c r="N28" s="54"/>
      <c r="P28" s="36"/>
    </row>
    <row r="29" spans="2:16" s="5" customFormat="1" ht="13.5" customHeight="1" x14ac:dyDescent="0.25">
      <c r="B29" s="179" t="s">
        <v>0</v>
      </c>
      <c r="C29" s="169" t="s">
        <v>5</v>
      </c>
      <c r="D29" s="169" t="s">
        <v>1</v>
      </c>
      <c r="E29" s="169" t="s">
        <v>32</v>
      </c>
      <c r="F29" s="169" t="s">
        <v>194</v>
      </c>
      <c r="G29" s="169" t="s">
        <v>36</v>
      </c>
      <c r="H29" s="170" t="s">
        <v>124</v>
      </c>
      <c r="I29" s="172" t="s">
        <v>21</v>
      </c>
      <c r="J29" s="172" t="s">
        <v>251</v>
      </c>
      <c r="K29" s="172" t="s">
        <v>197</v>
      </c>
      <c r="L29" s="172" t="s">
        <v>22</v>
      </c>
      <c r="M29" s="172"/>
      <c r="N29" s="168" t="s">
        <v>27</v>
      </c>
      <c r="P29" s="37"/>
    </row>
    <row r="30" spans="2:16" s="5" customFormat="1" ht="13.5" customHeight="1" x14ac:dyDescent="0.25">
      <c r="B30" s="179"/>
      <c r="C30" s="169"/>
      <c r="D30" s="169"/>
      <c r="E30" s="169"/>
      <c r="F30" s="169"/>
      <c r="G30" s="169"/>
      <c r="H30" s="171"/>
      <c r="I30" s="172"/>
      <c r="J30" s="172"/>
      <c r="K30" s="172"/>
      <c r="L30" s="64" t="s">
        <v>122</v>
      </c>
      <c r="M30" s="64" t="s">
        <v>24</v>
      </c>
      <c r="N30" s="168"/>
      <c r="P30" s="37"/>
    </row>
    <row r="31" spans="2:16" ht="27" customHeight="1" x14ac:dyDescent="0.25">
      <c r="B31" s="65" t="s">
        <v>170</v>
      </c>
      <c r="C31" s="66" t="s">
        <v>216</v>
      </c>
      <c r="D31" s="66" t="s">
        <v>217</v>
      </c>
      <c r="E31" s="67" t="s">
        <v>192</v>
      </c>
      <c r="F31" s="68">
        <v>100</v>
      </c>
      <c r="G31" s="68" t="s">
        <v>250</v>
      </c>
      <c r="H31" s="69">
        <v>500</v>
      </c>
      <c r="I31" s="53"/>
      <c r="J31" s="56"/>
      <c r="K31" s="56"/>
      <c r="L31" s="55"/>
      <c r="M31" s="70">
        <f>L31*H31</f>
        <v>0</v>
      </c>
      <c r="N31" s="54"/>
      <c r="P31" s="36"/>
    </row>
    <row r="32" spans="2:16" ht="27" customHeight="1" x14ac:dyDescent="0.25">
      <c r="B32" s="65" t="s">
        <v>171</v>
      </c>
      <c r="C32" s="66" t="s">
        <v>218</v>
      </c>
      <c r="D32" s="66" t="s">
        <v>219</v>
      </c>
      <c r="E32" s="67" t="s">
        <v>224</v>
      </c>
      <c r="F32" s="68">
        <v>100</v>
      </c>
      <c r="G32" s="68" t="s">
        <v>226</v>
      </c>
      <c r="H32" s="69">
        <v>2500</v>
      </c>
      <c r="I32" s="53"/>
      <c r="J32" s="56"/>
      <c r="K32" s="56"/>
      <c r="L32" s="55"/>
      <c r="M32" s="70">
        <f t="shared" ref="M32:M42" si="1">L32*H32</f>
        <v>0</v>
      </c>
      <c r="N32" s="54"/>
      <c r="P32" s="36"/>
    </row>
    <row r="33" spans="2:16" ht="27" customHeight="1" x14ac:dyDescent="0.25">
      <c r="B33" s="65" t="s">
        <v>172</v>
      </c>
      <c r="C33" s="66" t="s">
        <v>221</v>
      </c>
      <c r="D33" s="66" t="s">
        <v>222</v>
      </c>
      <c r="E33" s="67" t="s">
        <v>224</v>
      </c>
      <c r="F33" s="68">
        <v>100</v>
      </c>
      <c r="G33" s="68" t="s">
        <v>226</v>
      </c>
      <c r="H33" s="69">
        <v>2500</v>
      </c>
      <c r="I33" s="53"/>
      <c r="J33" s="56"/>
      <c r="K33" s="56"/>
      <c r="L33" s="55"/>
      <c r="M33" s="70">
        <f t="shared" si="1"/>
        <v>0</v>
      </c>
      <c r="N33" s="54"/>
      <c r="P33" s="36"/>
    </row>
    <row r="34" spans="2:16" ht="27" customHeight="1" x14ac:dyDescent="0.25">
      <c r="B34" s="65" t="s">
        <v>173</v>
      </c>
      <c r="C34" s="66" t="s">
        <v>220</v>
      </c>
      <c r="D34" s="66" t="s">
        <v>249</v>
      </c>
      <c r="E34" s="67" t="s">
        <v>192</v>
      </c>
      <c r="F34" s="68">
        <v>100</v>
      </c>
      <c r="G34" s="68" t="s">
        <v>226</v>
      </c>
      <c r="H34" s="69">
        <v>500</v>
      </c>
      <c r="I34" s="53"/>
      <c r="J34" s="56"/>
      <c r="K34" s="56"/>
      <c r="L34" s="55"/>
      <c r="M34" s="70">
        <f t="shared" si="1"/>
        <v>0</v>
      </c>
      <c r="N34" s="54"/>
      <c r="P34" s="36"/>
    </row>
    <row r="35" spans="2:16" ht="27" customHeight="1" x14ac:dyDescent="0.25">
      <c r="B35" s="65" t="s">
        <v>174</v>
      </c>
      <c r="C35" s="66" t="s">
        <v>223</v>
      </c>
      <c r="D35" s="66" t="s">
        <v>225</v>
      </c>
      <c r="E35" s="67" t="s">
        <v>224</v>
      </c>
      <c r="F35" s="68">
        <v>100</v>
      </c>
      <c r="G35" s="68" t="s">
        <v>226</v>
      </c>
      <c r="H35" s="69">
        <v>5000</v>
      </c>
      <c r="I35" s="53"/>
      <c r="J35" s="56"/>
      <c r="K35" s="56"/>
      <c r="L35" s="55"/>
      <c r="M35" s="70">
        <f t="shared" si="1"/>
        <v>0</v>
      </c>
      <c r="N35" s="54"/>
      <c r="P35" s="36"/>
    </row>
    <row r="36" spans="2:16" ht="27" customHeight="1" x14ac:dyDescent="0.25">
      <c r="B36" s="65" t="s">
        <v>175</v>
      </c>
      <c r="C36" s="66" t="s">
        <v>223</v>
      </c>
      <c r="D36" s="66" t="s">
        <v>227</v>
      </c>
      <c r="E36" s="67" t="s">
        <v>224</v>
      </c>
      <c r="F36" s="68">
        <v>100</v>
      </c>
      <c r="G36" s="68" t="s">
        <v>226</v>
      </c>
      <c r="H36" s="69">
        <v>5000</v>
      </c>
      <c r="I36" s="53"/>
      <c r="J36" s="56"/>
      <c r="K36" s="56"/>
      <c r="L36" s="55"/>
      <c r="M36" s="70">
        <f t="shared" si="1"/>
        <v>0</v>
      </c>
      <c r="N36" s="54"/>
      <c r="P36" s="36"/>
    </row>
    <row r="37" spans="2:16" ht="27" customHeight="1" x14ac:dyDescent="0.25">
      <c r="B37" s="65" t="s">
        <v>176</v>
      </c>
      <c r="C37" s="66" t="s">
        <v>223</v>
      </c>
      <c r="D37" s="66" t="s">
        <v>222</v>
      </c>
      <c r="E37" s="67" t="s">
        <v>224</v>
      </c>
      <c r="F37" s="68">
        <v>100</v>
      </c>
      <c r="G37" s="68" t="s">
        <v>226</v>
      </c>
      <c r="H37" s="69">
        <v>2000</v>
      </c>
      <c r="I37" s="53"/>
      <c r="J37" s="56"/>
      <c r="K37" s="56"/>
      <c r="L37" s="55"/>
      <c r="M37" s="70">
        <f t="shared" si="1"/>
        <v>0</v>
      </c>
      <c r="N37" s="54"/>
      <c r="P37" s="36"/>
    </row>
    <row r="38" spans="2:16" ht="42" customHeight="1" x14ac:dyDescent="0.25">
      <c r="B38" s="65" t="s">
        <v>177</v>
      </c>
      <c r="C38" s="66" t="s">
        <v>228</v>
      </c>
      <c r="D38" s="66" t="s">
        <v>229</v>
      </c>
      <c r="E38" s="67" t="s">
        <v>224</v>
      </c>
      <c r="F38" s="68">
        <v>100</v>
      </c>
      <c r="G38" s="68" t="s">
        <v>226</v>
      </c>
      <c r="H38" s="69">
        <v>300</v>
      </c>
      <c r="I38" s="53"/>
      <c r="J38" s="56"/>
      <c r="K38" s="56"/>
      <c r="L38" s="55"/>
      <c r="M38" s="70">
        <f t="shared" si="1"/>
        <v>0</v>
      </c>
      <c r="N38" s="54"/>
      <c r="P38" s="36"/>
    </row>
    <row r="39" spans="2:16" ht="33.75" customHeight="1" x14ac:dyDescent="0.25">
      <c r="B39" s="65" t="s">
        <v>178</v>
      </c>
      <c r="C39" s="66" t="s">
        <v>235</v>
      </c>
      <c r="D39" s="66" t="s">
        <v>235</v>
      </c>
      <c r="E39" s="67" t="s">
        <v>192</v>
      </c>
      <c r="F39" s="68">
        <v>100</v>
      </c>
      <c r="G39" s="68" t="s">
        <v>226</v>
      </c>
      <c r="H39" s="69">
        <v>500</v>
      </c>
      <c r="I39" s="53"/>
      <c r="J39" s="56"/>
      <c r="K39" s="56"/>
      <c r="L39" s="55"/>
      <c r="M39" s="70">
        <f t="shared" si="1"/>
        <v>0</v>
      </c>
      <c r="N39" s="54"/>
      <c r="P39" s="36"/>
    </row>
    <row r="40" spans="2:16" ht="27" customHeight="1" x14ac:dyDescent="0.25">
      <c r="B40" s="65" t="s">
        <v>179</v>
      </c>
      <c r="C40" s="66" t="s">
        <v>230</v>
      </c>
      <c r="D40" s="66" t="s">
        <v>230</v>
      </c>
      <c r="E40" s="67" t="s">
        <v>192</v>
      </c>
      <c r="F40" s="68">
        <v>100</v>
      </c>
      <c r="G40" s="68" t="s">
        <v>226</v>
      </c>
      <c r="H40" s="69">
        <v>3000</v>
      </c>
      <c r="I40" s="53"/>
      <c r="J40" s="56"/>
      <c r="K40" s="56"/>
      <c r="L40" s="55"/>
      <c r="M40" s="70">
        <f t="shared" si="1"/>
        <v>0</v>
      </c>
      <c r="N40" s="54"/>
      <c r="P40" s="36"/>
    </row>
    <row r="41" spans="2:16" ht="38.25" customHeight="1" x14ac:dyDescent="0.25">
      <c r="B41" s="65" t="s">
        <v>180</v>
      </c>
      <c r="C41" s="66" t="s">
        <v>233</v>
      </c>
      <c r="D41" s="66" t="s">
        <v>231</v>
      </c>
      <c r="E41" s="67" t="s">
        <v>232</v>
      </c>
      <c r="F41" s="68">
        <v>100</v>
      </c>
      <c r="G41" s="68" t="s">
        <v>226</v>
      </c>
      <c r="H41" s="71">
        <v>2700</v>
      </c>
      <c r="I41" s="53"/>
      <c r="J41" s="56"/>
      <c r="K41" s="56"/>
      <c r="L41" s="55"/>
      <c r="M41" s="70">
        <f t="shared" si="1"/>
        <v>0</v>
      </c>
      <c r="N41" s="54"/>
      <c r="P41" s="36"/>
    </row>
    <row r="42" spans="2:16" ht="38.25" customHeight="1" x14ac:dyDescent="0.25">
      <c r="B42" s="65" t="s">
        <v>181</v>
      </c>
      <c r="C42" s="66" t="s">
        <v>234</v>
      </c>
      <c r="D42" s="66" t="s">
        <v>229</v>
      </c>
      <c r="E42" s="67" t="s">
        <v>224</v>
      </c>
      <c r="F42" s="68">
        <v>100</v>
      </c>
      <c r="G42" s="68" t="s">
        <v>226</v>
      </c>
      <c r="H42" s="72">
        <v>300</v>
      </c>
      <c r="I42" s="53"/>
      <c r="J42" s="56"/>
      <c r="K42" s="56"/>
      <c r="L42" s="55"/>
      <c r="M42" s="70">
        <f t="shared" si="1"/>
        <v>0</v>
      </c>
      <c r="N42" s="54"/>
      <c r="P42" s="36"/>
    </row>
    <row r="43" spans="2:16" s="5" customFormat="1" ht="13.5" customHeight="1" x14ac:dyDescent="0.25">
      <c r="B43" s="179" t="s">
        <v>0</v>
      </c>
      <c r="C43" s="169" t="s">
        <v>5</v>
      </c>
      <c r="D43" s="169" t="s">
        <v>1</v>
      </c>
      <c r="E43" s="169" t="s">
        <v>32</v>
      </c>
      <c r="F43" s="169" t="s">
        <v>194</v>
      </c>
      <c r="G43" s="169" t="s">
        <v>36</v>
      </c>
      <c r="H43" s="173" t="s">
        <v>124</v>
      </c>
      <c r="I43" s="172" t="s">
        <v>21</v>
      </c>
      <c r="J43" s="175" t="s">
        <v>42</v>
      </c>
      <c r="K43" s="176"/>
      <c r="L43" s="172" t="s">
        <v>22</v>
      </c>
      <c r="M43" s="172"/>
      <c r="N43" s="168" t="s">
        <v>27</v>
      </c>
      <c r="P43" s="37"/>
    </row>
    <row r="44" spans="2:16" s="5" customFormat="1" ht="13.5" customHeight="1" x14ac:dyDescent="0.25">
      <c r="B44" s="179"/>
      <c r="C44" s="169"/>
      <c r="D44" s="169"/>
      <c r="E44" s="169"/>
      <c r="F44" s="169"/>
      <c r="G44" s="169"/>
      <c r="H44" s="174"/>
      <c r="I44" s="172"/>
      <c r="J44" s="177"/>
      <c r="K44" s="178"/>
      <c r="L44" s="64" t="s">
        <v>122</v>
      </c>
      <c r="M44" s="64" t="s">
        <v>24</v>
      </c>
      <c r="N44" s="168"/>
      <c r="P44" s="37"/>
    </row>
    <row r="45" spans="2:16" ht="25.5" x14ac:dyDescent="0.25">
      <c r="B45" s="65" t="s">
        <v>182</v>
      </c>
      <c r="C45" s="66" t="s">
        <v>236</v>
      </c>
      <c r="D45" s="66" t="s">
        <v>238</v>
      </c>
      <c r="E45" s="67" t="s">
        <v>192</v>
      </c>
      <c r="F45" s="68">
        <v>20</v>
      </c>
      <c r="G45" s="68" t="s">
        <v>226</v>
      </c>
      <c r="H45" s="69">
        <v>1000</v>
      </c>
      <c r="I45" s="53"/>
      <c r="J45" s="230"/>
      <c r="K45" s="231"/>
      <c r="L45" s="55"/>
      <c r="M45" s="70">
        <f t="shared" ref="M45:M50" si="2">L45*H45</f>
        <v>0</v>
      </c>
      <c r="N45" s="54"/>
      <c r="P45" s="36"/>
    </row>
    <row r="46" spans="2:16" ht="25.5" x14ac:dyDescent="0.25">
      <c r="B46" s="65" t="s">
        <v>183</v>
      </c>
      <c r="C46" s="66" t="s">
        <v>236</v>
      </c>
      <c r="D46" s="66" t="s">
        <v>239</v>
      </c>
      <c r="E46" s="67" t="s">
        <v>192</v>
      </c>
      <c r="F46" s="68">
        <v>20</v>
      </c>
      <c r="G46" s="68" t="s">
        <v>226</v>
      </c>
      <c r="H46" s="69">
        <v>1000</v>
      </c>
      <c r="I46" s="53"/>
      <c r="J46" s="230"/>
      <c r="K46" s="231"/>
      <c r="L46" s="55"/>
      <c r="M46" s="70">
        <f t="shared" si="2"/>
        <v>0</v>
      </c>
      <c r="N46" s="54"/>
      <c r="P46" s="36"/>
    </row>
    <row r="47" spans="2:16" ht="25.5" x14ac:dyDescent="0.25">
      <c r="B47" s="65" t="s">
        <v>184</v>
      </c>
      <c r="C47" s="66" t="s">
        <v>237</v>
      </c>
      <c r="D47" s="66" t="s">
        <v>240</v>
      </c>
      <c r="E47" s="67" t="s">
        <v>192</v>
      </c>
      <c r="F47" s="68">
        <v>20</v>
      </c>
      <c r="G47" s="68" t="s">
        <v>226</v>
      </c>
      <c r="H47" s="69">
        <v>1000</v>
      </c>
      <c r="I47" s="53"/>
      <c r="J47" s="230"/>
      <c r="K47" s="231"/>
      <c r="L47" s="55"/>
      <c r="M47" s="70">
        <f t="shared" si="2"/>
        <v>0</v>
      </c>
      <c r="N47" s="54"/>
      <c r="P47" s="36"/>
    </row>
    <row r="48" spans="2:16" ht="25.5" x14ac:dyDescent="0.25">
      <c r="B48" s="65" t="s">
        <v>185</v>
      </c>
      <c r="C48" s="66" t="s">
        <v>237</v>
      </c>
      <c r="D48" s="66" t="s">
        <v>241</v>
      </c>
      <c r="E48" s="67" t="s">
        <v>192</v>
      </c>
      <c r="F48" s="68">
        <v>20</v>
      </c>
      <c r="G48" s="68" t="s">
        <v>226</v>
      </c>
      <c r="H48" s="69">
        <v>1000</v>
      </c>
      <c r="I48" s="53"/>
      <c r="J48" s="230"/>
      <c r="K48" s="231"/>
      <c r="L48" s="55"/>
      <c r="M48" s="70">
        <f t="shared" si="2"/>
        <v>0</v>
      </c>
      <c r="N48" s="54"/>
      <c r="P48" s="36"/>
    </row>
    <row r="49" spans="2:16" ht="27" customHeight="1" x14ac:dyDescent="0.25">
      <c r="B49" s="65" t="s">
        <v>186</v>
      </c>
      <c r="C49" s="73" t="s">
        <v>242</v>
      </c>
      <c r="D49" s="73" t="s">
        <v>243</v>
      </c>
      <c r="E49" s="67" t="s">
        <v>192</v>
      </c>
      <c r="F49" s="66">
        <v>50</v>
      </c>
      <c r="G49" s="68" t="s">
        <v>226</v>
      </c>
      <c r="H49" s="74">
        <v>2000</v>
      </c>
      <c r="I49" s="53"/>
      <c r="J49" s="230"/>
      <c r="K49" s="231"/>
      <c r="L49" s="55"/>
      <c r="M49" s="70">
        <f t="shared" si="2"/>
        <v>0</v>
      </c>
      <c r="N49" s="54"/>
      <c r="P49" s="36"/>
    </row>
    <row r="50" spans="2:16" ht="27" customHeight="1" thickBot="1" x14ac:dyDescent="0.3">
      <c r="B50" s="65" t="s">
        <v>187</v>
      </c>
      <c r="C50" s="73" t="s">
        <v>244</v>
      </c>
      <c r="D50" s="73" t="s">
        <v>244</v>
      </c>
      <c r="E50" s="67" t="s">
        <v>192</v>
      </c>
      <c r="F50" s="73">
        <v>100</v>
      </c>
      <c r="G50" s="68" t="s">
        <v>226</v>
      </c>
      <c r="H50" s="74">
        <v>5000</v>
      </c>
      <c r="I50" s="53"/>
      <c r="J50" s="230"/>
      <c r="K50" s="231"/>
      <c r="L50" s="55"/>
      <c r="M50" s="70">
        <f t="shared" si="2"/>
        <v>0</v>
      </c>
      <c r="N50" s="54"/>
      <c r="P50" s="36"/>
    </row>
    <row r="51" spans="2:16" ht="16.5" customHeight="1" thickBot="1" x14ac:dyDescent="0.3">
      <c r="B51" s="164" t="s">
        <v>256</v>
      </c>
      <c r="C51" s="165"/>
      <c r="D51" s="165"/>
      <c r="E51" s="165"/>
      <c r="F51" s="165"/>
      <c r="G51" s="165"/>
      <c r="H51" s="165"/>
      <c r="I51" s="165"/>
      <c r="J51" s="165"/>
      <c r="K51" s="165"/>
      <c r="L51" s="80"/>
      <c r="M51" s="166">
        <f>SUM(M45:M48,M31:M40,M41,M20:M28,M49:M50)</f>
        <v>0</v>
      </c>
      <c r="N51" s="167"/>
    </row>
    <row r="52" spans="2:16" ht="6.75" customHeight="1" x14ac:dyDescent="0.2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48"/>
    </row>
    <row r="53" spans="2:16" ht="15" customHeight="1" x14ac:dyDescent="0.25">
      <c r="B53" s="139" t="s">
        <v>254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1"/>
      <c r="O53" s="6"/>
    </row>
    <row r="54" spans="2:16" x14ac:dyDescent="0.25"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1"/>
      <c r="O54" s="6"/>
    </row>
    <row r="55" spans="2:16" ht="6.75" customHeight="1" thickBot="1" x14ac:dyDescent="0.3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8"/>
    </row>
    <row r="56" spans="2:16" s="9" customFormat="1" ht="12.75" x14ac:dyDescent="0.25">
      <c r="B56" s="12" t="s">
        <v>33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6" s="9" customFormat="1" ht="12.75" x14ac:dyDescent="0.25">
      <c r="B57" s="20"/>
      <c r="C57" s="21" t="s">
        <v>32</v>
      </c>
      <c r="D57" s="22" t="s">
        <v>25</v>
      </c>
      <c r="E57" s="22"/>
      <c r="F57" s="22"/>
      <c r="G57" s="22"/>
      <c r="H57" s="22"/>
      <c r="I57" s="22"/>
      <c r="J57" s="22"/>
      <c r="K57" s="22"/>
      <c r="L57" s="22"/>
      <c r="M57" s="22"/>
      <c r="N57" s="24"/>
    </row>
    <row r="58" spans="2:16" s="9" customFormat="1" ht="12.75" x14ac:dyDescent="0.25">
      <c r="B58" s="20"/>
      <c r="C58" s="21" t="s">
        <v>194</v>
      </c>
      <c r="D58" s="22" t="s">
        <v>193</v>
      </c>
      <c r="E58" s="22"/>
      <c r="F58" s="22"/>
      <c r="G58" s="22"/>
      <c r="H58" s="22"/>
      <c r="I58" s="22"/>
      <c r="J58" s="22"/>
      <c r="K58" s="22"/>
      <c r="L58" s="22"/>
      <c r="M58" s="22"/>
      <c r="N58" s="24"/>
    </row>
    <row r="59" spans="2:16" s="9" customFormat="1" ht="12.75" x14ac:dyDescent="0.25">
      <c r="B59" s="20"/>
      <c r="C59" s="10" t="s">
        <v>36</v>
      </c>
      <c r="D59" s="8" t="s">
        <v>37</v>
      </c>
      <c r="E59" s="22"/>
      <c r="F59" s="17"/>
      <c r="G59" s="22"/>
      <c r="H59" s="22"/>
      <c r="I59" s="22"/>
      <c r="J59" s="22"/>
      <c r="K59" s="22"/>
      <c r="L59" s="22"/>
      <c r="M59" s="22"/>
      <c r="N59" s="24"/>
    </row>
    <row r="60" spans="2:16" s="9" customFormat="1" ht="12.75" x14ac:dyDescent="0.25">
      <c r="B60" s="20"/>
      <c r="C60" s="21" t="s">
        <v>124</v>
      </c>
      <c r="D60" s="22" t="s">
        <v>128</v>
      </c>
      <c r="E60" s="22"/>
      <c r="F60" s="22"/>
      <c r="G60" s="22"/>
      <c r="H60" s="22"/>
      <c r="I60" s="22"/>
      <c r="J60" s="22"/>
      <c r="K60" s="22"/>
      <c r="L60" s="22"/>
      <c r="M60" s="22"/>
      <c r="N60" s="24"/>
    </row>
    <row r="61" spans="2:16" s="9" customFormat="1" ht="12.75" x14ac:dyDescent="0.25">
      <c r="B61" s="16"/>
      <c r="C61" s="10" t="s">
        <v>195</v>
      </c>
      <c r="D61" s="8" t="s">
        <v>252</v>
      </c>
      <c r="E61" s="17"/>
      <c r="F61" s="8"/>
      <c r="G61" s="8"/>
      <c r="H61" s="8"/>
      <c r="I61" s="8"/>
      <c r="J61" s="8"/>
      <c r="K61" s="8"/>
      <c r="L61" s="8"/>
      <c r="M61" s="8"/>
      <c r="N61" s="19"/>
    </row>
    <row r="62" spans="2:16" s="9" customFormat="1" ht="13.5" thickBot="1" x14ac:dyDescent="0.3">
      <c r="B62" s="25"/>
      <c r="C62" s="26" t="s">
        <v>44</v>
      </c>
      <c r="D62" s="27" t="s">
        <v>43</v>
      </c>
      <c r="E62" s="27"/>
      <c r="F62" s="27"/>
      <c r="G62" s="27"/>
      <c r="H62" s="27"/>
      <c r="I62" s="27"/>
      <c r="J62" s="27"/>
      <c r="K62" s="27"/>
      <c r="L62" s="27"/>
      <c r="M62" s="27"/>
      <c r="N62" s="29"/>
    </row>
    <row r="65" spans="2:14" s="9" customFormat="1" ht="12.75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s="9" customFormat="1" ht="12.75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s="9" customFormat="1" ht="12.75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s="9" customFormat="1" ht="12.75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</sheetData>
  <protectedRanges>
    <protectedRange sqref="I20:L28 I49:L50 N45:N50 I31:L42 I45:L45 I46:I48 L46:L48 J46:K47 N20:N28 N31:N42" name="Oblast1"/>
    <protectedRange sqref="J48:K48" name="Oblast1_1"/>
  </protectedRanges>
  <mergeCells count="80">
    <mergeCell ref="J45:K45"/>
    <mergeCell ref="J46:K46"/>
    <mergeCell ref="J47:K47"/>
    <mergeCell ref="J48:K48"/>
    <mergeCell ref="J49:K49"/>
    <mergeCell ref="D8:I8"/>
    <mergeCell ref="J8:K8"/>
    <mergeCell ref="L8:N8"/>
    <mergeCell ref="B9:C9"/>
    <mergeCell ref="D9:N9"/>
    <mergeCell ref="B13:C13"/>
    <mergeCell ref="D13:N13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B11:N11"/>
    <mergeCell ref="B12:C12"/>
    <mergeCell ref="D12:I12"/>
    <mergeCell ref="J12:K12"/>
    <mergeCell ref="L12:N12"/>
    <mergeCell ref="B14:C14"/>
    <mergeCell ref="D14:N14"/>
    <mergeCell ref="B15:C15"/>
    <mergeCell ref="D15:N15"/>
    <mergeCell ref="B16:C16"/>
    <mergeCell ref="D16:I16"/>
    <mergeCell ref="J16:K16"/>
    <mergeCell ref="L16:N16"/>
    <mergeCell ref="B17:N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M18"/>
    <mergeCell ref="N18:N19"/>
    <mergeCell ref="B29:B30"/>
    <mergeCell ref="C29:C30"/>
    <mergeCell ref="D29:D30"/>
    <mergeCell ref="E29:E30"/>
    <mergeCell ref="F29:F30"/>
    <mergeCell ref="N29:N30"/>
    <mergeCell ref="G29:G30"/>
    <mergeCell ref="H29:H30"/>
    <mergeCell ref="I29:I30"/>
    <mergeCell ref="J29:J30"/>
    <mergeCell ref="K29:K30"/>
    <mergeCell ref="L29:M29"/>
    <mergeCell ref="B51:F51"/>
    <mergeCell ref="G51:K51"/>
    <mergeCell ref="M51:N51"/>
    <mergeCell ref="B53:N54"/>
    <mergeCell ref="N43:N44"/>
    <mergeCell ref="G43:G44"/>
    <mergeCell ref="H43:H44"/>
    <mergeCell ref="I43:I44"/>
    <mergeCell ref="J43:K44"/>
    <mergeCell ref="L43:M43"/>
    <mergeCell ref="B43:B44"/>
    <mergeCell ref="C43:C44"/>
    <mergeCell ref="D43:D44"/>
    <mergeCell ref="E43:E44"/>
    <mergeCell ref="F43:F44"/>
    <mergeCell ref="J50:K50"/>
  </mergeCells>
  <dataValidations count="3">
    <dataValidation type="whole" operator="greaterThan" allowBlank="1" showInputMessage="1" showErrorMessage="1" sqref="K20:K28 K31:K42">
      <formula1>0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textLength" operator="greaterThan" allowBlank="1" showInputMessage="1" showErrorMessage="1" sqref="I20:I28 I45:I50 I31:I42">
      <formula1>1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  <ignoredErrors>
    <ignoredError sqref="M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tabSelected="1" zoomScaleNormal="100" workbookViewId="0">
      <selection activeCell="B6" sqref="B6:N6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8.140625" style="3" customWidth="1"/>
    <col min="7" max="7" width="8.28515625" style="3" customWidth="1"/>
    <col min="8" max="8" width="9.28515625" style="3" customWidth="1"/>
    <col min="9" max="9" width="30.5703125" style="3" customWidth="1"/>
    <col min="10" max="10" width="8" style="3" customWidth="1"/>
    <col min="11" max="11" width="6.42578125" style="3" customWidth="1"/>
    <col min="12" max="12" width="9" style="3" bestFit="1" customWidth="1"/>
    <col min="13" max="13" width="15.85546875" style="3" customWidth="1"/>
    <col min="14" max="14" width="7.28515625" style="3" customWidth="1"/>
    <col min="15" max="16384" width="9.140625" style="4"/>
  </cols>
  <sheetData>
    <row r="1" spans="2:14" ht="9" customHeight="1" thickBot="1" x14ac:dyDescent="0.3"/>
    <row r="2" spans="2:14" ht="15.75" customHeight="1" thickBot="1" x14ac:dyDescent="0.3">
      <c r="B2" s="201" t="s">
        <v>158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3"/>
    </row>
    <row r="3" spans="2:14" ht="39" customHeight="1" thickBot="1" x14ac:dyDescent="0.5">
      <c r="B3" s="204" t="s">
        <v>155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</row>
    <row r="4" spans="2:14" ht="15.75" thickBot="1" x14ac:dyDescent="0.3">
      <c r="B4" s="207" t="s">
        <v>137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9"/>
    </row>
    <row r="5" spans="2:14" ht="34.5" customHeight="1" thickBot="1" x14ac:dyDescent="0.55000000000000004">
      <c r="B5" s="210" t="s">
        <v>257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2"/>
    </row>
    <row r="6" spans="2:14" ht="27" thickBot="1" x14ac:dyDescent="0.45">
      <c r="B6" s="213" t="s">
        <v>253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</row>
    <row r="7" spans="2:14" ht="15" customHeight="1" x14ac:dyDescent="0.25">
      <c r="B7" s="86" t="s">
        <v>138</v>
      </c>
      <c r="C7" s="87"/>
      <c r="D7" s="216" t="s">
        <v>160</v>
      </c>
      <c r="E7" s="216"/>
      <c r="F7" s="216"/>
      <c r="G7" s="216"/>
      <c r="H7" s="216"/>
      <c r="I7" s="216"/>
      <c r="J7" s="216"/>
      <c r="K7" s="216"/>
      <c r="L7" s="216"/>
      <c r="M7" s="216"/>
      <c r="N7" s="217"/>
    </row>
    <row r="8" spans="2:14" ht="15" customHeight="1" x14ac:dyDescent="0.25">
      <c r="B8" s="88" t="s">
        <v>139</v>
      </c>
      <c r="C8" s="89"/>
      <c r="D8" s="224" t="s">
        <v>140</v>
      </c>
      <c r="E8" s="224"/>
      <c r="F8" s="224"/>
      <c r="G8" s="224"/>
      <c r="H8" s="224"/>
      <c r="I8" s="224"/>
      <c r="J8" s="198" t="s">
        <v>141</v>
      </c>
      <c r="K8" s="198"/>
      <c r="L8" s="225">
        <v>72046635</v>
      </c>
      <c r="M8" s="225"/>
      <c r="N8" s="226"/>
    </row>
    <row r="9" spans="2:14" ht="15" customHeight="1" x14ac:dyDescent="0.25">
      <c r="B9" s="183" t="s">
        <v>142</v>
      </c>
      <c r="C9" s="184"/>
      <c r="D9" s="227" t="s">
        <v>143</v>
      </c>
      <c r="E9" s="228"/>
      <c r="F9" s="228"/>
      <c r="G9" s="228"/>
      <c r="H9" s="228"/>
      <c r="I9" s="228"/>
      <c r="J9" s="228"/>
      <c r="K9" s="228"/>
      <c r="L9" s="228"/>
      <c r="M9" s="228"/>
      <c r="N9" s="229"/>
    </row>
    <row r="10" spans="2:14" ht="15" customHeight="1" x14ac:dyDescent="0.25">
      <c r="B10" s="218" t="s">
        <v>144</v>
      </c>
      <c r="C10" s="219"/>
      <c r="D10" s="220" t="s">
        <v>145</v>
      </c>
      <c r="E10" s="220"/>
      <c r="F10" s="221" t="s">
        <v>146</v>
      </c>
      <c r="G10" s="221"/>
      <c r="H10" s="222" t="s">
        <v>156</v>
      </c>
      <c r="I10" s="222"/>
      <c r="J10" s="198" t="s">
        <v>147</v>
      </c>
      <c r="K10" s="198"/>
      <c r="L10" s="222" t="s">
        <v>157</v>
      </c>
      <c r="M10" s="222"/>
      <c r="N10" s="223"/>
    </row>
    <row r="11" spans="2:14" ht="15" customHeight="1" x14ac:dyDescent="0.25">
      <c r="B11" s="193" t="s">
        <v>148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5"/>
    </row>
    <row r="12" spans="2:14" ht="15" customHeight="1" x14ac:dyDescent="0.25">
      <c r="B12" s="196" t="s">
        <v>149</v>
      </c>
      <c r="C12" s="197"/>
      <c r="D12" s="185" t="s">
        <v>150</v>
      </c>
      <c r="E12" s="185"/>
      <c r="F12" s="185"/>
      <c r="G12" s="185"/>
      <c r="H12" s="185"/>
      <c r="I12" s="185"/>
      <c r="J12" s="198" t="s">
        <v>141</v>
      </c>
      <c r="K12" s="198"/>
      <c r="L12" s="199"/>
      <c r="M12" s="199"/>
      <c r="N12" s="200"/>
    </row>
    <row r="13" spans="2:14" ht="15" customHeight="1" x14ac:dyDescent="0.25">
      <c r="B13" s="183" t="s">
        <v>139</v>
      </c>
      <c r="C13" s="184"/>
      <c r="D13" s="185" t="s">
        <v>150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6"/>
    </row>
    <row r="14" spans="2:14" ht="15" customHeight="1" x14ac:dyDescent="0.25">
      <c r="B14" s="183" t="s">
        <v>142</v>
      </c>
      <c r="C14" s="184"/>
      <c r="D14" s="185" t="s">
        <v>150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6"/>
    </row>
    <row r="15" spans="2:14" ht="15" customHeight="1" x14ac:dyDescent="0.25">
      <c r="B15" s="183" t="s">
        <v>151</v>
      </c>
      <c r="C15" s="184"/>
      <c r="D15" s="185" t="s">
        <v>150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6"/>
    </row>
    <row r="16" spans="2:14" ht="15.75" thickBot="1" x14ac:dyDescent="0.3">
      <c r="B16" s="187" t="s">
        <v>152</v>
      </c>
      <c r="C16" s="188"/>
      <c r="D16" s="189" t="s">
        <v>150</v>
      </c>
      <c r="E16" s="189"/>
      <c r="F16" s="189"/>
      <c r="G16" s="189"/>
      <c r="H16" s="189"/>
      <c r="I16" s="189"/>
      <c r="J16" s="190" t="s">
        <v>153</v>
      </c>
      <c r="K16" s="190"/>
      <c r="L16" s="191"/>
      <c r="M16" s="191"/>
      <c r="N16" s="192"/>
    </row>
    <row r="17" spans="2:16" ht="15" customHeight="1" x14ac:dyDescent="0.25">
      <c r="B17" s="180" t="s">
        <v>154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2"/>
    </row>
    <row r="18" spans="2:16" ht="13.5" customHeight="1" x14ac:dyDescent="0.25">
      <c r="B18" s="179" t="s">
        <v>0</v>
      </c>
      <c r="C18" s="169" t="s">
        <v>5</v>
      </c>
      <c r="D18" s="169" t="s">
        <v>1</v>
      </c>
      <c r="E18" s="169" t="s">
        <v>32</v>
      </c>
      <c r="F18" s="169" t="s">
        <v>194</v>
      </c>
      <c r="G18" s="169" t="s">
        <v>36</v>
      </c>
      <c r="H18" s="173" t="s">
        <v>124</v>
      </c>
      <c r="I18" s="172" t="s">
        <v>21</v>
      </c>
      <c r="J18" s="172" t="s">
        <v>42</v>
      </c>
      <c r="K18" s="172"/>
      <c r="L18" s="172" t="s">
        <v>22</v>
      </c>
      <c r="M18" s="172"/>
      <c r="N18" s="168" t="s">
        <v>27</v>
      </c>
      <c r="P18" s="36"/>
    </row>
    <row r="19" spans="2:16" ht="13.5" customHeight="1" x14ac:dyDescent="0.25">
      <c r="B19" s="179"/>
      <c r="C19" s="169"/>
      <c r="D19" s="169"/>
      <c r="E19" s="169"/>
      <c r="F19" s="169"/>
      <c r="G19" s="169"/>
      <c r="H19" s="174"/>
      <c r="I19" s="172"/>
      <c r="J19" s="172"/>
      <c r="K19" s="172"/>
      <c r="L19" s="64" t="s">
        <v>122</v>
      </c>
      <c r="M19" s="64" t="s">
        <v>24</v>
      </c>
      <c r="N19" s="168"/>
      <c r="P19" s="36"/>
    </row>
    <row r="20" spans="2:16" ht="27" customHeight="1" x14ac:dyDescent="0.25">
      <c r="B20" s="75" t="s">
        <v>188</v>
      </c>
      <c r="C20" s="73" t="s">
        <v>245</v>
      </c>
      <c r="D20" s="73" t="s">
        <v>246</v>
      </c>
      <c r="E20" s="67" t="s">
        <v>192</v>
      </c>
      <c r="F20" s="76">
        <v>200</v>
      </c>
      <c r="G20" s="76" t="s">
        <v>64</v>
      </c>
      <c r="H20" s="74">
        <v>800</v>
      </c>
      <c r="I20" s="77"/>
      <c r="J20" s="143"/>
      <c r="K20" s="144"/>
      <c r="L20" s="55"/>
      <c r="M20" s="70">
        <f t="shared" ref="M20:M22" si="0">L20*H20</f>
        <v>0</v>
      </c>
      <c r="N20" s="54">
        <v>0.21</v>
      </c>
      <c r="P20" s="36"/>
    </row>
    <row r="21" spans="2:16" ht="27" customHeight="1" x14ac:dyDescent="0.25">
      <c r="B21" s="75" t="s">
        <v>189</v>
      </c>
      <c r="C21" s="73" t="s">
        <v>245</v>
      </c>
      <c r="D21" s="73" t="s">
        <v>247</v>
      </c>
      <c r="E21" s="67" t="s">
        <v>192</v>
      </c>
      <c r="F21" s="78">
        <v>100</v>
      </c>
      <c r="G21" s="78" t="s">
        <v>64</v>
      </c>
      <c r="H21" s="79">
        <v>800</v>
      </c>
      <c r="I21" s="52"/>
      <c r="J21" s="152"/>
      <c r="K21" s="152"/>
      <c r="L21" s="55"/>
      <c r="M21" s="70">
        <f t="shared" si="0"/>
        <v>0</v>
      </c>
      <c r="N21" s="54">
        <v>0.21</v>
      </c>
      <c r="P21" s="36"/>
    </row>
    <row r="22" spans="2:16" ht="27" customHeight="1" thickBot="1" x14ac:dyDescent="0.3">
      <c r="B22" s="75" t="s">
        <v>190</v>
      </c>
      <c r="C22" s="73" t="s">
        <v>245</v>
      </c>
      <c r="D22" s="73" t="s">
        <v>248</v>
      </c>
      <c r="E22" s="67" t="s">
        <v>192</v>
      </c>
      <c r="F22" s="78">
        <v>100</v>
      </c>
      <c r="G22" s="78" t="s">
        <v>135</v>
      </c>
      <c r="H22" s="79">
        <v>800</v>
      </c>
      <c r="I22" s="58"/>
      <c r="J22" s="152"/>
      <c r="K22" s="152"/>
      <c r="L22" s="60"/>
      <c r="M22" s="70">
        <f t="shared" si="0"/>
        <v>0</v>
      </c>
      <c r="N22" s="54">
        <v>0.21</v>
      </c>
      <c r="P22" s="36"/>
    </row>
    <row r="23" spans="2:16" ht="16.5" customHeight="1" thickBot="1" x14ac:dyDescent="0.3">
      <c r="B23" s="164" t="s">
        <v>256</v>
      </c>
      <c r="C23" s="165"/>
      <c r="D23" s="165"/>
      <c r="E23" s="165"/>
      <c r="F23" s="165"/>
      <c r="G23" s="165"/>
      <c r="H23" s="165"/>
      <c r="I23" s="165"/>
      <c r="J23" s="165"/>
      <c r="K23" s="165"/>
      <c r="L23" s="80"/>
      <c r="M23" s="166">
        <f>SUM(M20:M22)</f>
        <v>0</v>
      </c>
      <c r="N23" s="167"/>
    </row>
    <row r="24" spans="2:16" ht="6.75" customHeight="1" x14ac:dyDescent="0.2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8"/>
    </row>
    <row r="25" spans="2:16" ht="15" customHeight="1" x14ac:dyDescent="0.25">
      <c r="B25" s="139" t="s">
        <v>254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6"/>
    </row>
    <row r="26" spans="2:16" x14ac:dyDescent="0.25">
      <c r="B26" s="139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  <c r="O26" s="6"/>
    </row>
    <row r="27" spans="2:16" ht="6.75" customHeight="1" thickBot="1" x14ac:dyDescent="0.3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48"/>
    </row>
    <row r="28" spans="2:16" s="9" customFormat="1" ht="12.75" x14ac:dyDescent="0.25">
      <c r="B28" s="12" t="s">
        <v>33</v>
      </c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  <row r="29" spans="2:16" s="9" customFormat="1" ht="12.75" x14ac:dyDescent="0.25">
      <c r="B29" s="20"/>
      <c r="C29" s="21" t="s">
        <v>32</v>
      </c>
      <c r="D29" s="22" t="s">
        <v>25</v>
      </c>
      <c r="E29" s="22"/>
      <c r="F29" s="22"/>
      <c r="G29" s="22"/>
      <c r="H29" s="22"/>
      <c r="I29" s="22"/>
      <c r="J29" s="22"/>
      <c r="K29" s="22"/>
      <c r="L29" s="22"/>
      <c r="M29" s="22"/>
      <c r="N29" s="24"/>
    </row>
    <row r="30" spans="2:16" s="9" customFormat="1" ht="12.75" x14ac:dyDescent="0.25">
      <c r="B30" s="20"/>
      <c r="C30" s="21" t="s">
        <v>194</v>
      </c>
      <c r="D30" s="22" t="s">
        <v>193</v>
      </c>
      <c r="E30" s="22"/>
      <c r="F30" s="22"/>
      <c r="G30" s="22"/>
      <c r="H30" s="22"/>
      <c r="I30" s="22"/>
      <c r="J30" s="22"/>
      <c r="K30" s="22"/>
      <c r="L30" s="22"/>
      <c r="M30" s="22"/>
      <c r="N30" s="24"/>
    </row>
    <row r="31" spans="2:16" s="9" customFormat="1" ht="12.75" x14ac:dyDescent="0.25">
      <c r="B31" s="20"/>
      <c r="C31" s="10" t="s">
        <v>36</v>
      </c>
      <c r="D31" s="8" t="s">
        <v>37</v>
      </c>
      <c r="E31" s="22"/>
      <c r="F31" s="17"/>
      <c r="G31" s="22"/>
      <c r="H31" s="22"/>
      <c r="I31" s="22"/>
      <c r="J31" s="22"/>
      <c r="K31" s="22"/>
      <c r="L31" s="22"/>
      <c r="M31" s="22"/>
      <c r="N31" s="24"/>
    </row>
    <row r="32" spans="2:16" s="9" customFormat="1" ht="12.75" x14ac:dyDescent="0.25">
      <c r="B32" s="20"/>
      <c r="C32" s="21" t="s">
        <v>124</v>
      </c>
      <c r="D32" s="22" t="s">
        <v>128</v>
      </c>
      <c r="E32" s="22"/>
      <c r="F32" s="22"/>
      <c r="G32" s="22"/>
      <c r="H32" s="22"/>
      <c r="I32" s="22"/>
      <c r="J32" s="22"/>
      <c r="K32" s="22"/>
      <c r="L32" s="22"/>
      <c r="M32" s="22"/>
      <c r="N32" s="24"/>
    </row>
    <row r="33" spans="2:14" s="9" customFormat="1" ht="12.75" x14ac:dyDescent="0.25">
      <c r="B33" s="16"/>
      <c r="C33" s="10" t="s">
        <v>195</v>
      </c>
      <c r="D33" s="8" t="s">
        <v>196</v>
      </c>
      <c r="E33" s="17"/>
      <c r="F33" s="8"/>
      <c r="G33" s="8"/>
      <c r="H33" s="8"/>
      <c r="I33" s="8"/>
      <c r="J33" s="8"/>
      <c r="K33" s="8"/>
      <c r="L33" s="8"/>
      <c r="M33" s="8"/>
      <c r="N33" s="19"/>
    </row>
    <row r="34" spans="2:14" s="9" customFormat="1" ht="13.5" thickBot="1" x14ac:dyDescent="0.3">
      <c r="B34" s="25"/>
      <c r="C34" s="26" t="s">
        <v>44</v>
      </c>
      <c r="D34" s="27" t="s">
        <v>43</v>
      </c>
      <c r="E34" s="27"/>
      <c r="F34" s="27"/>
      <c r="G34" s="27"/>
      <c r="H34" s="27"/>
      <c r="I34" s="27"/>
      <c r="J34" s="27"/>
      <c r="K34" s="27"/>
      <c r="L34" s="27"/>
      <c r="M34" s="27"/>
      <c r="N34" s="29"/>
    </row>
    <row r="37" spans="2:14" s="9" customFormat="1" ht="12.75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 s="9" customFormat="1" ht="12.75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2:14" s="9" customFormat="1" ht="12.75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2:14" s="9" customFormat="1" ht="12.75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</sheetData>
  <protectedRanges>
    <protectedRange sqref="I20:L21 N20:N22" name="Oblast1"/>
    <protectedRange sqref="I22:L22" name="Oblast1_2"/>
  </protectedRanges>
  <mergeCells count="53">
    <mergeCell ref="G23:K23"/>
    <mergeCell ref="M23:N23"/>
    <mergeCell ref="B25:N26"/>
    <mergeCell ref="H18:H19"/>
    <mergeCell ref="I18:I19"/>
    <mergeCell ref="J18:K19"/>
    <mergeCell ref="L18:M18"/>
    <mergeCell ref="N18:N19"/>
    <mergeCell ref="J20:K20"/>
    <mergeCell ref="B18:B19"/>
    <mergeCell ref="C18:C19"/>
    <mergeCell ref="D18:D19"/>
    <mergeCell ref="E18:E19"/>
    <mergeCell ref="F18:F19"/>
    <mergeCell ref="G18:G19"/>
    <mergeCell ref="J21:K21"/>
    <mergeCell ref="J22:K22"/>
    <mergeCell ref="B23:F23"/>
    <mergeCell ref="B17:N17"/>
    <mergeCell ref="B14:C14"/>
    <mergeCell ref="D14:N14"/>
    <mergeCell ref="B15:C15"/>
    <mergeCell ref="D15:N15"/>
    <mergeCell ref="B16:C16"/>
    <mergeCell ref="D16:I16"/>
    <mergeCell ref="J16:K16"/>
    <mergeCell ref="L16:N16"/>
    <mergeCell ref="B13:C13"/>
    <mergeCell ref="D13:N13"/>
    <mergeCell ref="B10:C10"/>
    <mergeCell ref="D10:E10"/>
    <mergeCell ref="F10:G10"/>
    <mergeCell ref="H10:I10"/>
    <mergeCell ref="J10:K10"/>
    <mergeCell ref="L10:N10"/>
    <mergeCell ref="B11:N11"/>
    <mergeCell ref="B12:C12"/>
    <mergeCell ref="D12:I12"/>
    <mergeCell ref="J12:K12"/>
    <mergeCell ref="L12:N12"/>
    <mergeCell ref="B8:C8"/>
    <mergeCell ref="D8:I8"/>
    <mergeCell ref="J8:K8"/>
    <mergeCell ref="L8:N8"/>
    <mergeCell ref="B9:C9"/>
    <mergeCell ref="D9:N9"/>
    <mergeCell ref="B7:C7"/>
    <mergeCell ref="D7:N7"/>
    <mergeCell ref="B2:N2"/>
    <mergeCell ref="B3:N3"/>
    <mergeCell ref="B4:N4"/>
    <mergeCell ref="B5:N5"/>
    <mergeCell ref="B6:N6"/>
  </mergeCells>
  <dataValidations count="2">
    <dataValidation type="textLength" operator="greaterThan" allowBlank="1" showInputMessage="1" showErrorMessage="1" sqref="I20:I22">
      <formula1>1</formula1>
    </dataValidation>
    <dataValidation type="decimal" operator="greaterThan" allowBlank="1" showInputMessage="1" showErrorMessage="1" sqref="L20:L22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Papírová hygiena</vt:lpstr>
      <vt:lpstr>Ostatní hygiena</vt:lpstr>
      <vt:lpstr>Dezinfekce na ruce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Dominika Komašková</cp:lastModifiedBy>
  <cp:lastPrinted>2021-09-07T11:27:25Z</cp:lastPrinted>
  <dcterms:created xsi:type="dcterms:W3CDTF">2012-07-09T06:19:21Z</dcterms:created>
  <dcterms:modified xsi:type="dcterms:W3CDTF">2021-09-10T09:31:19Z</dcterms:modified>
</cp:coreProperties>
</file>