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330" yWindow="6375" windowWidth="19710" windowHeight="9870" activeTab="0"/>
  </bookViews>
  <sheets>
    <sheet name="SO 101" sheetId="1" r:id="rId1"/>
  </sheets>
  <definedNames/>
  <calcPr calcId="191029"/>
</workbook>
</file>

<file path=xl/sharedStrings.xml><?xml version="1.0" encoding="utf-8"?>
<sst xmlns="http://schemas.openxmlformats.org/spreadsheetml/2006/main" count="274" uniqueCount="159">
  <si>
    <t>ASPE 9</t>
  </si>
  <si>
    <t>Firma: Woring s.r.o.</t>
  </si>
  <si>
    <t>Příloha k formuláři pro ocenění nabídky</t>
  </si>
  <si>
    <t>Stavba :</t>
  </si>
  <si>
    <t>číslo a název SO:</t>
  </si>
  <si>
    <t>číslo a název rozpočtu:</t>
  </si>
  <si>
    <t>18W22015</t>
  </si>
  <si>
    <t>Vejprnice, chodník do obce Vejprnice - Brůdek</t>
  </si>
  <si>
    <t>SO 101</t>
  </si>
  <si>
    <t>Komunikace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</si>
  <si>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</si>
  <si>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</si>
  <si>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</si>
  <si>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</si>
  <si>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</si>
  <si>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</si>
  <si>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</si>
  <si>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</si>
  <si>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</si>
  <si>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</si>
  <si>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</si>
  <si>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</si>
  <si>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</si>
  <si>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</si>
  <si>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</si>
  <si>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</si>
  <si>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</si>
  <si>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</si>
  <si>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</si>
  <si>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</si>
  <si>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>POPLATKY ZA SKLÁDKU</t>
  </si>
  <si>
    <t xml:space="preserve">T         </t>
  </si>
  <si>
    <t>sypanina, kamenivo: 1 m3 = 2 t
beton: 1 m3 = 2,4 t
dřevo: 1 m3 = 0,7 t
plast: 1 m3 = 0,7 t
travní drn: 132*0,15*2=39,600 [A]
odkop vozovky (nestmelené kamenivo): 365*0,3*2=219,000 [B]
zřízení svahových stupňů: 35*1.65*2=115,500 [H]
silniční betonové obrubníky: 30*0,086=2,580 [D]
seříznutí krajnice: 67*0,1*2=13,400 [E]
čištění příkopu od nánosu: 198*0,25*2=99,000 [F]
Celkem: A+B+H+D+E+F=489,080 [I]</t>
  </si>
  <si>
    <t>Zemní práce</t>
  </si>
  <si>
    <t>11130</t>
  </si>
  <si>
    <t/>
  </si>
  <si>
    <t>SEJMUTÍ DRNU</t>
  </si>
  <si>
    <t xml:space="preserve">M2        </t>
  </si>
  <si>
    <t>Odměřeno ze situace
132=132,000 [A]</t>
  </si>
  <si>
    <t>11317</t>
  </si>
  <si>
    <t>ODSTRAN KRYTU ZPEVNĚNÝCH PLOCH Z DLAŽEB KOSTEK
ODKUP ZHOTOVITELEM STAVBY NA MÍSTĚ</t>
  </si>
  <si>
    <t xml:space="preserve">M3        </t>
  </si>
  <si>
    <t>Odměřeno ze situace
21*0,3=6,300 [A]</t>
  </si>
  <si>
    <t>11332</t>
  </si>
  <si>
    <t>ODSTRANĚNÍ PODKLADŮ ZPEVNĚNÝCH PLOCH Z KAMENIVA NESTMELENÉHO</t>
  </si>
  <si>
    <t>Odměřeno ze situace
365*0,3=109,500 [A]</t>
  </si>
  <si>
    <t>11352</t>
  </si>
  <si>
    <t>ODSTRANĚNÍ CHODNÍKOVÝCH A SILNIČNÍCH OBRUBNÍKŮ BETONOVÝCH
VČETNĚ ODVOZU NA SKLÁDKU</t>
  </si>
  <si>
    <t xml:space="preserve">M         </t>
  </si>
  <si>
    <t>Odměřeno ze situace
30=30,000 [A]</t>
  </si>
  <si>
    <t>11372</t>
  </si>
  <si>
    <t>FRÉZOVÁNÍ ZPEVNĚNÝCH PLOCH ASFALTOVÝCH
MATERIÁL BUDE ODKOUPEN ZHOTOVITELEM STAVBY NA MÍSTĚ</t>
  </si>
  <si>
    <t>Vozovka - výměna svrchních vrstev kce vozovky: 738*0,10=73,800 [A]
Celá konstrukce vozovky (odhad 150 mm asf. stmelených vrstev): 365*0,15=54,750 [B]
Celkem: A+B=128,550 [C]
Nutno odečíst materiál, který bude použit na nezpevněnou krajnici zpevnění sjezdů (viz koordinační situace stavby): A+B-(50*0,1)=123,550 [D]
Přepočet na jednotku hmotnosti:
123,55 *2,6 = 321,23 t</t>
  </si>
  <si>
    <t>FRÉZOVÁNÍ ZPEVNĚNÝCH PLOCH ASFALTOVÝCH
MATERIÁL BUDE POUŽIT NA NEZPEVNĚNOU KRAJNICI (VIZ KOORDINAČNÍ SITUACE)
VČETNĚ DOPRAVY NA MEZISKLÁDKU</t>
  </si>
  <si>
    <t>Odměřeno ze situace
Nezpevněná krajnice: 50*0,1=5,000 [A]</t>
  </si>
  <si>
    <t>12110</t>
  </si>
  <si>
    <t>SEJMUTÍ ORNICE NEBO LESNÍ PŮDY
VČETNĚ ROZPROSTŘENÍ NA OKOLNÍ POZEMEK</t>
  </si>
  <si>
    <t>Odměřeno ze situace a pedologického průzkumu</t>
  </si>
  <si>
    <t>12273</t>
  </si>
  <si>
    <t>ODKOPÁVKY A PROKOPÁVKY OBECNÉ TŘ. I
VČETNĚ ODVOZU NA SKLÁDKU</t>
  </si>
  <si>
    <t xml:space="preserve">Odměřeno ze situace
zřízení svahových stupňů:
délka - 35 m, průměrná plocha výkopu v řezech - 1,65m2
35*1.65=57,750 [A] </t>
  </si>
  <si>
    <t>12922</t>
  </si>
  <si>
    <t>ČIŠTĚNÍ KRAJNIC OD NÁNOSU TL. DO 100MM
SEŘÍZNUTÍ NEZPEVNĚNÉ KRAJNICE</t>
  </si>
  <si>
    <t>Odměřeno ze situace
67=67,000 [A]</t>
  </si>
  <si>
    <t>12931</t>
  </si>
  <si>
    <t>ČIŠTĚNÍ PŘÍKOPŮ OD NÁNOSU DO 0,25M3/M
VČETNĚ ODVOZU NA SKLÁDKU</t>
  </si>
  <si>
    <t>Odměřeno ze situace
198=198,000 [A]</t>
  </si>
  <si>
    <t>17120</t>
  </si>
  <si>
    <t>ULOŽENÍ SYPANINY DO NÁSYPŮ A NA SKLÁDKY BEZ ZHUTNĚNÍ</t>
  </si>
  <si>
    <t>Viz položka 014101
travní drn: 132*0,15=19,800 [A]
odkop vozovky (nestmelené kamenivo): 365*0,3=109,500 [B]
zřízení svahových stupňů: 35*1.65=57,750 [C]
silniční betonové obrubníky: 30*0,2=6,000 [D]
seříznutí krajnice: 67*0,1*2=13,400 [E]
čištění příkopu od nánosu: 198*0,25=49,500 [F]
Celkem: A+B+C+D+E+F=255,950 [G]</t>
  </si>
  <si>
    <t>17180</t>
  </si>
  <si>
    <t>ULOŽENÍ SYPANINY DO NÁSYPŮ Z NAKUPOVANÝCH MATERIÁLŮ
VČETNĚ POŽADOVANÉHO ZHUTNĚNÍ</t>
  </si>
  <si>
    <t xml:space="preserve">Zásypy v místě svahových stupňůl a rozšíření silnice
35*2.5=87,500 [B]
</t>
  </si>
  <si>
    <t>17310</t>
  </si>
  <si>
    <t>ZEMNÍ KRAJNICE A DOSYPÁVKY SE ZHUTNĚNÍM
DOSYPÁNÍ JÁDRA KRAJNICE NENAMRZAVÝM MATERIÁLEM</t>
  </si>
  <si>
    <t>Odměřeno z příčných řezů:
0,25*75=18,750 [A]</t>
  </si>
  <si>
    <t>18110</t>
  </si>
  <si>
    <t>ÚPRAVA PLÁNĚ SE ZHUTNĚNÍM V HORNINĚ TŘ. I</t>
  </si>
  <si>
    <t>Odměřeno ze situace
vozovka: 515=515,000 [A]
ostrůvek: 51=51,000 [B]
Celkem: A+B=566,000 [C]</t>
  </si>
  <si>
    <t>18221</t>
  </si>
  <si>
    <t>ROZPROSTŘENÍ ORNICE VE SVAHU V TL DO 0,10M</t>
  </si>
  <si>
    <t>Odměřeno ze situace
130=130,000 [A]</t>
  </si>
  <si>
    <t>18241</t>
  </si>
  <si>
    <t>ZALOŽENÍ TRÁVNÍKU RUČNÍM VÝSEVEM</t>
  </si>
  <si>
    <t>18600</t>
  </si>
  <si>
    <t>ZALÉVÁNÍ VODOU
VČETNĚ DOVOZU VODY NA ZALÉVÁNÍ</t>
  </si>
  <si>
    <t>Odhad</t>
  </si>
  <si>
    <t>Základy</t>
  </si>
  <si>
    <t>212635</t>
  </si>
  <si>
    <t>TRATIVODY KOMPL Z TRUB Z PLAST HM DN DO 150MM, RÝHA TŘ I</t>
  </si>
  <si>
    <t>Odměřeno ze situace
45=45,000 [A]</t>
  </si>
  <si>
    <t>56314</t>
  </si>
  <si>
    <t>VOZOVKOVÉ VRSTVY Z MECHANICKY ZPEVNĚNÉHO KAMENIVA TL. DO 200MM
MZK, tl. 170 mm</t>
  </si>
  <si>
    <t>Odměřeno ze situace
505=505,000 [A]</t>
  </si>
  <si>
    <t>56333</t>
  </si>
  <si>
    <t>VOZOVKOVÉ VRSTVY ZE ŠTĚRKODRTI TL. DO 150MM
ŠD, tl. 150 mm</t>
  </si>
  <si>
    <t>Odměřeno ze situace
51=51,000 [A]</t>
  </si>
  <si>
    <t>56335</t>
  </si>
  <si>
    <t>VOZOVKOVÉ VRSTVY ZE ŠTĚRKODRTI TL. DO 250MM
ŠD, tl. 250 mm</t>
  </si>
  <si>
    <t>Parkoviště:
515*1.6=824,000 [A]</t>
  </si>
  <si>
    <t>56963</t>
  </si>
  <si>
    <t>ZPEVNĚNÍ KRAJNIC Z RECYKLOVANÉHO MATERIÁLU TL DO 150MM
VČETNĚ DOPRAVY Z MEZISKLÁDKY A HUTNĚNÍ</t>
  </si>
  <si>
    <t>Odměřeno ze situace
Bude použit materiál z položky 11372.2
50*0,1=5,0 m3</t>
  </si>
  <si>
    <t>572123</t>
  </si>
  <si>
    <t>INFILTRAČNÍ POSTŘIK Z EMULZE DO 1,0KG/M2
PI-CP</t>
  </si>
  <si>
    <t>Odměřeno ze situace
490=490,000 [A]</t>
  </si>
  <si>
    <t>572214</t>
  </si>
  <si>
    <t>SPOJOVACÍ POSTŘIK Z MODIFIK EMULZE DO 0,5KG/M2
PS-CP</t>
  </si>
  <si>
    <t>Odměřeno ze situace
738+738+490+490=2 456,000 [A]</t>
  </si>
  <si>
    <t>574A34</t>
  </si>
  <si>
    <t>ASFALTOVÝ BETON PRO OBRUSNÉ VRSTVY ACO 11+, 11S TL. 40MM
ACO 11S PMB 45/80-85</t>
  </si>
  <si>
    <t>Odměřeno ze situace
738+490+22=1 250,000 [A]</t>
  </si>
  <si>
    <t>574D56</t>
  </si>
  <si>
    <t>ASFALTOVÝ BETON PRO LOŽNÍ VRSTVY MODIFIK ACL 16+, 16S TL. 60MM
ACL 16S PMB 25/55-60</t>
  </si>
  <si>
    <t>Odměřeno ze situace
738+490=1 228,000 [A]</t>
  </si>
  <si>
    <t>574E46</t>
  </si>
  <si>
    <t>ASFALTOVÝ BETON PRO PODKLADNÍ VRSTVY ACP 16+, 16S TL. 50MM
ACP 16+ PMB 25/55-60</t>
  </si>
  <si>
    <t>58212</t>
  </si>
  <si>
    <t>DLÁŽDĚNÉ KRYTY Z VELKÝCH KOSTEK DO LOŽE Z MC</t>
  </si>
  <si>
    <t>58920</t>
  </si>
  <si>
    <t>VÝPLŇ SPAR MODIFIKOVANÝM ASFALTEM</t>
  </si>
  <si>
    <t>Odměřeno ze situace
235=235,000 [A]</t>
  </si>
  <si>
    <t>VÝPLŇ SPAR MODIFIKOVANÝM ASFALTEM
SANACE PODKLADNÍCH VRSTEV, OPRAVA TRHLIN</t>
  </si>
  <si>
    <t>Potrubí</t>
  </si>
  <si>
    <t>89712A</t>
  </si>
  <si>
    <t>VPUSŤ KANALIZAČNÍ ULIČNÍ KOMPLETNÍ Z BETONOVÝCH DÍLCŮ
VČETNĚ OSAZENÍ A PŘÍPOJKY</t>
  </si>
  <si>
    <t xml:space="preserve">KUS       </t>
  </si>
  <si>
    <t>Odměřeno ze situace</t>
  </si>
  <si>
    <t>Ostatní konstrukce a práce</t>
  </si>
  <si>
    <t>9</t>
  </si>
  <si>
    <t>9111A3</t>
  </si>
  <si>
    <t>ZÁBRADLÍ SILNIČNÍ S VODOR MADLY - DEMONTÁŽ S PŘESUNEM
ODKUP ZHOTOVITELEM STAVBY NA MÍSTĚ</t>
  </si>
  <si>
    <t>Odměřeno ze situace
10=10,000 [A]</t>
  </si>
  <si>
    <t>914131</t>
  </si>
  <si>
    <t>DOPRAVNÍ ZNAČKY ZÁKLADNÍ VELIKOSTI OCELOVÉ FÓLIE TŘ 2 - DODÁVKA A MONTÁŽ</t>
  </si>
  <si>
    <t>914132</t>
  </si>
  <si>
    <t>DOPRAVNÍ ZNAČKY ZÁKLADNÍ VELIKOSTI OCELOVÉ FÓLIE TŘ 2 - MONTÁŽ S PŘEMÍSTĚNÍM</t>
  </si>
  <si>
    <t>914133</t>
  </si>
  <si>
    <t>DOPRAVNÍ ZNAČKY ZÁKLADNÍ VELIKOSTI OCELOVÉ FÓLIE TŘ 2 - DEMONTÁŽ
VČETNĚ ODVOZU NA DEPONII (VČETNĚ SLOUPKŮ)</t>
  </si>
  <si>
    <t>914921</t>
  </si>
  <si>
    <t>SLOUPKY A STOJKY DOPRAVNÍCH ZNAČEK Z OCEL TRUBEK DO PATKY - DODÁVKA A MONTÁŽ</t>
  </si>
  <si>
    <t>915111</t>
  </si>
  <si>
    <t>VODOROVNÉ DOPRAVNÍ ZNAČENÍ BARVOU HLADKÉ - DODÁVKA A POKLÁDKA</t>
  </si>
  <si>
    <t>V1a(0,125)
85*0.125=10,625 [A]
V4 (0,125)
263*0,125=32,875 [B]
V2a (1,5/1,5/0,25)
20*(1,5/(1,5+1,5))*0,25=2,500 [C]
V2a (3/1,5/0,125)
30*(3/(3+1,5))*0,125=2,500 [D]
V13 (0,5/1,0)
18*0,4=7,200 [E]
V8b
12=12,000 [F]
Celkem: A+B+C+D+E+F=67,700 [G]</t>
  </si>
  <si>
    <t>915211</t>
  </si>
  <si>
    <t>VODOROVNÉ DOPRAVNÍ ZNAČENÍ PLASTEM HLADKÉ - DODÁVKA A POKLÁDKA</t>
  </si>
  <si>
    <t>917224</t>
  </si>
  <si>
    <t>SILNIČNÍ A CHODNÍKOVÉ OBRUBY Z BETONOVÝCH OBRUBNÍKŮ ŠÍŘ 150MM</t>
  </si>
  <si>
    <t>Odměřeno ze situace
85=85,000 [A]</t>
  </si>
  <si>
    <t>91723</t>
  </si>
  <si>
    <t>OBRUBY Z BETON KRAJNÍKŮ
BETONOVÁ PŘÍDLAŽBA U SILNIČNÍCH BETONOVÝCH OBRUB 125/100/250</t>
  </si>
  <si>
    <t>917426</t>
  </si>
  <si>
    <t>CHODNÍKOVÉ OBRUBY Z KAMENNÝCH OBRUBNÍKŮ ŠÍŘ 250MM
OBRUBY VYMEZUJÍCÍ OSTRŮVEK</t>
  </si>
  <si>
    <t>Odměřeno ze situace
39=39,000 [A]</t>
  </si>
  <si>
    <t>919111</t>
  </si>
  <si>
    <t>ŘEZÁNÍ ASFALTOVÉHO KRYTU VOZOVEK TL DO 50MM</t>
  </si>
  <si>
    <t>919112</t>
  </si>
  <si>
    <t>ŘEZÁNÍ ASFALTOVÉHO KRYTU VOZOVEK TL DO 100MM
SANACE PODKLADNÍCH VRSTEV, OPRAVA TRHLIN</t>
  </si>
  <si>
    <t>C e l k 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</si>
</sst>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0"/>
    <numFmt numFmtId="165" formatCode="###\ ###\ ###\ ##0.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 topLeftCell="A1">
      <pane ySplit="10" topLeftCell="A11" activePane="bottomLeft" state="frozen"/>
      <selection pane="bottomLeft" activeCell="G113" sqref="G11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9">
        <v>1</v>
      </c>
      <c r="B12" s="9" t="s">
        <v>29</v>
      </c>
      <c r="C12" s="9" t="s">
        <v>11</v>
      </c>
      <c r="D12" s="9" t="s">
        <v>30</v>
      </c>
      <c r="E12" s="9" t="s">
        <v>31</v>
      </c>
      <c r="F12" s="5">
        <v>489.08</v>
      </c>
      <c r="G12" s="8"/>
      <c r="H12" s="7">
        <f>ROUND((G12*F12),2)</f>
        <v>0</v>
      </c>
    </row>
    <row r="13" ht="165.75">
      <c r="D13" s="10" t="s">
        <v>32</v>
      </c>
    </row>
    <row r="14" spans="1:16" ht="12.75" customHeight="1">
      <c r="A14" s="11"/>
      <c r="B14" s="11"/>
      <c r="C14" s="11" t="s">
        <v>28</v>
      </c>
      <c r="D14" s="11" t="s">
        <v>27</v>
      </c>
      <c r="E14" s="11"/>
      <c r="F14" s="11"/>
      <c r="G14" s="11"/>
      <c r="H14" s="11">
        <f>SUM(H12:H13)</f>
        <v>0</v>
      </c>
      <c r="P14">
        <f>SUM(P12:P13)</f>
        <v>0</v>
      </c>
    </row>
    <row r="16" spans="1:8" ht="12.75" customHeight="1">
      <c r="A16" s="4"/>
      <c r="B16" s="4"/>
      <c r="C16" s="4" t="s">
        <v>11</v>
      </c>
      <c r="D16" s="4" t="s">
        <v>33</v>
      </c>
      <c r="E16" s="4"/>
      <c r="F16" s="6"/>
      <c r="G16" s="4"/>
      <c r="H16" s="6"/>
    </row>
    <row r="17" spans="1:8" ht="12.75">
      <c r="A17" s="9">
        <v>2</v>
      </c>
      <c r="B17" s="9" t="s">
        <v>34</v>
      </c>
      <c r="C17" s="9" t="s">
        <v>35</v>
      </c>
      <c r="D17" s="9" t="s">
        <v>36</v>
      </c>
      <c r="E17" s="9" t="s">
        <v>37</v>
      </c>
      <c r="F17" s="5">
        <v>132</v>
      </c>
      <c r="G17" s="8"/>
      <c r="H17" s="7">
        <f>ROUND((G17*F17),2)</f>
        <v>0</v>
      </c>
    </row>
    <row r="18" ht="25.5">
      <c r="D18" s="10" t="s">
        <v>38</v>
      </c>
    </row>
    <row r="19" spans="1:8" ht="25.5">
      <c r="A19" s="9">
        <v>3</v>
      </c>
      <c r="B19" s="9" t="s">
        <v>39</v>
      </c>
      <c r="C19" s="9" t="s">
        <v>35</v>
      </c>
      <c r="D19" s="9" t="s">
        <v>40</v>
      </c>
      <c r="E19" s="9" t="s">
        <v>41</v>
      </c>
      <c r="F19" s="5">
        <v>6.3</v>
      </c>
      <c r="G19" s="8"/>
      <c r="H19" s="7">
        <f>ROUND((G19*F19),2)</f>
        <v>0</v>
      </c>
    </row>
    <row r="20" ht="25.5">
      <c r="D20" s="10" t="s">
        <v>42</v>
      </c>
    </row>
    <row r="21" spans="1:8" ht="12.75">
      <c r="A21" s="9">
        <v>4</v>
      </c>
      <c r="B21" s="9" t="s">
        <v>43</v>
      </c>
      <c r="C21" s="9" t="s">
        <v>35</v>
      </c>
      <c r="D21" s="9" t="s">
        <v>44</v>
      </c>
      <c r="E21" s="9" t="s">
        <v>41</v>
      </c>
      <c r="F21" s="5">
        <v>109.5</v>
      </c>
      <c r="G21" s="8"/>
      <c r="H21" s="7">
        <f>ROUND((G21*F21),2)</f>
        <v>0</v>
      </c>
    </row>
    <row r="22" ht="25.5">
      <c r="D22" s="10" t="s">
        <v>45</v>
      </c>
    </row>
    <row r="23" spans="1:8" ht="25.5">
      <c r="A23" s="9">
        <v>5</v>
      </c>
      <c r="B23" s="9" t="s">
        <v>46</v>
      </c>
      <c r="C23" s="9" t="s">
        <v>35</v>
      </c>
      <c r="D23" s="9" t="s">
        <v>47</v>
      </c>
      <c r="E23" s="9" t="s">
        <v>48</v>
      </c>
      <c r="F23" s="5">
        <v>30</v>
      </c>
      <c r="G23" s="8"/>
      <c r="H23" s="7">
        <f>ROUND((G23*F23),2)</f>
        <v>0</v>
      </c>
    </row>
    <row r="24" ht="25.5">
      <c r="D24" s="10" t="s">
        <v>49</v>
      </c>
    </row>
    <row r="25" spans="1:8" ht="25.5">
      <c r="A25" s="9">
        <v>6</v>
      </c>
      <c r="B25" s="9" t="s">
        <v>50</v>
      </c>
      <c r="C25" s="9" t="s">
        <v>11</v>
      </c>
      <c r="D25" s="9" t="s">
        <v>51</v>
      </c>
      <c r="E25" s="9" t="s">
        <v>41</v>
      </c>
      <c r="F25" s="5">
        <v>123.55</v>
      </c>
      <c r="G25" s="8"/>
      <c r="H25" s="7">
        <f>ROUND((G25*F25),2)</f>
        <v>0</v>
      </c>
    </row>
    <row r="26" ht="102">
      <c r="D26" s="10" t="s">
        <v>52</v>
      </c>
    </row>
    <row r="27" spans="1:8" ht="51">
      <c r="A27" s="9">
        <v>7</v>
      </c>
      <c r="B27" s="9" t="s">
        <v>50</v>
      </c>
      <c r="C27" s="9" t="s">
        <v>20</v>
      </c>
      <c r="D27" s="9" t="s">
        <v>53</v>
      </c>
      <c r="E27" s="9" t="s">
        <v>41</v>
      </c>
      <c r="F27" s="5">
        <v>5</v>
      </c>
      <c r="G27" s="8"/>
      <c r="H27" s="7">
        <f>ROUND((G27*F27),2)</f>
        <v>0</v>
      </c>
    </row>
    <row r="28" ht="25.5">
      <c r="D28" s="10" t="s">
        <v>54</v>
      </c>
    </row>
    <row r="29" spans="1:8" ht="25.5">
      <c r="A29" s="9">
        <v>8</v>
      </c>
      <c r="B29" s="9" t="s">
        <v>55</v>
      </c>
      <c r="C29" s="9" t="s">
        <v>35</v>
      </c>
      <c r="D29" s="9" t="s">
        <v>56</v>
      </c>
      <c r="E29" s="9" t="s">
        <v>41</v>
      </c>
      <c r="F29" s="5">
        <v>23.5</v>
      </c>
      <c r="G29" s="8"/>
      <c r="H29" s="7">
        <f>ROUND((G29*F29),2)</f>
        <v>0</v>
      </c>
    </row>
    <row r="30" ht="12.75">
      <c r="D30" s="10" t="s">
        <v>57</v>
      </c>
    </row>
    <row r="31" spans="1:8" ht="25.5">
      <c r="A31" s="9">
        <v>9</v>
      </c>
      <c r="B31" s="9" t="s">
        <v>58</v>
      </c>
      <c r="C31" s="9" t="s">
        <v>35</v>
      </c>
      <c r="D31" s="9" t="s">
        <v>59</v>
      </c>
      <c r="E31" s="9" t="s">
        <v>41</v>
      </c>
      <c r="F31" s="5">
        <v>57.75</v>
      </c>
      <c r="G31" s="8"/>
      <c r="H31" s="7">
        <f>ROUND((G31*F31),2)</f>
        <v>0</v>
      </c>
    </row>
    <row r="32" ht="63.75">
      <c r="D32" s="10" t="s">
        <v>60</v>
      </c>
    </row>
    <row r="33" spans="1:8" ht="25.5">
      <c r="A33" s="9">
        <v>10</v>
      </c>
      <c r="B33" s="9" t="s">
        <v>61</v>
      </c>
      <c r="C33" s="9" t="s">
        <v>35</v>
      </c>
      <c r="D33" s="9" t="s">
        <v>62</v>
      </c>
      <c r="E33" s="9" t="s">
        <v>37</v>
      </c>
      <c r="F33" s="5">
        <v>67</v>
      </c>
      <c r="G33" s="8"/>
      <c r="H33" s="7">
        <f>ROUND((G33*F33),2)</f>
        <v>0</v>
      </c>
    </row>
    <row r="34" ht="25.5">
      <c r="D34" s="10" t="s">
        <v>63</v>
      </c>
    </row>
    <row r="35" spans="1:8" ht="25.5">
      <c r="A35" s="9">
        <v>11</v>
      </c>
      <c r="B35" s="9" t="s">
        <v>64</v>
      </c>
      <c r="C35" s="9" t="s">
        <v>35</v>
      </c>
      <c r="D35" s="9" t="s">
        <v>65</v>
      </c>
      <c r="E35" s="9" t="s">
        <v>48</v>
      </c>
      <c r="F35" s="5">
        <v>198</v>
      </c>
      <c r="G35" s="8"/>
      <c r="H35" s="7">
        <f>ROUND((G35*F35),2)</f>
        <v>0</v>
      </c>
    </row>
    <row r="36" ht="25.5">
      <c r="D36" s="10" t="s">
        <v>66</v>
      </c>
    </row>
    <row r="37" spans="1:8" ht="12.75">
      <c r="A37" s="9">
        <v>12</v>
      </c>
      <c r="B37" s="9" t="s">
        <v>67</v>
      </c>
      <c r="C37" s="9" t="s">
        <v>35</v>
      </c>
      <c r="D37" s="9" t="s">
        <v>68</v>
      </c>
      <c r="E37" s="9" t="s">
        <v>41</v>
      </c>
      <c r="F37" s="5">
        <v>255.95</v>
      </c>
      <c r="G37" s="8"/>
      <c r="H37" s="7">
        <f>ROUND((G37*F37),2)</f>
        <v>0</v>
      </c>
    </row>
    <row r="38" ht="114.75">
      <c r="D38" s="10" t="s">
        <v>69</v>
      </c>
    </row>
    <row r="39" spans="1:8" ht="25.5">
      <c r="A39" s="9">
        <v>13</v>
      </c>
      <c r="B39" s="9" t="s">
        <v>70</v>
      </c>
      <c r="C39" s="9" t="s">
        <v>35</v>
      </c>
      <c r="D39" s="9" t="s">
        <v>71</v>
      </c>
      <c r="E39" s="9" t="s">
        <v>41</v>
      </c>
      <c r="F39" s="5">
        <v>87.5</v>
      </c>
      <c r="G39" s="8"/>
      <c r="H39" s="7">
        <f>ROUND((G39*F39),2)</f>
        <v>0</v>
      </c>
    </row>
    <row r="40" ht="51">
      <c r="D40" s="10" t="s">
        <v>72</v>
      </c>
    </row>
    <row r="41" spans="1:8" ht="25.5">
      <c r="A41" s="9">
        <v>14</v>
      </c>
      <c r="B41" s="9" t="s">
        <v>73</v>
      </c>
      <c r="C41" s="9" t="s">
        <v>35</v>
      </c>
      <c r="D41" s="9" t="s">
        <v>74</v>
      </c>
      <c r="E41" s="9" t="s">
        <v>41</v>
      </c>
      <c r="F41" s="5">
        <v>18.75</v>
      </c>
      <c r="G41" s="8"/>
      <c r="H41" s="7">
        <f>ROUND((G41*F41),2)</f>
        <v>0</v>
      </c>
    </row>
    <row r="42" ht="25.5">
      <c r="D42" s="10" t="s">
        <v>75</v>
      </c>
    </row>
    <row r="43" spans="1:8" ht="12.75">
      <c r="A43" s="9">
        <v>15</v>
      </c>
      <c r="B43" s="9" t="s">
        <v>76</v>
      </c>
      <c r="C43" s="9" t="s">
        <v>35</v>
      </c>
      <c r="D43" s="9" t="s">
        <v>77</v>
      </c>
      <c r="E43" s="9" t="s">
        <v>37</v>
      </c>
      <c r="F43" s="5">
        <v>566</v>
      </c>
      <c r="G43" s="8"/>
      <c r="H43" s="7">
        <f>ROUND((G43*F43),2)</f>
        <v>0</v>
      </c>
    </row>
    <row r="44" ht="51">
      <c r="D44" s="10" t="s">
        <v>78</v>
      </c>
    </row>
    <row r="45" spans="1:8" ht="12.75">
      <c r="A45" s="9">
        <v>16</v>
      </c>
      <c r="B45" s="9" t="s">
        <v>79</v>
      </c>
      <c r="C45" s="9" t="s">
        <v>35</v>
      </c>
      <c r="D45" s="9" t="s">
        <v>80</v>
      </c>
      <c r="E45" s="9" t="s">
        <v>37</v>
      </c>
      <c r="F45" s="5">
        <v>130</v>
      </c>
      <c r="G45" s="8"/>
      <c r="H45" s="7">
        <f>ROUND((G45*F45),2)</f>
        <v>0</v>
      </c>
    </row>
    <row r="46" ht="25.5">
      <c r="D46" s="10" t="s">
        <v>81</v>
      </c>
    </row>
    <row r="47" spans="1:8" ht="12.75">
      <c r="A47" s="9">
        <v>17</v>
      </c>
      <c r="B47" s="9" t="s">
        <v>82</v>
      </c>
      <c r="C47" s="9" t="s">
        <v>35</v>
      </c>
      <c r="D47" s="9" t="s">
        <v>83</v>
      </c>
      <c r="E47" s="9" t="s">
        <v>37</v>
      </c>
      <c r="F47" s="5">
        <v>130</v>
      </c>
      <c r="G47" s="8"/>
      <c r="H47" s="7">
        <f>ROUND((G47*F47),2)</f>
        <v>0</v>
      </c>
    </row>
    <row r="48" ht="25.5">
      <c r="D48" s="10" t="s">
        <v>81</v>
      </c>
    </row>
    <row r="49" spans="1:8" ht="25.5">
      <c r="A49" s="9">
        <v>18</v>
      </c>
      <c r="B49" s="9" t="s">
        <v>84</v>
      </c>
      <c r="C49" s="9" t="s">
        <v>35</v>
      </c>
      <c r="D49" s="9" t="s">
        <v>85</v>
      </c>
      <c r="E49" s="9" t="s">
        <v>41</v>
      </c>
      <c r="F49" s="5">
        <v>4</v>
      </c>
      <c r="G49" s="8"/>
      <c r="H49" s="7">
        <f>ROUND((G49*F49),2)</f>
        <v>0</v>
      </c>
    </row>
    <row r="50" ht="12.75">
      <c r="D50" s="10" t="s">
        <v>86</v>
      </c>
    </row>
    <row r="51" spans="1:16" ht="12.75" customHeight="1">
      <c r="A51" s="11"/>
      <c r="B51" s="11"/>
      <c r="C51" s="11" t="s">
        <v>11</v>
      </c>
      <c r="D51" s="11" t="s">
        <v>33</v>
      </c>
      <c r="E51" s="11"/>
      <c r="F51" s="11"/>
      <c r="G51" s="11"/>
      <c r="H51" s="11">
        <f>SUM(H17:H50)</f>
        <v>0</v>
      </c>
      <c r="P51">
        <f>SUM(P17:P50)</f>
        <v>0</v>
      </c>
    </row>
    <row r="53" spans="1:8" ht="12.75" customHeight="1">
      <c r="A53" s="4"/>
      <c r="B53" s="4"/>
      <c r="C53" s="4" t="s">
        <v>20</v>
      </c>
      <c r="D53" s="4" t="s">
        <v>87</v>
      </c>
      <c r="E53" s="4"/>
      <c r="F53" s="6"/>
      <c r="G53" s="4"/>
      <c r="H53" s="6"/>
    </row>
    <row r="54" spans="1:8" ht="12.75">
      <c r="A54" s="9">
        <v>19</v>
      </c>
      <c r="B54" s="9" t="s">
        <v>88</v>
      </c>
      <c r="C54" s="9" t="s">
        <v>35</v>
      </c>
      <c r="D54" s="9" t="s">
        <v>89</v>
      </c>
      <c r="E54" s="9" t="s">
        <v>48</v>
      </c>
      <c r="F54" s="5">
        <v>45</v>
      </c>
      <c r="G54" s="8"/>
      <c r="H54" s="7">
        <f>ROUND((G54*F54),2)</f>
        <v>0</v>
      </c>
    </row>
    <row r="55" ht="25.5">
      <c r="D55" s="10" t="s">
        <v>90</v>
      </c>
    </row>
    <row r="56" spans="1:16" ht="12.75" customHeight="1">
      <c r="A56" s="11"/>
      <c r="B56" s="11"/>
      <c r="C56" s="11" t="s">
        <v>20</v>
      </c>
      <c r="D56" s="11" t="s">
        <v>87</v>
      </c>
      <c r="E56" s="11"/>
      <c r="F56" s="11"/>
      <c r="G56" s="11"/>
      <c r="H56" s="11">
        <f>SUM(H54:H55)</f>
        <v>0</v>
      </c>
      <c r="P56">
        <f>SUM(P54:P55)</f>
        <v>0</v>
      </c>
    </row>
    <row r="58" spans="1:8" ht="12.75" customHeight="1">
      <c r="A58" s="4"/>
      <c r="B58" s="4"/>
      <c r="C58" s="4" t="s">
        <v>23</v>
      </c>
      <c r="D58" s="4" t="s">
        <v>9</v>
      </c>
      <c r="E58" s="4"/>
      <c r="F58" s="6"/>
      <c r="G58" s="4"/>
      <c r="H58" s="6"/>
    </row>
    <row r="59" spans="1:8" ht="25.5">
      <c r="A59" s="9">
        <v>20</v>
      </c>
      <c r="B59" s="9" t="s">
        <v>91</v>
      </c>
      <c r="C59" s="9" t="s">
        <v>35</v>
      </c>
      <c r="D59" s="9" t="s">
        <v>92</v>
      </c>
      <c r="E59" s="9" t="s">
        <v>37</v>
      </c>
      <c r="F59" s="5">
        <v>505</v>
      </c>
      <c r="G59" s="8"/>
      <c r="H59" s="7">
        <f>ROUND((G59*F59),2)</f>
        <v>0</v>
      </c>
    </row>
    <row r="60" ht="25.5">
      <c r="D60" s="10" t="s">
        <v>93</v>
      </c>
    </row>
    <row r="61" spans="1:8" ht="25.5">
      <c r="A61" s="9">
        <v>21</v>
      </c>
      <c r="B61" s="9" t="s">
        <v>94</v>
      </c>
      <c r="C61" s="9" t="s">
        <v>35</v>
      </c>
      <c r="D61" s="9" t="s">
        <v>95</v>
      </c>
      <c r="E61" s="9" t="s">
        <v>37</v>
      </c>
      <c r="F61" s="5">
        <v>51</v>
      </c>
      <c r="G61" s="8"/>
      <c r="H61" s="7">
        <f>ROUND((G61*F61),2)</f>
        <v>0</v>
      </c>
    </row>
    <row r="62" ht="25.5">
      <c r="D62" s="10" t="s">
        <v>96</v>
      </c>
    </row>
    <row r="63" spans="1:8" ht="25.5">
      <c r="A63" s="9">
        <v>22</v>
      </c>
      <c r="B63" s="9" t="s">
        <v>97</v>
      </c>
      <c r="C63" s="9" t="s">
        <v>35</v>
      </c>
      <c r="D63" s="9" t="s">
        <v>98</v>
      </c>
      <c r="E63" s="9" t="s">
        <v>37</v>
      </c>
      <c r="F63" s="5">
        <v>824</v>
      </c>
      <c r="G63" s="8"/>
      <c r="H63" s="7">
        <f>ROUND((G63*F63),2)</f>
        <v>0</v>
      </c>
    </row>
    <row r="64" ht="25.5">
      <c r="D64" s="10" t="s">
        <v>99</v>
      </c>
    </row>
    <row r="65" spans="1:8" ht="25.5">
      <c r="A65" s="9">
        <v>23</v>
      </c>
      <c r="B65" s="9" t="s">
        <v>100</v>
      </c>
      <c r="C65" s="9" t="s">
        <v>35</v>
      </c>
      <c r="D65" s="9" t="s">
        <v>101</v>
      </c>
      <c r="E65" s="9" t="s">
        <v>37</v>
      </c>
      <c r="F65" s="5">
        <v>50</v>
      </c>
      <c r="G65" s="8"/>
      <c r="H65" s="7">
        <f>ROUND((G65*F65),2)</f>
        <v>0</v>
      </c>
    </row>
    <row r="66" ht="38.25">
      <c r="D66" s="10" t="s">
        <v>102</v>
      </c>
    </row>
    <row r="67" spans="1:8" ht="25.5">
      <c r="A67" s="9">
        <v>24</v>
      </c>
      <c r="B67" s="9" t="s">
        <v>103</v>
      </c>
      <c r="C67" s="9" t="s">
        <v>35</v>
      </c>
      <c r="D67" s="9" t="s">
        <v>104</v>
      </c>
      <c r="E67" s="9" t="s">
        <v>37</v>
      </c>
      <c r="F67" s="5">
        <v>490</v>
      </c>
      <c r="G67" s="8"/>
      <c r="H67" s="7">
        <f>ROUND((G67*F67),2)</f>
        <v>0</v>
      </c>
    </row>
    <row r="68" ht="25.5">
      <c r="D68" s="10" t="s">
        <v>105</v>
      </c>
    </row>
    <row r="69" spans="1:8" ht="25.5">
      <c r="A69" s="9">
        <v>25</v>
      </c>
      <c r="B69" s="9" t="s">
        <v>106</v>
      </c>
      <c r="C69" s="9" t="s">
        <v>35</v>
      </c>
      <c r="D69" s="9" t="s">
        <v>107</v>
      </c>
      <c r="E69" s="9" t="s">
        <v>37</v>
      </c>
      <c r="F69" s="5">
        <v>2456</v>
      </c>
      <c r="G69" s="8"/>
      <c r="H69" s="7">
        <f>ROUND((G69*F69),2)</f>
        <v>0</v>
      </c>
    </row>
    <row r="70" ht="25.5">
      <c r="D70" s="10" t="s">
        <v>108</v>
      </c>
    </row>
    <row r="71" spans="1:8" ht="25.5">
      <c r="A71" s="9">
        <v>26</v>
      </c>
      <c r="B71" s="9" t="s">
        <v>109</v>
      </c>
      <c r="C71" s="9" t="s">
        <v>35</v>
      </c>
      <c r="D71" s="9" t="s">
        <v>110</v>
      </c>
      <c r="E71" s="9" t="s">
        <v>37</v>
      </c>
      <c r="F71" s="5">
        <v>1250</v>
      </c>
      <c r="G71" s="8"/>
      <c r="H71" s="7">
        <f>ROUND((G71*F71),2)</f>
        <v>0</v>
      </c>
    </row>
    <row r="72" ht="25.5">
      <c r="D72" s="10" t="s">
        <v>111</v>
      </c>
    </row>
    <row r="73" spans="1:8" ht="25.5">
      <c r="A73" s="9">
        <v>27</v>
      </c>
      <c r="B73" s="9" t="s">
        <v>112</v>
      </c>
      <c r="C73" s="9" t="s">
        <v>35</v>
      </c>
      <c r="D73" s="9" t="s">
        <v>113</v>
      </c>
      <c r="E73" s="9" t="s">
        <v>37</v>
      </c>
      <c r="F73" s="5">
        <v>1228</v>
      </c>
      <c r="G73" s="8"/>
      <c r="H73" s="7">
        <f>ROUND((G73*F73),2)</f>
        <v>0</v>
      </c>
    </row>
    <row r="74" ht="25.5">
      <c r="D74" s="10" t="s">
        <v>114</v>
      </c>
    </row>
    <row r="75" spans="1:8" ht="25.5">
      <c r="A75" s="9">
        <v>28</v>
      </c>
      <c r="B75" s="9" t="s">
        <v>115</v>
      </c>
      <c r="C75" s="9" t="s">
        <v>35</v>
      </c>
      <c r="D75" s="9" t="s">
        <v>116</v>
      </c>
      <c r="E75" s="9" t="s">
        <v>37</v>
      </c>
      <c r="F75" s="5">
        <v>490</v>
      </c>
      <c r="G75" s="8"/>
      <c r="H75" s="7">
        <f>ROUND((G75*F75),2)</f>
        <v>0</v>
      </c>
    </row>
    <row r="76" ht="25.5">
      <c r="D76" s="10" t="s">
        <v>105</v>
      </c>
    </row>
    <row r="77" spans="1:8" ht="12.75">
      <c r="A77" s="9">
        <v>29</v>
      </c>
      <c r="B77" s="9" t="s">
        <v>117</v>
      </c>
      <c r="C77" s="9" t="s">
        <v>35</v>
      </c>
      <c r="D77" s="9" t="s">
        <v>118</v>
      </c>
      <c r="E77" s="9" t="s">
        <v>37</v>
      </c>
      <c r="F77" s="5">
        <v>51</v>
      </c>
      <c r="G77" s="8"/>
      <c r="H77" s="7">
        <f>ROUND((G77*F77),2)</f>
        <v>0</v>
      </c>
    </row>
    <row r="78" ht="25.5">
      <c r="D78" s="10" t="s">
        <v>96</v>
      </c>
    </row>
    <row r="79" spans="1:8" ht="12.75">
      <c r="A79" s="9">
        <v>30</v>
      </c>
      <c r="B79" s="9" t="s">
        <v>119</v>
      </c>
      <c r="C79" s="9" t="s">
        <v>11</v>
      </c>
      <c r="D79" s="9" t="s">
        <v>120</v>
      </c>
      <c r="E79" s="9" t="s">
        <v>48</v>
      </c>
      <c r="F79" s="5">
        <v>235</v>
      </c>
      <c r="G79" s="8"/>
      <c r="H79" s="7">
        <f>ROUND((G79*F79),2)</f>
        <v>0</v>
      </c>
    </row>
    <row r="80" ht="25.5">
      <c r="D80" s="10" t="s">
        <v>121</v>
      </c>
    </row>
    <row r="81" spans="1:8" ht="25.5">
      <c r="A81" s="9">
        <v>31</v>
      </c>
      <c r="B81" s="9" t="s">
        <v>119</v>
      </c>
      <c r="C81" s="9" t="s">
        <v>20</v>
      </c>
      <c r="D81" s="9" t="s">
        <v>122</v>
      </c>
      <c r="E81" s="9" t="s">
        <v>48</v>
      </c>
      <c r="F81" s="5">
        <v>200</v>
      </c>
      <c r="G81" s="8"/>
      <c r="H81" s="7">
        <f>ROUND((G81*F81),2)</f>
        <v>0</v>
      </c>
    </row>
    <row r="82" ht="12.75">
      <c r="D82" s="10" t="s">
        <v>86</v>
      </c>
    </row>
    <row r="83" spans="1:16" ht="12.75" customHeight="1">
      <c r="A83" s="11"/>
      <c r="B83" s="11"/>
      <c r="C83" s="11" t="s">
        <v>23</v>
      </c>
      <c r="D83" s="11" t="s">
        <v>9</v>
      </c>
      <c r="E83" s="11"/>
      <c r="F83" s="11"/>
      <c r="G83" s="11"/>
      <c r="H83" s="11">
        <f>SUM(H59:H82)</f>
        <v>0</v>
      </c>
      <c r="P83">
        <f>SUM(P59:P82)</f>
        <v>0</v>
      </c>
    </row>
    <row r="85" spans="1:8" ht="12.75" customHeight="1">
      <c r="A85" s="4"/>
      <c r="B85" s="4"/>
      <c r="C85" s="4" t="s">
        <v>26</v>
      </c>
      <c r="D85" s="4" t="s">
        <v>123</v>
      </c>
      <c r="E85" s="4"/>
      <c r="F85" s="6"/>
      <c r="G85" s="4"/>
      <c r="H85" s="6"/>
    </row>
    <row r="86" spans="1:8" ht="25.5">
      <c r="A86" s="9">
        <v>32</v>
      </c>
      <c r="B86" s="9" t="s">
        <v>124</v>
      </c>
      <c r="C86" s="9" t="s">
        <v>35</v>
      </c>
      <c r="D86" s="9" t="s">
        <v>125</v>
      </c>
      <c r="E86" s="9" t="s">
        <v>126</v>
      </c>
      <c r="F86" s="5">
        <v>2</v>
      </c>
      <c r="G86" s="8"/>
      <c r="H86" s="7">
        <f>ROUND((G86*F86),2)</f>
        <v>0</v>
      </c>
    </row>
    <row r="87" ht="12.75">
      <c r="D87" s="10" t="s">
        <v>127</v>
      </c>
    </row>
    <row r="88" spans="1:16" ht="12.75" customHeight="1">
      <c r="A88" s="11"/>
      <c r="B88" s="11"/>
      <c r="C88" s="11" t="s">
        <v>26</v>
      </c>
      <c r="D88" s="11" t="s">
        <v>123</v>
      </c>
      <c r="E88" s="11"/>
      <c r="F88" s="11"/>
      <c r="G88" s="11"/>
      <c r="H88" s="11">
        <f>SUM(H86:H87)</f>
        <v>0</v>
      </c>
      <c r="P88">
        <f>SUM(P86:P87)</f>
        <v>0</v>
      </c>
    </row>
    <row r="90" spans="1:8" ht="12.75" customHeight="1">
      <c r="A90" s="4"/>
      <c r="B90" s="4"/>
      <c r="C90" s="4" t="s">
        <v>129</v>
      </c>
      <c r="D90" s="4" t="s">
        <v>128</v>
      </c>
      <c r="E90" s="4"/>
      <c r="F90" s="6"/>
      <c r="G90" s="4"/>
      <c r="H90" s="6"/>
    </row>
    <row r="91" spans="1:8" ht="25.5">
      <c r="A91" s="9">
        <v>33</v>
      </c>
      <c r="B91" s="9" t="s">
        <v>130</v>
      </c>
      <c r="C91" s="9" t="s">
        <v>35</v>
      </c>
      <c r="D91" s="9" t="s">
        <v>131</v>
      </c>
      <c r="E91" s="9" t="s">
        <v>48</v>
      </c>
      <c r="F91" s="5">
        <v>10</v>
      </c>
      <c r="G91" s="8"/>
      <c r="H91" s="7">
        <f>ROUND((G91*F91),2)</f>
        <v>0</v>
      </c>
    </row>
    <row r="92" ht="25.5">
      <c r="D92" s="10" t="s">
        <v>132</v>
      </c>
    </row>
    <row r="93" spans="1:8" ht="25.5">
      <c r="A93" s="9">
        <v>34</v>
      </c>
      <c r="B93" s="9" t="s">
        <v>133</v>
      </c>
      <c r="C93" s="9" t="s">
        <v>35</v>
      </c>
      <c r="D93" s="9" t="s">
        <v>134</v>
      </c>
      <c r="E93" s="9" t="s">
        <v>126</v>
      </c>
      <c r="F93" s="5">
        <v>5</v>
      </c>
      <c r="G93" s="8"/>
      <c r="H93" s="7">
        <f>ROUND((G93*F93),2)</f>
        <v>0</v>
      </c>
    </row>
    <row r="94" ht="12.75">
      <c r="D94" s="10" t="s">
        <v>127</v>
      </c>
    </row>
    <row r="95" spans="1:8" ht="25.5">
      <c r="A95" s="9">
        <v>35</v>
      </c>
      <c r="B95" s="9" t="s">
        <v>135</v>
      </c>
      <c r="C95" s="9" t="s">
        <v>35</v>
      </c>
      <c r="D95" s="9" t="s">
        <v>136</v>
      </c>
      <c r="E95" s="9" t="s">
        <v>126</v>
      </c>
      <c r="F95" s="5">
        <v>3</v>
      </c>
      <c r="G95" s="8"/>
      <c r="H95" s="7">
        <f>ROUND((G95*F95),2)</f>
        <v>0</v>
      </c>
    </row>
    <row r="96" ht="12.75">
      <c r="D96" s="10" t="s">
        <v>127</v>
      </c>
    </row>
    <row r="97" spans="1:8" ht="25.5">
      <c r="A97" s="9">
        <v>36</v>
      </c>
      <c r="B97" s="9" t="s">
        <v>137</v>
      </c>
      <c r="C97" s="9" t="s">
        <v>35</v>
      </c>
      <c r="D97" s="9" t="s">
        <v>138</v>
      </c>
      <c r="E97" s="9" t="s">
        <v>126</v>
      </c>
      <c r="F97" s="5">
        <v>3</v>
      </c>
      <c r="G97" s="8"/>
      <c r="H97" s="7">
        <f>ROUND((G97*F97),2)</f>
        <v>0</v>
      </c>
    </row>
    <row r="98" ht="12.75">
      <c r="D98" s="10" t="s">
        <v>127</v>
      </c>
    </row>
    <row r="99" spans="1:8" ht="25.5">
      <c r="A99" s="9">
        <v>37</v>
      </c>
      <c r="B99" s="9" t="s">
        <v>139</v>
      </c>
      <c r="C99" s="9" t="s">
        <v>35</v>
      </c>
      <c r="D99" s="9" t="s">
        <v>140</v>
      </c>
      <c r="E99" s="9" t="s">
        <v>126</v>
      </c>
      <c r="F99" s="5">
        <v>3</v>
      </c>
      <c r="G99" s="8"/>
      <c r="H99" s="7">
        <f>ROUND((G99*F99),2)</f>
        <v>0</v>
      </c>
    </row>
    <row r="100" ht="12.75">
      <c r="D100" s="10" t="s">
        <v>127</v>
      </c>
    </row>
    <row r="101" spans="1:8" ht="12.75">
      <c r="A101" s="9">
        <v>38</v>
      </c>
      <c r="B101" s="9" t="s">
        <v>141</v>
      </c>
      <c r="C101" s="9" t="s">
        <v>35</v>
      </c>
      <c r="D101" s="9" t="s">
        <v>142</v>
      </c>
      <c r="E101" s="9" t="s">
        <v>37</v>
      </c>
      <c r="F101" s="5">
        <v>67.7</v>
      </c>
      <c r="G101" s="8"/>
      <c r="H101" s="7">
        <f>ROUND((G101*F101),2)</f>
        <v>0</v>
      </c>
    </row>
    <row r="102" ht="242.25">
      <c r="D102" s="10" t="s">
        <v>143</v>
      </c>
    </row>
    <row r="103" spans="1:8" ht="12.75">
      <c r="A103" s="9">
        <v>39</v>
      </c>
      <c r="B103" s="9" t="s">
        <v>144</v>
      </c>
      <c r="C103" s="9" t="s">
        <v>35</v>
      </c>
      <c r="D103" s="9" t="s">
        <v>145</v>
      </c>
      <c r="E103" s="9" t="s">
        <v>37</v>
      </c>
      <c r="F103" s="5">
        <v>67.7</v>
      </c>
      <c r="G103" s="8"/>
      <c r="H103" s="7">
        <f>ROUND((G103*F103),2)</f>
        <v>0</v>
      </c>
    </row>
    <row r="104" ht="242.25">
      <c r="D104" s="10" t="s">
        <v>143</v>
      </c>
    </row>
    <row r="105" spans="1:8" ht="12.75">
      <c r="A105" s="9">
        <v>40</v>
      </c>
      <c r="B105" s="9" t="s">
        <v>146</v>
      </c>
      <c r="C105" s="9" t="s">
        <v>35</v>
      </c>
      <c r="D105" s="9" t="s">
        <v>147</v>
      </c>
      <c r="E105" s="9" t="s">
        <v>48</v>
      </c>
      <c r="F105" s="5">
        <v>85</v>
      </c>
      <c r="G105" s="8"/>
      <c r="H105" s="7">
        <f>ROUND((G105*F105),2)</f>
        <v>0</v>
      </c>
    </row>
    <row r="106" ht="25.5">
      <c r="D106" s="10" t="s">
        <v>148</v>
      </c>
    </row>
    <row r="107" spans="1:8" ht="25.5">
      <c r="A107" s="9">
        <v>41</v>
      </c>
      <c r="B107" s="9" t="s">
        <v>149</v>
      </c>
      <c r="C107" s="9" t="s">
        <v>35</v>
      </c>
      <c r="D107" s="9" t="s">
        <v>150</v>
      </c>
      <c r="E107" s="9" t="s">
        <v>48</v>
      </c>
      <c r="F107" s="5">
        <v>85</v>
      </c>
      <c r="G107" s="8"/>
      <c r="H107" s="7">
        <f>ROUND((G107*F107),2)</f>
        <v>0</v>
      </c>
    </row>
    <row r="108" ht="25.5">
      <c r="D108" s="10" t="s">
        <v>148</v>
      </c>
    </row>
    <row r="109" spans="1:8" ht="25.5">
      <c r="A109" s="9">
        <v>42</v>
      </c>
      <c r="B109" s="9" t="s">
        <v>151</v>
      </c>
      <c r="C109" s="9" t="s">
        <v>35</v>
      </c>
      <c r="D109" s="9" t="s">
        <v>152</v>
      </c>
      <c r="E109" s="9" t="s">
        <v>48</v>
      </c>
      <c r="F109" s="5">
        <v>39</v>
      </c>
      <c r="G109" s="8"/>
      <c r="H109" s="7">
        <f>ROUND((G109*F109),2)</f>
        <v>0</v>
      </c>
    </row>
    <row r="110" ht="25.5">
      <c r="D110" s="10" t="s">
        <v>153</v>
      </c>
    </row>
    <row r="111" spans="1:8" ht="12.75">
      <c r="A111" s="9">
        <v>43</v>
      </c>
      <c r="B111" s="9" t="s">
        <v>154</v>
      </c>
      <c r="C111" s="9" t="s">
        <v>35</v>
      </c>
      <c r="D111" s="9" t="s">
        <v>155</v>
      </c>
      <c r="E111" s="9" t="s">
        <v>48</v>
      </c>
      <c r="F111" s="5">
        <v>235</v>
      </c>
      <c r="G111" s="8"/>
      <c r="H111" s="7">
        <f>ROUND((G111*F111),2)</f>
        <v>0</v>
      </c>
    </row>
    <row r="112" ht="25.5">
      <c r="D112" s="10" t="s">
        <v>121</v>
      </c>
    </row>
    <row r="113" spans="1:8" ht="25.5">
      <c r="A113" s="9">
        <v>44</v>
      </c>
      <c r="B113" s="9" t="s">
        <v>156</v>
      </c>
      <c r="C113" s="9" t="s">
        <v>35</v>
      </c>
      <c r="D113" s="9" t="s">
        <v>157</v>
      </c>
      <c r="E113" s="9" t="s">
        <v>48</v>
      </c>
      <c r="F113" s="5">
        <v>200</v>
      </c>
      <c r="G113" s="8"/>
      <c r="H113" s="7">
        <f>ROUND((G113*F113),2)</f>
        <v>0</v>
      </c>
    </row>
    <row r="114" ht="12.75">
      <c r="D114" s="10" t="s">
        <v>86</v>
      </c>
    </row>
    <row r="115" spans="1:16" ht="12.75" customHeight="1">
      <c r="A115" s="11"/>
      <c r="B115" s="11"/>
      <c r="C115" s="11" t="s">
        <v>129</v>
      </c>
      <c r="D115" s="11" t="s">
        <v>128</v>
      </c>
      <c r="E115" s="11"/>
      <c r="F115" s="11"/>
      <c r="G115" s="11"/>
      <c r="H115" s="11">
        <f>SUM(H91:H114)</f>
        <v>0</v>
      </c>
      <c r="P115">
        <f>SUM(P91:P114)</f>
        <v>0</v>
      </c>
    </row>
    <row r="117" spans="1:16" ht="12.75" customHeight="1">
      <c r="A117" s="11"/>
      <c r="B117" s="11"/>
      <c r="C117" s="11"/>
      <c r="D117" s="11" t="s">
        <v>158</v>
      </c>
      <c r="E117" s="11"/>
      <c r="F117" s="11"/>
      <c r="G117" s="11"/>
      <c r="H117" s="11">
        <f>+H14+H51+H56+H83+H88+H115</f>
        <v>0</v>
      </c>
      <c r="P117">
        <f>+P14+P51+P56+P83+P88+P115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Kvardová Ludmila</cp:lastModifiedBy>
  <dcterms:created xsi:type="dcterms:W3CDTF">2021-07-27T12:31:20Z</dcterms:created>
  <dcterms:modified xsi:type="dcterms:W3CDTF">2021-07-28T05:43:30Z</dcterms:modified>
  <cp:category/>
  <cp:version/>
  <cp:contentType/>
  <cp:contentStatus/>
</cp:coreProperties>
</file>