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část 1 - Nebezpečný odpad" sheetId="1" r:id="rId1"/>
    <sheet name="část 2 - Ostatní odpad" sheetId="2" r:id="rId2"/>
  </sheets>
  <definedNames>
    <definedName name="_xlnm.Print_Area" localSheetId="0">'část 1 - Nebezpečný odpad'!$A$1:$L$27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<sst xmlns="http://schemas.openxmlformats.org/spreadsheetml/2006/main" count="42" uniqueCount="31">
  <si>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Cenová nabídka za odpady</t>
  </si>
  <si>
    <t>Kód odpadu</t>
  </si>
  <si>
    <t xml:space="preserve">Název položky </t>
  </si>
  <si>
    <t>Předpokládaná váha odpadu v kg za 1 rok</t>
  </si>
  <si>
    <t>Cena za 1 kg v Kč bez DPH</t>
  </si>
  <si>
    <t xml:space="preserve">Položková cena bez DPH za 1 rok </t>
  </si>
  <si>
    <t>Cena za 1 kg v Kč s DPH</t>
  </si>
  <si>
    <t xml:space="preserve">Položková cena vč. DPH za 1 rok </t>
  </si>
  <si>
    <t>ostatní odpad</t>
  </si>
  <si>
    <t>papír</t>
  </si>
  <si>
    <t>plasty</t>
  </si>
  <si>
    <t>sklo</t>
  </si>
  <si>
    <t>objemný odpad</t>
  </si>
  <si>
    <t>papír(skartace)</t>
  </si>
  <si>
    <t>biol.rozlož.</t>
  </si>
  <si>
    <t>komunální odpad</t>
  </si>
  <si>
    <t>nebezpečný odpad</t>
  </si>
  <si>
    <t>org.rozpoušť.</t>
  </si>
  <si>
    <t>lab.chem</t>
  </si>
  <si>
    <t>inf.odpad</t>
  </si>
  <si>
    <t>absorpční činidla</t>
  </si>
  <si>
    <t>nepouž.léčiva</t>
  </si>
  <si>
    <t>CELKEM</t>
  </si>
  <si>
    <t xml:space="preserve">Položková cena vč. DPH za 3 roky </t>
  </si>
  <si>
    <t xml:space="preserve">Položková cena bez DPH za 3roky </t>
  </si>
  <si>
    <t xml:space="preserve">Položková cena bez DPH za 3 roky </t>
  </si>
  <si>
    <t>body</t>
  </si>
  <si>
    <t>část 1: NEBEZPEČNÝ ODPAD</t>
  </si>
  <si>
    <t>část 2: OSTATNÍ ODPAD</t>
  </si>
  <si>
    <t>jiná nepouž.léčiva (není součástí hodnocení, poskytovatel se však musí zavázat tento odpad zlikvidovat)</t>
  </si>
  <si>
    <t>kovový obal (není součástí hodnocení, poskytovatel se však musí zavázat tento odpad zlikvidovat)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</si>
</sst>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E7A7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5" fillId="0" borderId="7" xfId="0" applyFont="1" applyBorder="1"/>
    <xf numFmtId="3" fontId="0" fillId="3" borderId="7" xfId="0" applyNumberFormat="1" applyFill="1" applyBorder="1" applyAlignment="1">
      <alignment horizontal="right"/>
    </xf>
    <xf numFmtId="164" fontId="0" fillId="4" borderId="7" xfId="0" applyNumberFormat="1" applyFill="1" applyBorder="1" applyAlignment="1" applyProtection="1">
      <alignment horizontal="right"/>
      <protection locked="0"/>
    </xf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Alignment="1">
      <alignment horizontal="right"/>
    </xf>
    <xf numFmtId="3" fontId="2" fillId="3" borderId="2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5" fillId="0" borderId="0" xfId="0" applyFont="1" applyFill="1" applyBorder="1"/>
    <xf numFmtId="0" fontId="0" fillId="0" borderId="9" xfId="0" applyBorder="1"/>
    <xf numFmtId="0" fontId="5" fillId="0" borderId="10" xfId="0" applyFont="1" applyBorder="1"/>
    <xf numFmtId="3" fontId="0" fillId="3" borderId="10" xfId="0" applyNumberFormat="1" applyFill="1" applyBorder="1" applyAlignment="1">
      <alignment horizontal="right"/>
    </xf>
    <xf numFmtId="164" fontId="0" fillId="4" borderId="10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3" fontId="0" fillId="3" borderId="12" xfId="0" applyNumberForma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4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2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 topLeftCell="A1">
      <selection activeCell="D15" sqref="D15"/>
    </sheetView>
  </sheetViews>
  <sheetFormatPr defaultColWidth="9.140625" defaultRowHeight="15"/>
  <cols>
    <col min="2" max="2" width="20.57421875" style="0" customWidth="1"/>
    <col min="3" max="3" width="15.421875" style="0" customWidth="1"/>
    <col min="4" max="4" width="14.7109375" style="0" customWidth="1"/>
    <col min="5" max="5" width="15.7109375" style="0" customWidth="1"/>
    <col min="6" max="6" width="15.28125" style="0" customWidth="1"/>
    <col min="7" max="7" width="14.57421875" style="0" customWidth="1"/>
    <col min="8" max="8" width="14.421875" style="0" customWidth="1"/>
    <col min="9" max="9" width="16.421875" style="0" customWidth="1"/>
  </cols>
  <sheetData>
    <row r="2" ht="15">
      <c r="D2" s="39"/>
    </row>
    <row r="3" ht="15">
      <c r="B3" s="20" t="s">
        <v>27</v>
      </c>
    </row>
    <row r="4" ht="15.75" thickBot="1"/>
    <row r="5" spans="1:9" ht="15.75" thickBot="1">
      <c r="A5" s="30" t="s">
        <v>0</v>
      </c>
      <c r="B5" s="31"/>
      <c r="C5" s="31"/>
      <c r="D5" s="31"/>
      <c r="E5" s="31"/>
      <c r="F5" s="31"/>
      <c r="G5" s="31"/>
      <c r="H5" s="31"/>
      <c r="I5" s="32"/>
    </row>
    <row r="6" spans="1:12" ht="45.75" thickBot="1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25</v>
      </c>
      <c r="G6" s="2" t="s">
        <v>6</v>
      </c>
      <c r="H6" s="2" t="s">
        <v>7</v>
      </c>
      <c r="I6" s="3" t="s">
        <v>23</v>
      </c>
      <c r="L6" s="29" t="s">
        <v>26</v>
      </c>
    </row>
    <row r="7" spans="1:9" ht="15">
      <c r="A7" s="33" t="s">
        <v>16</v>
      </c>
      <c r="B7" s="34"/>
      <c r="C7" s="12"/>
      <c r="D7" s="13"/>
      <c r="E7" s="14"/>
      <c r="F7" s="10"/>
      <c r="G7" s="13"/>
      <c r="H7" s="14"/>
      <c r="I7" s="11"/>
    </row>
    <row r="8" spans="1:12" ht="15">
      <c r="A8" s="6">
        <v>70104</v>
      </c>
      <c r="B8" s="7" t="s">
        <v>17</v>
      </c>
      <c r="C8" s="8">
        <v>1100</v>
      </c>
      <c r="D8" s="9"/>
      <c r="E8" s="10">
        <f>'část 2 - Ostatní odpad'!$E$9</f>
        <v>0</v>
      </c>
      <c r="F8" s="10">
        <f>3*E8</f>
        <v>0</v>
      </c>
      <c r="G8" s="9">
        <f>D8*1.21</f>
        <v>0</v>
      </c>
      <c r="H8" s="10">
        <f aca="true" t="shared" si="0" ref="H8:H11">G8*C8</f>
        <v>0</v>
      </c>
      <c r="I8" s="11">
        <f aca="true" t="shared" si="1" ref="I8:I12">3*H8</f>
        <v>0</v>
      </c>
      <c r="L8">
        <v>5</v>
      </c>
    </row>
    <row r="9" spans="1:12" ht="15">
      <c r="A9" s="6">
        <v>160506</v>
      </c>
      <c r="B9" s="7" t="s">
        <v>18</v>
      </c>
      <c r="C9" s="8">
        <v>245</v>
      </c>
      <c r="D9" s="9"/>
      <c r="E9" s="10">
        <f>'část 2 - Ostatní odpad'!$E$9</f>
        <v>0</v>
      </c>
      <c r="F9" s="10">
        <f aca="true" t="shared" si="2" ref="F9:F12">3*E9</f>
        <v>0</v>
      </c>
      <c r="G9" s="9">
        <f aca="true" t="shared" si="3" ref="G9:G12">D9*1.21</f>
        <v>0</v>
      </c>
      <c r="H9" s="10">
        <f t="shared" si="0"/>
        <v>0</v>
      </c>
      <c r="I9" s="11">
        <f t="shared" si="1"/>
        <v>0</v>
      </c>
      <c r="L9">
        <v>6</v>
      </c>
    </row>
    <row r="10" spans="1:12" ht="15">
      <c r="A10" s="6">
        <v>180103</v>
      </c>
      <c r="B10" s="7" t="s">
        <v>19</v>
      </c>
      <c r="C10" s="8">
        <v>175243</v>
      </c>
      <c r="D10" s="9"/>
      <c r="E10" s="10">
        <f>'část 2 - Ostatní odpad'!$E$9</f>
        <v>0</v>
      </c>
      <c r="F10" s="10">
        <f t="shared" si="2"/>
        <v>0</v>
      </c>
      <c r="G10" s="9">
        <f t="shared" si="3"/>
        <v>0</v>
      </c>
      <c r="H10" s="10">
        <f t="shared" si="0"/>
        <v>0</v>
      </c>
      <c r="I10" s="11">
        <f t="shared" si="1"/>
        <v>0</v>
      </c>
      <c r="L10">
        <v>81</v>
      </c>
    </row>
    <row r="11" spans="1:12" ht="15">
      <c r="A11" s="6">
        <v>150202</v>
      </c>
      <c r="B11" s="7" t="s">
        <v>20</v>
      </c>
      <c r="C11" s="8">
        <v>15</v>
      </c>
      <c r="D11" s="9"/>
      <c r="E11" s="10">
        <f>'část 2 - Ostatní odpad'!$E$9</f>
        <v>0</v>
      </c>
      <c r="F11" s="10">
        <f t="shared" si="2"/>
        <v>0</v>
      </c>
      <c r="G11" s="9">
        <f t="shared" si="3"/>
        <v>0</v>
      </c>
      <c r="H11" s="10">
        <f t="shared" si="0"/>
        <v>0</v>
      </c>
      <c r="I11" s="11">
        <f t="shared" si="1"/>
        <v>0</v>
      </c>
      <c r="L11">
        <v>3</v>
      </c>
    </row>
    <row r="12" spans="1:12" ht="15.75" thickBot="1">
      <c r="A12" s="21">
        <v>180109</v>
      </c>
      <c r="B12" s="22" t="s">
        <v>21</v>
      </c>
      <c r="C12" s="23">
        <v>52</v>
      </c>
      <c r="D12" s="24"/>
      <c r="E12" s="10">
        <f>'část 2 - Ostatní odpad'!$E$9</f>
        <v>0</v>
      </c>
      <c r="F12" s="10">
        <f t="shared" si="2"/>
        <v>0</v>
      </c>
      <c r="G12" s="9">
        <f t="shared" si="3"/>
        <v>0</v>
      </c>
      <c r="H12" s="10">
        <f aca="true" t="shared" si="4" ref="H12">G12*C12</f>
        <v>0</v>
      </c>
      <c r="I12" s="11">
        <f t="shared" si="1"/>
        <v>0</v>
      </c>
      <c r="L12">
        <v>5</v>
      </c>
    </row>
    <row r="13" spans="1:9" ht="15.75" thickBot="1">
      <c r="A13" s="35" t="s">
        <v>22</v>
      </c>
      <c r="B13" s="36"/>
      <c r="C13" s="15">
        <f>SUM(C7:C12)</f>
        <v>176655</v>
      </c>
      <c r="D13" s="16"/>
      <c r="E13" s="17">
        <f>SUM(E6:E12)</f>
        <v>0</v>
      </c>
      <c r="F13" s="18">
        <f>3*E13</f>
        <v>0</v>
      </c>
      <c r="G13" s="16"/>
      <c r="H13" s="17">
        <f>SUM(H6:H12)</f>
        <v>0</v>
      </c>
      <c r="I13" s="19">
        <f>3*H13</f>
        <v>0</v>
      </c>
    </row>
    <row r="14" ht="15.75" thickBot="1"/>
    <row r="15" spans="1:9" ht="90.75" thickBot="1">
      <c r="A15" s="25">
        <v>200132</v>
      </c>
      <c r="B15" s="40" t="s">
        <v>29</v>
      </c>
      <c r="C15" s="26">
        <v>18</v>
      </c>
      <c r="D15" s="24"/>
      <c r="E15" s="27"/>
      <c r="F15" s="27"/>
      <c r="G15" s="27"/>
      <c r="H15" s="27"/>
      <c r="I15" s="28"/>
    </row>
  </sheetData>
  <mergeCells count="3">
    <mergeCell ref="A5:I5"/>
    <mergeCell ref="A7:B7"/>
    <mergeCell ref="A13:B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workbookViewId="0" topLeftCell="A1">
      <selection activeCell="F22" sqref="F22"/>
    </sheetView>
  </sheetViews>
  <sheetFormatPr defaultColWidth="9.140625" defaultRowHeight="15"/>
  <cols>
    <col min="2" max="2" width="20.57421875" style="0" customWidth="1"/>
    <col min="3" max="3" width="15.421875" style="0" customWidth="1"/>
    <col min="4" max="4" width="14.7109375" style="0" customWidth="1"/>
    <col min="5" max="5" width="15.7109375" style="0" customWidth="1"/>
    <col min="6" max="6" width="15.28125" style="0" customWidth="1"/>
    <col min="7" max="7" width="14.57421875" style="0" customWidth="1"/>
    <col min="8" max="8" width="14.421875" style="0" customWidth="1"/>
    <col min="9" max="9" width="16.421875" style="0" customWidth="1"/>
  </cols>
  <sheetData>
    <row r="3" ht="15">
      <c r="B3" t="s">
        <v>28</v>
      </c>
    </row>
    <row r="5" ht="15.75" thickBot="1"/>
    <row r="6" spans="1:9" ht="15.75" thickBot="1">
      <c r="A6" s="30" t="s">
        <v>0</v>
      </c>
      <c r="B6" s="31"/>
      <c r="C6" s="31"/>
      <c r="D6" s="31"/>
      <c r="E6" s="31"/>
      <c r="F6" s="31"/>
      <c r="G6" s="31"/>
      <c r="H6" s="31"/>
      <c r="I6" s="32"/>
    </row>
    <row r="7" spans="1:12" ht="45.75" thickBot="1">
      <c r="A7" s="1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24</v>
      </c>
      <c r="G7" s="2" t="s">
        <v>6</v>
      </c>
      <c r="H7" s="2" t="s">
        <v>7</v>
      </c>
      <c r="I7" s="3" t="s">
        <v>23</v>
      </c>
      <c r="L7" s="29" t="s">
        <v>26</v>
      </c>
    </row>
    <row r="8" spans="1:9" ht="15">
      <c r="A8" s="37" t="s">
        <v>8</v>
      </c>
      <c r="B8" s="38"/>
      <c r="C8" s="4"/>
      <c r="D8" s="4"/>
      <c r="E8" s="4"/>
      <c r="F8" s="4"/>
      <c r="G8" s="4"/>
      <c r="H8" s="4"/>
      <c r="I8" s="5"/>
    </row>
    <row r="9" spans="1:12" ht="15">
      <c r="A9" s="6">
        <v>150101</v>
      </c>
      <c r="B9" s="7" t="s">
        <v>9</v>
      </c>
      <c r="C9" s="8">
        <v>22576</v>
      </c>
      <c r="D9" s="9"/>
      <c r="E9" s="10">
        <f aca="true" t="shared" si="0" ref="E9:E15">SUM(D9*C9)</f>
        <v>0</v>
      </c>
      <c r="F9" s="10">
        <f>3*E9</f>
        <v>0</v>
      </c>
      <c r="G9" s="9">
        <f>D9*1.21</f>
        <v>0</v>
      </c>
      <c r="H9" s="10">
        <f aca="true" t="shared" si="1" ref="H9:H15">G9*C9</f>
        <v>0</v>
      </c>
      <c r="I9" s="11">
        <f aca="true" t="shared" si="2" ref="I9:I15">3*H9</f>
        <v>0</v>
      </c>
      <c r="L9">
        <v>5</v>
      </c>
    </row>
    <row r="10" spans="1:12" ht="15">
      <c r="A10" s="6">
        <v>150102</v>
      </c>
      <c r="B10" s="7" t="s">
        <v>10</v>
      </c>
      <c r="C10" s="8">
        <v>6064</v>
      </c>
      <c r="D10" s="9"/>
      <c r="E10" s="10">
        <f t="shared" si="0"/>
        <v>0</v>
      </c>
      <c r="F10" s="10">
        <f aca="true" t="shared" si="3" ref="F10:F15">3*E10</f>
        <v>0</v>
      </c>
      <c r="G10" s="9">
        <f aca="true" t="shared" si="4" ref="G10:G15">D10*1.21</f>
        <v>0</v>
      </c>
      <c r="H10" s="10">
        <f t="shared" si="1"/>
        <v>0</v>
      </c>
      <c r="I10" s="11">
        <f t="shared" si="2"/>
        <v>0</v>
      </c>
      <c r="L10">
        <v>10</v>
      </c>
    </row>
    <row r="11" spans="1:12" ht="15">
      <c r="A11" s="6">
        <v>150107</v>
      </c>
      <c r="B11" s="7" t="s">
        <v>11</v>
      </c>
      <c r="C11" s="8">
        <v>700</v>
      </c>
      <c r="D11" s="9"/>
      <c r="E11" s="10">
        <f t="shared" si="0"/>
        <v>0</v>
      </c>
      <c r="F11" s="10">
        <f t="shared" si="3"/>
        <v>0</v>
      </c>
      <c r="G11" s="9">
        <f t="shared" si="4"/>
        <v>0</v>
      </c>
      <c r="H11" s="10">
        <f t="shared" si="1"/>
        <v>0</v>
      </c>
      <c r="I11" s="11">
        <f t="shared" si="2"/>
        <v>0</v>
      </c>
      <c r="L11">
        <v>2</v>
      </c>
    </row>
    <row r="12" spans="1:12" ht="15">
      <c r="A12" s="6">
        <v>200307</v>
      </c>
      <c r="B12" s="7" t="s">
        <v>12</v>
      </c>
      <c r="C12" s="8">
        <v>6450</v>
      </c>
      <c r="D12" s="9"/>
      <c r="E12" s="10">
        <f t="shared" si="0"/>
        <v>0</v>
      </c>
      <c r="F12" s="10">
        <f t="shared" si="3"/>
        <v>0</v>
      </c>
      <c r="G12" s="9">
        <f t="shared" si="4"/>
        <v>0</v>
      </c>
      <c r="H12" s="10">
        <f t="shared" si="1"/>
        <v>0</v>
      </c>
      <c r="I12" s="11">
        <f t="shared" si="2"/>
        <v>0</v>
      </c>
      <c r="L12">
        <v>15</v>
      </c>
    </row>
    <row r="13" spans="1:12" ht="15">
      <c r="A13" s="6">
        <v>200101</v>
      </c>
      <c r="B13" s="7" t="s">
        <v>13</v>
      </c>
      <c r="C13" s="8">
        <v>3940</v>
      </c>
      <c r="D13" s="9"/>
      <c r="E13" s="10">
        <f t="shared" si="0"/>
        <v>0</v>
      </c>
      <c r="F13" s="10">
        <f t="shared" si="3"/>
        <v>0</v>
      </c>
      <c r="G13" s="9">
        <f t="shared" si="4"/>
        <v>0</v>
      </c>
      <c r="H13" s="10">
        <f t="shared" si="1"/>
        <v>0</v>
      </c>
      <c r="I13" s="11">
        <f t="shared" si="2"/>
        <v>0</v>
      </c>
      <c r="L13">
        <v>5</v>
      </c>
    </row>
    <row r="14" spans="1:12" ht="15">
      <c r="A14" s="6">
        <v>200201</v>
      </c>
      <c r="B14" s="7" t="s">
        <v>14</v>
      </c>
      <c r="C14" s="8">
        <v>40940</v>
      </c>
      <c r="D14" s="9"/>
      <c r="E14" s="10">
        <f t="shared" si="0"/>
        <v>0</v>
      </c>
      <c r="F14" s="10">
        <f t="shared" si="3"/>
        <v>0</v>
      </c>
      <c r="G14" s="9">
        <f t="shared" si="4"/>
        <v>0</v>
      </c>
      <c r="H14" s="10">
        <f t="shared" si="1"/>
        <v>0</v>
      </c>
      <c r="I14" s="11">
        <f t="shared" si="2"/>
        <v>0</v>
      </c>
      <c r="L14">
        <v>23</v>
      </c>
    </row>
    <row r="15" spans="1:12" ht="15.75" thickBot="1">
      <c r="A15" s="21">
        <v>200301</v>
      </c>
      <c r="B15" s="22" t="s">
        <v>15</v>
      </c>
      <c r="C15" s="23">
        <v>22902</v>
      </c>
      <c r="D15" s="24"/>
      <c r="E15" s="10">
        <f t="shared" si="0"/>
        <v>0</v>
      </c>
      <c r="F15" s="10">
        <f t="shared" si="3"/>
        <v>0</v>
      </c>
      <c r="G15" s="9">
        <f t="shared" si="4"/>
        <v>0</v>
      </c>
      <c r="H15" s="10">
        <f t="shared" si="1"/>
        <v>0</v>
      </c>
      <c r="I15" s="11">
        <f t="shared" si="2"/>
        <v>0</v>
      </c>
      <c r="L15">
        <v>40</v>
      </c>
    </row>
    <row r="16" spans="1:9" ht="15.75" thickBot="1">
      <c r="A16" s="35" t="s">
        <v>22</v>
      </c>
      <c r="B16" s="36"/>
      <c r="C16" s="15">
        <f>SUM(C9:C15)</f>
        <v>103572</v>
      </c>
      <c r="D16" s="16"/>
      <c r="E16" s="17">
        <f>SUM(E9:E15)</f>
        <v>0</v>
      </c>
      <c r="F16" s="18">
        <f>3*E16</f>
        <v>0</v>
      </c>
      <c r="G16" s="16"/>
      <c r="H16" s="17">
        <f>SUM(H1:H15)</f>
        <v>0</v>
      </c>
      <c r="I16" s="19">
        <f>3*H16</f>
        <v>0</v>
      </c>
    </row>
    <row r="18" ht="15.75" thickBot="1"/>
    <row r="19" spans="1:9" ht="75.75" thickBot="1">
      <c r="A19" s="25">
        <v>150104</v>
      </c>
      <c r="B19" s="40" t="s">
        <v>30</v>
      </c>
      <c r="C19" s="26">
        <v>100</v>
      </c>
      <c r="D19" s="24"/>
      <c r="E19" s="27"/>
      <c r="F19" s="27"/>
      <c r="G19" s="27"/>
      <c r="H19" s="27"/>
      <c r="I19" s="28"/>
    </row>
  </sheetData>
  <mergeCells count="3">
    <mergeCell ref="A6:I6"/>
    <mergeCell ref="A8:B8"/>
    <mergeCell ref="A16:B16"/>
  </mergeCells>
  <printOptions/>
  <pageMargins left="0.7" right="0.7" top="0.787401575" bottom="0.787401575" header="0.3" footer="0.3"/>
  <pageSetup horizontalDpi="600" verticalDpi="600" orientation="portrait" paperSize="9" scale="56" r:id="rId1"/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Čapek Luboš</dc:creator>
  <cp:keywords/>
  <dc:description/>
  <cp:lastModifiedBy>Petra Matějková</cp:lastModifiedBy>
  <cp:lastPrinted>2021-06-30T05:47:15Z</cp:lastPrinted>
  <dcterms:created xsi:type="dcterms:W3CDTF">2021-06-30T04:48:40Z</dcterms:created>
  <dcterms:modified xsi:type="dcterms:W3CDTF">2021-07-15T11:04:24Z</dcterms:modified>
  <cp:category/>
  <cp:version/>
  <cp:contentType/>
  <cp:contentStatus/>
</cp:coreProperties>
</file>