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901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KOMUNIKACE'!$C$85:$K$579</definedName>
    <definedName name="_xlnm.Print_Area" localSheetId="1">'101 - KOMUNIKACE'!$C$4:$J$39,'101 - KOMUNIKACE'!$C$45:$J$67,'101 - KOMUNIKACE'!$C$73:$K$579</definedName>
    <definedName name="_xlnm.Print_Titles" localSheetId="1">'101 - KOMUNIKACE'!$85:$85</definedName>
    <definedName name="_xlnm._FilterDatabase" localSheetId="2" hidden="1">'901 - VRN'!$C$83:$K$99</definedName>
    <definedName name="_xlnm.Print_Area" localSheetId="2">'901 - VRN'!$C$4:$J$39,'901 - VRN'!$C$45:$J$65,'901 - VRN'!$C$71:$K$99</definedName>
    <definedName name="_xlnm.Print_Titles" localSheetId="2">'901 - VRN'!$83:$83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1"/>
  <c r="BH91"/>
  <c r="BG91"/>
  <c r="BF91"/>
  <c r="T91"/>
  <c r="T90"/>
  <c r="R91"/>
  <c r="R90"/>
  <c r="P91"/>
  <c r="P90"/>
  <c r="BI87"/>
  <c r="BH87"/>
  <c r="BG87"/>
  <c r="BF87"/>
  <c r="T87"/>
  <c r="T86"/>
  <c r="T85"/>
  <c r="T84"/>
  <c r="R87"/>
  <c r="R86"/>
  <c r="R85"/>
  <c r="R84"/>
  <c r="P87"/>
  <c r="P86"/>
  <c r="P85"/>
  <c r="P84"/>
  <c i="1" r="AU56"/>
  <c i="3"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578"/>
  <c r="BH578"/>
  <c r="BG578"/>
  <c r="BF578"/>
  <c r="T578"/>
  <c r="R578"/>
  <c r="P578"/>
  <c r="BI576"/>
  <c r="BH576"/>
  <c r="BG576"/>
  <c r="BF576"/>
  <c r="T576"/>
  <c r="R576"/>
  <c r="P576"/>
  <c r="BI572"/>
  <c r="BH572"/>
  <c r="BG572"/>
  <c r="BF572"/>
  <c r="T572"/>
  <c r="R572"/>
  <c r="P572"/>
  <c r="BI566"/>
  <c r="BH566"/>
  <c r="BG566"/>
  <c r="BF566"/>
  <c r="T566"/>
  <c r="R566"/>
  <c r="P566"/>
  <c r="BI560"/>
  <c r="BH560"/>
  <c r="BG560"/>
  <c r="BF560"/>
  <c r="T560"/>
  <c r="R560"/>
  <c r="P560"/>
  <c r="BI553"/>
  <c r="BH553"/>
  <c r="BG553"/>
  <c r="BF553"/>
  <c r="T553"/>
  <c r="R553"/>
  <c r="P553"/>
  <c r="BI522"/>
  <c r="BH522"/>
  <c r="BG522"/>
  <c r="BF522"/>
  <c r="T522"/>
  <c r="R522"/>
  <c r="P522"/>
  <c r="BI491"/>
  <c r="BH491"/>
  <c r="BG491"/>
  <c r="BF491"/>
  <c r="T491"/>
  <c r="R491"/>
  <c r="P491"/>
  <c r="BI461"/>
  <c r="BH461"/>
  <c r="BG461"/>
  <c r="BF461"/>
  <c r="T461"/>
  <c r="R461"/>
  <c r="P461"/>
  <c r="BI435"/>
  <c r="BH435"/>
  <c r="BG435"/>
  <c r="BF435"/>
  <c r="T435"/>
  <c r="R435"/>
  <c r="P435"/>
  <c r="BI408"/>
  <c r="BH408"/>
  <c r="BG408"/>
  <c r="BF408"/>
  <c r="T408"/>
  <c r="R408"/>
  <c r="P408"/>
  <c r="BI400"/>
  <c r="BH400"/>
  <c r="BG400"/>
  <c r="BF400"/>
  <c r="T400"/>
  <c r="R400"/>
  <c r="P400"/>
  <c r="BI380"/>
  <c r="BH380"/>
  <c r="BG380"/>
  <c r="BF380"/>
  <c r="T380"/>
  <c r="R380"/>
  <c r="P380"/>
  <c r="BI363"/>
  <c r="BH363"/>
  <c r="BG363"/>
  <c r="BF363"/>
  <c r="T363"/>
  <c r="R363"/>
  <c r="P363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2"/>
  <c r="BH332"/>
  <c r="BG332"/>
  <c r="BF332"/>
  <c r="T332"/>
  <c r="R332"/>
  <c r="P332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277"/>
  <c r="BH277"/>
  <c r="BG277"/>
  <c r="BF277"/>
  <c r="T277"/>
  <c r="R277"/>
  <c r="P277"/>
  <c r="BI270"/>
  <c r="BH270"/>
  <c r="BG270"/>
  <c r="BF270"/>
  <c r="T270"/>
  <c r="R270"/>
  <c r="P270"/>
  <c r="BI240"/>
  <c r="BH240"/>
  <c r="BG240"/>
  <c r="BF240"/>
  <c r="T240"/>
  <c r="R240"/>
  <c r="P240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37"/>
  <c r="BH137"/>
  <c r="BG137"/>
  <c r="BF137"/>
  <c r="T137"/>
  <c r="R137"/>
  <c r="P137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3" r="BK95"/>
  <c r="J95"/>
  <c r="BK91"/>
  <c r="BK87"/>
  <c i="2" r="J435"/>
  <c r="J363"/>
  <c r="J356"/>
  <c r="BK344"/>
  <c r="J332"/>
  <c r="BK327"/>
  <c r="BK323"/>
  <c r="J315"/>
  <c r="BK307"/>
  <c r="J223"/>
  <c r="J213"/>
  <c r="J177"/>
  <c r="J167"/>
  <c r="J89"/>
  <c i="3" r="J98"/>
  <c r="J91"/>
  <c r="J87"/>
  <c i="2" r="BK578"/>
  <c r="J578"/>
  <c r="J576"/>
  <c r="BK491"/>
  <c r="J491"/>
  <c r="J461"/>
  <c r="BK408"/>
  <c r="J400"/>
  <c r="J380"/>
  <c r="BK356"/>
  <c r="BK348"/>
  <c r="J327"/>
  <c r="J319"/>
  <c r="J311"/>
  <c r="J277"/>
  <c r="BK240"/>
  <c r="BK227"/>
  <c r="BK213"/>
  <c r="J208"/>
  <c r="J200"/>
  <c r="BK194"/>
  <c r="BK190"/>
  <c r="BK181"/>
  <c r="BK177"/>
  <c r="BK171"/>
  <c r="BK163"/>
  <c r="BK111"/>
  <c r="J107"/>
  <c r="BK98"/>
  <c r="BK93"/>
  <c i="3" r="BK98"/>
  <c i="2" r="J572"/>
  <c r="J566"/>
  <c r="J560"/>
  <c r="J553"/>
  <c r="BK400"/>
  <c r="J348"/>
  <c r="BK311"/>
  <c r="BK270"/>
  <c r="J232"/>
  <c r="J217"/>
  <c r="J196"/>
  <c r="BK186"/>
  <c r="J111"/>
  <c r="J103"/>
  <c r="BK319"/>
  <c r="BK217"/>
  <c r="J205"/>
  <c r="BK174"/>
  <c r="J163"/>
  <c i="1" r="AS54"/>
  <c i="2" r="BK576"/>
  <c r="J522"/>
  <c r="BK461"/>
  <c r="BK435"/>
  <c r="J408"/>
  <c r="BK380"/>
  <c r="BK363"/>
  <c r="J352"/>
  <c r="J344"/>
  <c r="J323"/>
  <c r="BK315"/>
  <c r="J307"/>
  <c r="J270"/>
  <c r="BK232"/>
  <c r="BK223"/>
  <c r="BK208"/>
  <c r="BK205"/>
  <c r="BK196"/>
  <c r="J194"/>
  <c r="J186"/>
  <c r="J181"/>
  <c r="J174"/>
  <c r="BK167"/>
  <c r="BK137"/>
  <c r="J137"/>
  <c r="BK103"/>
  <c r="J98"/>
  <c r="BK89"/>
  <c r="BK572"/>
  <c r="BK566"/>
  <c r="BK560"/>
  <c r="BK553"/>
  <c r="BK522"/>
  <c r="BK352"/>
  <c r="BK332"/>
  <c r="BK277"/>
  <c r="J240"/>
  <c r="J227"/>
  <c r="BK200"/>
  <c r="J190"/>
  <c r="J171"/>
  <c r="BK107"/>
  <c r="J93"/>
  <c l="1" r="BK88"/>
  <c r="R88"/>
  <c r="BK204"/>
  <c r="J204"/>
  <c r="J62"/>
  <c r="R204"/>
  <c r="BK331"/>
  <c r="J331"/>
  <c r="J64"/>
  <c r="T331"/>
  <c r="R559"/>
  <c r="P88"/>
  <c r="T88"/>
  <c r="P204"/>
  <c r="T204"/>
  <c r="BK306"/>
  <c r="J306"/>
  <c r="J63"/>
  <c r="P306"/>
  <c r="R306"/>
  <c r="T306"/>
  <c r="P331"/>
  <c r="R331"/>
  <c r="BK559"/>
  <c r="J559"/>
  <c r="J65"/>
  <c r="P559"/>
  <c r="T559"/>
  <c r="BK575"/>
  <c r="J575"/>
  <c r="J66"/>
  <c r="P575"/>
  <c r="R575"/>
  <c r="T575"/>
  <c r="F55"/>
  <c r="BE111"/>
  <c r="BE137"/>
  <c r="BE174"/>
  <c r="BE177"/>
  <c r="BE205"/>
  <c r="BE208"/>
  <c r="BE315"/>
  <c r="BE319"/>
  <c r="BE323"/>
  <c r="BE344"/>
  <c r="BE356"/>
  <c r="BE522"/>
  <c r="BE553"/>
  <c r="BE560"/>
  <c r="BE566"/>
  <c i="3" r="BK86"/>
  <c r="J86"/>
  <c r="J61"/>
  <c r="BK90"/>
  <c r="J90"/>
  <c r="J62"/>
  <c r="BK94"/>
  <c r="J94"/>
  <c r="J63"/>
  <c r="BK97"/>
  <c r="J97"/>
  <c r="J64"/>
  <c i="2" r="E48"/>
  <c r="J52"/>
  <c r="BE89"/>
  <c r="BE163"/>
  <c r="BE171"/>
  <c r="BE190"/>
  <c r="BE194"/>
  <c r="BE213"/>
  <c r="BE217"/>
  <c r="BE223"/>
  <c r="BE270"/>
  <c r="BE277"/>
  <c r="BE307"/>
  <c r="BE311"/>
  <c r="BE327"/>
  <c r="BE332"/>
  <c r="BE352"/>
  <c r="BE363"/>
  <c r="BE408"/>
  <c r="BE435"/>
  <c r="BE461"/>
  <c r="BE491"/>
  <c r="BE572"/>
  <c r="BE576"/>
  <c r="BE578"/>
  <c i="3" r="E48"/>
  <c r="J52"/>
  <c r="F55"/>
  <c r="BE87"/>
  <c r="BE91"/>
  <c i="2" r="BE93"/>
  <c r="BE98"/>
  <c r="BE103"/>
  <c r="BE107"/>
  <c r="BE167"/>
  <c r="BE181"/>
  <c r="BE186"/>
  <c r="BE196"/>
  <c r="BE200"/>
  <c r="BE227"/>
  <c r="BE232"/>
  <c r="BE240"/>
  <c r="BE348"/>
  <c r="BE380"/>
  <c r="BE400"/>
  <c i="3" r="BE95"/>
  <c r="BE98"/>
  <c i="2" r="J34"/>
  <c i="1" r="AW55"/>
  <c i="3" r="F37"/>
  <c i="1" r="BD56"/>
  <c i="2" r="F36"/>
  <c i="1" r="BC55"/>
  <c i="3" r="J34"/>
  <c i="1" r="AW56"/>
  <c i="3" r="F35"/>
  <c i="1" r="BB56"/>
  <c i="2" r="F34"/>
  <c i="1" r="BA55"/>
  <c i="2" r="F37"/>
  <c i="1" r="BD55"/>
  <c i="3" r="F34"/>
  <c i="1" r="BA56"/>
  <c i="3" r="F36"/>
  <c i="1" r="BC56"/>
  <c i="2" r="F35"/>
  <c i="1" r="BB55"/>
  <c i="2" l="1" r="T87"/>
  <c r="T86"/>
  <c r="R87"/>
  <c r="R86"/>
  <c r="BK87"/>
  <c r="J87"/>
  <c r="J60"/>
  <c r="P87"/>
  <c r="P86"/>
  <c i="1" r="AU55"/>
  <c i="2" r="J88"/>
  <c r="J61"/>
  <c i="3" r="BK85"/>
  <c r="J85"/>
  <c r="J60"/>
  <c i="1" r="BB54"/>
  <c r="W31"/>
  <c i="3" r="F33"/>
  <c i="1" r="AZ56"/>
  <c r="BC54"/>
  <c r="W32"/>
  <c r="AU54"/>
  <c i="2" r="F33"/>
  <c i="1" r="AZ55"/>
  <c r="BD54"/>
  <c r="W33"/>
  <c i="3" r="J33"/>
  <c i="1" r="AV56"/>
  <c r="AT56"/>
  <c i="2" r="J33"/>
  <c i="1" r="AV55"/>
  <c r="AT55"/>
  <c r="BA54"/>
  <c r="W30"/>
  <c i="3" l="1" r="BK84"/>
  <c r="J84"/>
  <c i="2" r="BK86"/>
  <c r="J86"/>
  <c r="J59"/>
  <c i="1" r="AZ54"/>
  <c r="W29"/>
  <c r="AX54"/>
  <c i="3" r="J30"/>
  <c i="1" r="AG56"/>
  <c r="AN56"/>
  <c r="AW54"/>
  <c r="AK30"/>
  <c r="AY54"/>
  <c i="3" l="1" r="J59"/>
  <c r="J39"/>
  <c i="1" r="AV54"/>
  <c r="AK29"/>
  <c i="2" r="J30"/>
  <c i="1" r="AG55"/>
  <c r="AN55"/>
  <c i="2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<sst xmlns="http://schemas.openxmlformats.org/spreadsheetml/2006/main">
  <si>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</si>
  <si>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</si>
  <si>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</si>
  <si>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</si>
  <si>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</si>
  <si>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{a846b7ec-d949-4d90-b8bc-69c3d8aa524c}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</si>
  <si>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</si>
  <si>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</si>
  <si>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</si>
  <si>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</si>
  <si>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</si>
  <si>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</si>
  <si>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</si>
  <si>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</si>
  <si>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</si>
  <si>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</si>
  <si>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</si>
  <si>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III/19919 HALŽE - PRŮTAH - OPRAVA</t>
  </si>
  <si>
    <t>KSO:</t>
  </si>
  <si>
    <t/>
  </si>
  <si>
    <t>CC-CZ:</t>
  </si>
  <si>
    <t>Místo:</t>
  </si>
  <si>
    <t>Halže</t>
  </si>
  <si>
    <t>Datum:</t>
  </si>
  <si>
    <t>25. 5. 2020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</si>
  <si>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</si>
  <si>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</si>
  <si>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</si>
  <si>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</si>
  <si>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</si>
  <si>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</si>
  <si>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</si>
  <si>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</si>
  <si>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</si>
  <si>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</si>
  <si>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</si>
  <si>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</si>
  <si>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</si>
  <si>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</si>
  <si>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</si>
  <si>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</si>
  <si>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</si>
  <si>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</si>
  <si>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</si>
  <si>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</si>
  <si>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</si>
  <si>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</si>
  <si>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</si>
  <si>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</si>
  <si>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</si>
  <si>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</si>
  <si>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</si>
  <si>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</si>
  <si>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</si>
  <si>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</si>
  <si>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</si>
  <si>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</si>
  <si>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</si>
  <si>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</si>
  <si>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</si>
  <si>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</si>
  <si>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</si>
  <si>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</si>
  <si>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</si>
  <si>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</si>
  <si>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</si>
  <si>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</si>
  <si>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</si>
  <si>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</si>
  <si>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</si>
  <si>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</si>
  <si>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</si>
  <si>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</si>
  <si>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</si>
  <si>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</si>
  <si>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</si>
  <si>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</si>
  <si>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</si>
  <si>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</si>
  <si>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</si>
  <si>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</si>
  <si>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{152cab91-e4e8-4cea-8bec-4eb2e10bccf7}</t>
  </si>
  <si>
    <t>822 24 72</t>
  </si>
  <si>
    <t>2</t>
  </si>
  <si>
    <t>901</t>
  </si>
  <si>
    <t>VRN</t>
  </si>
  <si>
    <t>{fe6db0b1-946f-467c-a223-ec73ad7d558f}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</si>
  <si>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</si>
  <si>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</si>
  <si>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</si>
  <si>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</si>
  <si>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</si>
  <si>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</si>
  <si>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</si>
  <si>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</si>
  <si>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</si>
  <si>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</si>
  <si>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</si>
  <si>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</si>
  <si>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</si>
  <si>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</si>
  <si>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</si>
  <si>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</si>
  <si>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</si>
  <si>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</si>
  <si>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</si>
  <si>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</si>
  <si>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</si>
  <si>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</si>
  <si>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</si>
  <si>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</si>
  <si>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</si>
  <si>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</si>
  <si>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</si>
  <si>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</si>
  <si>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</si>
  <si>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</si>
  <si>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</si>
  <si>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</si>
  <si>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113154121</t>
  </si>
  <si>
    <t>Frézování živičného podkladu nebo krytu s naložením na dopravní prostředek plochy do 500 m2 bez překážek v trase pruhu šířky přes 0,5 m do 1 m, tloušťky vrstvy do 30 mm</t>
  </si>
  <si>
    <t>m2</t>
  </si>
  <si>
    <t>CS ÚRS 2020 01</t>
  </si>
  <si>
    <t>4</t>
  </si>
  <si>
    <t>808234644</t>
  </si>
  <si>
    <t>PSC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</si>
  <si>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</si>
  <si>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VV</t>
  </si>
  <si>
    <t>"pro vyrovnání výškové diference, na délku 5 m"</t>
  </si>
  <si>
    <t>"ZÚ km 0,003 45" 70</t>
  </si>
  <si>
    <t>113154123</t>
  </si>
  <si>
    <t>Frézování živičného podkladu nebo krytu s naložením na dopravní prostředek plochy do 500 m2 bez překážek v trase pruhu šířky přes 0,5 m do 1 m, tloušťky vrstvy 50 mm</t>
  </si>
  <si>
    <t>1677997525</t>
  </si>
  <si>
    <t>"OPRAVA NEÚNOSNÝCH MÍST NA KOMUNIKACI"</t>
  </si>
  <si>
    <t>"předpoklad" 725</t>
  </si>
  <si>
    <t>"(bude upřesněno investorem po provedeném frézování)"</t>
  </si>
  <si>
    <t>3</t>
  </si>
  <si>
    <t>113154199.R</t>
  </si>
  <si>
    <t>Příplatek za frézování živičného podkladu nebo krytu s naložením na dopravní prostředek plochy do 500 m2 bez překážek v trase pruhu šířky přes 0,5 m do 1 m, tloušťky vrstvy 10 mm</t>
  </si>
  <si>
    <t>-1640134062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</si>
  <si>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</si>
  <si>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</si>
  <si>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-954487143</t>
  </si>
  <si>
    <t>"KOMUNIKACE"</t>
  </si>
  <si>
    <t>"km 0,984 37 - 1,152 26" 985</t>
  </si>
  <si>
    <t>5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</si>
  <si>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</si>
  <si>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</si>
  <si>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-2060150209</t>
  </si>
  <si>
    <t>"km 0,003 45 - 0,191 91" 1305</t>
  </si>
  <si>
    <t>6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</si>
  <si>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</si>
  <si>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</si>
  <si>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-356531020</t>
  </si>
  <si>
    <t>"km 0,191 91 - 0,984 37" 4785</t>
  </si>
  <si>
    <t>"KŘIŽOVATKY"</t>
  </si>
  <si>
    <t>"km 0,273 60 P" 5</t>
  </si>
  <si>
    <t>"km 0,397 09 P" 38</t>
  </si>
  <si>
    <t>"km 0,456 03 L" 30</t>
  </si>
  <si>
    <t>"km 0,545 24 L" 30</t>
  </si>
  <si>
    <t>"km 0,575 50 L" 35</t>
  </si>
  <si>
    <t>"km 0,620 28 L" 15</t>
  </si>
  <si>
    <t>"km 0,640 16 P" 40</t>
  </si>
  <si>
    <t>"km 0,768 82 P" 70</t>
  </si>
  <si>
    <t>"km 0,846 97 P" 20</t>
  </si>
  <si>
    <t>"km 0,906 69 P" 45</t>
  </si>
  <si>
    <t>"km 0,974 83 P" 45</t>
  </si>
  <si>
    <t>"SJEZDY"</t>
  </si>
  <si>
    <t>"km 0,214 96 P" 20</t>
  </si>
  <si>
    <t>"km 0,366 56 P" 40</t>
  </si>
  <si>
    <t>"km 0,413 31 L" 10</t>
  </si>
  <si>
    <t>"km 0,541 67 P" 40</t>
  </si>
  <si>
    <t>"km 0,589 65 P" 30</t>
  </si>
  <si>
    <t>"km 0,810 40 L" 20</t>
  </si>
  <si>
    <t>"km 0,846 96 L" 5</t>
  </si>
  <si>
    <t>"km 0,890 45 L" 10</t>
  </si>
  <si>
    <t>Součet</t>
  </si>
  <si>
    <t>7</t>
  </si>
  <si>
    <t>113154399.R</t>
  </si>
  <si>
    <t>Příplatek za frézování živičného podkladu nebo krytu s naložením na dopravní prostředek plochy přes 1000 do 10 000 m2 s překážkami v trase pruhu šířky přes 1 m do 2 m, tloušťky vrstvy 10 mm</t>
  </si>
  <si>
    <t>532532976</t>
  </si>
  <si>
    <t>8</t>
  </si>
  <si>
    <t>121151103</t>
  </si>
  <si>
    <t>Sejmutí ornice strojně při souvislé ploše do 100 m2, tl. vrstvy do 200 mm</t>
  </si>
  <si>
    <t>-1902297370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</si>
  <si>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</si>
  <si>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"v místě rozšíření komunikace"</t>
  </si>
  <si>
    <t>"km 1,144 01 - 1,152 26 L" 30</t>
  </si>
  <si>
    <t>9</t>
  </si>
  <si>
    <t>122452203</t>
  </si>
  <si>
    <t>Odkopávky a prokopávky nezapažené pro silnice a dálnice strojně v hornině třídy těžitelnosti II do 100 m3</t>
  </si>
  <si>
    <t>m3</t>
  </si>
  <si>
    <t>1704143611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</si>
  <si>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</si>
  <si>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"km 1,144 01 - 1,152 26 L" 5</t>
  </si>
  <si>
    <t>10</t>
  </si>
  <si>
    <t>167151101</t>
  </si>
  <si>
    <t>Nakládání, skládání a překládání neulehlého výkopku nebo sypaniny strojně nakládání, množství do 100 m3, z horniny třídy těžitelnosti I, skupiny 1 až 3</t>
  </si>
  <si>
    <t>-570353514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</si>
  <si>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</si>
  <si>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"ornice pro ohumusování zpět" 6</t>
  </si>
  <si>
    <t>11</t>
  </si>
  <si>
    <t>167151102</t>
  </si>
  <si>
    <t>Nakládání, skládání a překládání neulehlého výkopku nebo sypaniny strojně nakládání, množství do 100 m3, z horniny třídy těžitelnosti II, skupiny 4 a 5</t>
  </si>
  <si>
    <t>675493015</t>
  </si>
  <si>
    <t>"zemina do násypů zpět" 5</t>
  </si>
  <si>
    <t>12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</si>
  <si>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</si>
  <si>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</si>
  <si>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-1924782427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</si>
  <si>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</si>
  <si>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13</t>
  </si>
  <si>
    <t>171251201</t>
  </si>
  <si>
    <t>Uložení sypaniny na skládky nebo meziskládky bez hutnění s upravením uložené sypaniny do předepsaného tvaru</t>
  </si>
  <si>
    <t>-550586166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</si>
  <si>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</si>
  <si>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"zemina dočasná" 5</t>
  </si>
  <si>
    <t>"ornice dočasná" 6</t>
  </si>
  <si>
    <t>14</t>
  </si>
  <si>
    <t>181152302</t>
  </si>
  <si>
    <t>Úprava pláně na stavbách silnic a dálnic strojně v zářezech mimo skalních se zhutněním</t>
  </si>
  <si>
    <t>153550811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</si>
  <si>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</si>
  <si>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"km 1,144 01 - 1,152 26 L" 15</t>
  </si>
  <si>
    <t>181411122</t>
  </si>
  <si>
    <t>Založení trávníku na půdě předem připravené plochy do 1000 m2 výsevem včetně utažení lučního na svahu přes 1:5 do 1:2</t>
  </si>
  <si>
    <t>597842680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</si>
  <si>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</si>
  <si>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16</t>
  </si>
  <si>
    <t>M</t>
  </si>
  <si>
    <t>00572474</t>
  </si>
  <si>
    <t>osivo směs travní krajinná-svahová</t>
  </si>
  <si>
    <t>kg</t>
  </si>
  <si>
    <t>-2139664303</t>
  </si>
  <si>
    <t>30*0,015 'Přepočtené koeficientem množství</t>
  </si>
  <si>
    <t>17</t>
  </si>
  <si>
    <t>182251101</t>
  </si>
  <si>
    <t>Svahování trvalých svahů do projektovaných profilů strojně s potřebným přemístěním výkopku při svahování násypů v jakékoliv hornině</t>
  </si>
  <si>
    <t>1416638195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</si>
  <si>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</si>
  <si>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18</t>
  </si>
  <si>
    <t>182351023</t>
  </si>
  <si>
    <t>Rozprostření a urovnání ornice ve svahu sklonu přes 1:5 strojně při souvislé ploše do 100 m2, tl. vrstvy do 200 mm</t>
  </si>
  <si>
    <t>-243854289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</si>
  <si>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</si>
  <si>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Komunikace pozemní</t>
  </si>
  <si>
    <t>19</t>
  </si>
  <si>
    <t>564851111</t>
  </si>
  <si>
    <t>Podklad ze štěrkodrti ŠD s rozprostřením a zhutněním, po zhutnění tl. 150 mm</t>
  </si>
  <si>
    <t>-1309424938</t>
  </si>
  <si>
    <t>"km 1,144 01 - 1,152 26 L" 15+15</t>
  </si>
  <si>
    <t>20</t>
  </si>
  <si>
    <t>565146111</t>
  </si>
  <si>
    <t>Asfaltový beton vrstva podkladní ACP 22 (obalované kamenivo hrubozrnné - OKH) s rozprostřením a zhutněním v pruhu šířky přes 1,5 do 3 m, po zhutnění tl. 60 mm</t>
  </si>
  <si>
    <t>32971274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</si>
  <si>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</si>
  <si>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565156111</t>
  </si>
  <si>
    <t>Asfaltový beton vrstva podkladní ACP 22 (obalované kamenivo hrubozrnné - OKH) s rozprostřením a zhutněním v pruhu šířky přes 1,5 do 3 m, po zhutnění tl. 70 mm</t>
  </si>
  <si>
    <t>1324694832</t>
  </si>
  <si>
    <t>"km 1,144 01 - 1,152 26 L" 10</t>
  </si>
  <si>
    <t>22</t>
  </si>
  <si>
    <t>569911131</t>
  </si>
  <si>
    <t>Zpevnění krajnic nebo komunikací pro pěší s rozprostřením a zhutněním, po zhutnění asfaltovým recyklátem tl. 50 mm</t>
  </si>
  <si>
    <t>-1833908658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</si>
  <si>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</si>
  <si>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0,5 m"</t>
  </si>
  <si>
    <t>"km 0,003 45 - 1,152 26 L" 680*0,5</t>
  </si>
  <si>
    <t>"km 0,003 45 - 1,152 26 P" 800*0,5</t>
  </si>
  <si>
    <t>23</t>
  </si>
  <si>
    <t>569931132</t>
  </si>
  <si>
    <t>Zpevnění krajnic nebo komunikací pro pěší s rozprostřením a zhutněním, po zhutnění asfaltovým recyklátem tl. 100 mm</t>
  </si>
  <si>
    <t>1881373015</t>
  </si>
  <si>
    <t>"v místě rozšíření komunikace, prům. šířka krajnice 0,75 m"</t>
  </si>
  <si>
    <t>"km 1,144 01 - 1,152 26 L" 9*0,75</t>
  </si>
  <si>
    <t>24</t>
  </si>
  <si>
    <t>572531121</t>
  </si>
  <si>
    <t>Vyspravení trhlin dosavadního krytu asfaltovou sanační hmotou ošetření trhlin šířky do 20 mm</t>
  </si>
  <si>
    <t>m</t>
  </si>
  <si>
    <t>271084225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</si>
  <si>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</si>
  <si>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"OPRAVA PŘÍČNÝCH A PODÉLNÝCH TRHLIN (dle TP 115)"</t>
  </si>
  <si>
    <t>"orientačně" 115</t>
  </si>
  <si>
    <t>25</t>
  </si>
  <si>
    <t>573191111</t>
  </si>
  <si>
    <t>Postřik infiltrační kationaktivní emulzí v množství 1,00 kg/m2</t>
  </si>
  <si>
    <t>826808667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</si>
  <si>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</si>
  <si>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"předpoklad" 725*1,5</t>
  </si>
  <si>
    <t>26</t>
  </si>
  <si>
    <t>573211108</t>
  </si>
  <si>
    <t>Postřik spojovací PS bez posypu kamenivem z asfaltu silničního, v množství 0,40 kg/m2</t>
  </si>
  <si>
    <t>-1958709882</t>
  </si>
  <si>
    <t>"km 0,312 48 L" 20</t>
  </si>
  <si>
    <t>"km 0,984 37 P" 10</t>
  </si>
  <si>
    <t>"km 1,089 01 P" 10</t>
  </si>
  <si>
    <t>27</t>
  </si>
  <si>
    <t>577144121</t>
  </si>
  <si>
    <t>Asfaltový beton vrstva obrusná ACO 11 (ABS) s rozprostřením a se zhutněním z nemodifikovaného asfaltu v pruhu šířky přes 3 m tř. I, po zhutnění tl. 50 mm</t>
  </si>
  <si>
    <t>1452392482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</si>
  <si>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</si>
  <si>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28</t>
  </si>
  <si>
    <t>577154121</t>
  </si>
  <si>
    <t>Asfaltový beton vrstva obrusná ACO 11 (ABS) s rozprostřením a se zhutněním z nemodifikovaného asfaltu v pruhu šířky přes 3 m tř. I, po zhutnění tl. 60 mm</t>
  </si>
  <si>
    <t>917306848</t>
  </si>
  <si>
    <t>Trubní vedení</t>
  </si>
  <si>
    <t>29</t>
  </si>
  <si>
    <t>899231111</t>
  </si>
  <si>
    <t>Výšková úprava uličního vstupu nebo vpusti do 200 mm zvýšením mříže</t>
  </si>
  <si>
    <t>kus</t>
  </si>
  <si>
    <t>997993902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</si>
  <si>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</si>
  <si>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"stáv. uliční vpusti v trase silnice III/19919"</t>
  </si>
  <si>
    <t>"předpoklad" 3</t>
  </si>
  <si>
    <t>30</t>
  </si>
  <si>
    <t>899232111</t>
  </si>
  <si>
    <t>Výšková úprava uličního vstupu nebo vpusti do 200 mm snížením mříže</t>
  </si>
  <si>
    <t>-257165802</t>
  </si>
  <si>
    <t>"předpoklad" 1</t>
  </si>
  <si>
    <t>31</t>
  </si>
  <si>
    <t>899331111</t>
  </si>
  <si>
    <t>Výšková úprava uličního vstupu nebo vpusti do 200 mm zvýšením poklopu</t>
  </si>
  <si>
    <t>1651269889</t>
  </si>
  <si>
    <t>"stáv. kanal. šachty v trase silnice III/19919"</t>
  </si>
  <si>
    <t>"předpoklad" 6</t>
  </si>
  <si>
    <t>32</t>
  </si>
  <si>
    <t>899332111</t>
  </si>
  <si>
    <t>Výšková úprava uličního vstupu nebo vpusti do 200 mm snížením poklopu</t>
  </si>
  <si>
    <t>-1347518200</t>
  </si>
  <si>
    <t>"předpoklad" 2</t>
  </si>
  <si>
    <t>33</t>
  </si>
  <si>
    <t>899431111</t>
  </si>
  <si>
    <t>Výšková úprava uličního vstupu nebo vpusti do 200 mm zvýšením krycího hrnce, šoupěte nebo hydrantu bez úpravy armatur</t>
  </si>
  <si>
    <t>1182699391</t>
  </si>
  <si>
    <t>"stáv. vodovodní uzávěry, hydranty a šoupata v trase silnice III/19919"</t>
  </si>
  <si>
    <t>"předpoklad" 21</t>
  </si>
  <si>
    <t>34</t>
  </si>
  <si>
    <t>899432111</t>
  </si>
  <si>
    <t>Výšková úprava uličního vstupu nebo vpusti do 200 mm snížením krycího hrnce, šoupěte, nebo hydrantu bez úpravy armatur</t>
  </si>
  <si>
    <t>-371056</t>
  </si>
  <si>
    <t>"předpoklad" 10</t>
  </si>
  <si>
    <t>Ostatní konstrukce a práce, bourání</t>
  </si>
  <si>
    <t>35</t>
  </si>
  <si>
    <t>913121111</t>
  </si>
  <si>
    <t>Montáž a demontáž dočasných dopravních značek kompletních značek vč. podstavce a sloupku základních</t>
  </si>
  <si>
    <t>-793494318</t>
  </si>
  <si>
    <t xml:space="preserve">Poznámka k souboru cen:_x000d_
1. V cenách jsou započteny náklady na montáž i demontáž dočasné značky, nebo podstavce._x000d_
</t>
  </si>
  <si>
    <t>"viz příloha PD - Dopravně-inženýrské opatření"</t>
  </si>
  <si>
    <t>"A 15" 9</t>
  </si>
  <si>
    <t>"B 21a" 2</t>
  </si>
  <si>
    <t>"B 21b" 2</t>
  </si>
  <si>
    <t>"A 6b" 1</t>
  </si>
  <si>
    <t>"B 20a" 2</t>
  </si>
  <si>
    <t>"A 7a" 7</t>
  </si>
  <si>
    <t>"B 26" 2</t>
  </si>
  <si>
    <t>"E 4" 2</t>
  </si>
  <si>
    <t>36</t>
  </si>
  <si>
    <t>913121211</t>
  </si>
  <si>
    <t>Montáž a demontáž dočasných dopravních značek Příplatek za první a každý další den použití dočasných dopravních značek k ceně 12-1111</t>
  </si>
  <si>
    <t>2128106342</t>
  </si>
  <si>
    <t>"předpokládaná doba výstavby cca 60 dní"</t>
  </si>
  <si>
    <t>60*27</t>
  </si>
  <si>
    <t>37</t>
  </si>
  <si>
    <t>913311111</t>
  </si>
  <si>
    <t>Montáž a demontáž dočasných dopravních vodících zařízení kužele reflexního, výšky 600 mm</t>
  </si>
  <si>
    <t>-1543180857</t>
  </si>
  <si>
    <t xml:space="preserve">Poznámka k souboru cen:_x000d_
1. V cenách jsou započteny náklady na montáž i demontáž dočasného vodícího zařízení._x000d_
</t>
  </si>
  <si>
    <t>"předpoklad" 35</t>
  </si>
  <si>
    <t>38</t>
  </si>
  <si>
    <t>913311211</t>
  </si>
  <si>
    <t>Montáž a demontáž dočasných dopravních vodících zařízení Příplatek za první a každý další den použití dočasných dopravních vodících zařízení k ceně 31-1111</t>
  </si>
  <si>
    <t>-1179556059</t>
  </si>
  <si>
    <t>60*35</t>
  </si>
  <si>
    <t>39</t>
  </si>
  <si>
    <t>915211199.R</t>
  </si>
  <si>
    <t>Vodorovné dopravní značení taženým plastem dělící čára šířky 125 mm souvislá bílá retroreflexní</t>
  </si>
  <si>
    <t>-649808739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</si>
  <si>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</si>
  <si>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"viz příloha PD - Vodorovné dopravní značení"</t>
  </si>
  <si>
    <t>"V 4"</t>
  </si>
  <si>
    <t>"km 0,003 45 - 1,152 26 L" 1070</t>
  </si>
  <si>
    <t>"km 0,003 45 - 1,152 26 P" 1035</t>
  </si>
  <si>
    <t>40</t>
  </si>
  <si>
    <t>915221199.R</t>
  </si>
  <si>
    <t>Vodorovné dopravní značení taženým plastem vodící čára bílá šířky 250 mm přerušovaná retroreflexní</t>
  </si>
  <si>
    <t>-1715705097</t>
  </si>
  <si>
    <t>"V 2b (1,5/1,5)</t>
  </si>
  <si>
    <t>"km 0,204 06 L" 24</t>
  </si>
  <si>
    <t>"km 0,273 60 P" 6</t>
  </si>
  <si>
    <t>"km 0,379 09 P" 24</t>
  </si>
  <si>
    <t>"km 0,456 03 L" 15</t>
  </si>
  <si>
    <t>"km 0,545 24 L" 12</t>
  </si>
  <si>
    <t>"km 0,575 50 L" 15</t>
  </si>
  <si>
    <t>"km 0,620 28 L" 9</t>
  </si>
  <si>
    <t>"km 0,640 16 P" 18</t>
  </si>
  <si>
    <t>"km 0,768 82 P" 30</t>
  </si>
  <si>
    <t>"km 0,846 97 P" 10,5</t>
  </si>
  <si>
    <t>"km 0,906 69 P" 18</t>
  </si>
  <si>
    <t>"km 0,97483 P" 18</t>
  </si>
  <si>
    <t>41</t>
  </si>
  <si>
    <t>915611111</t>
  </si>
  <si>
    <t>Předznačení pro vodorovné značení stříkané barvou nebo prováděné z nátěrových hmot liniové dělicí čáry, vodicí proužky</t>
  </si>
  <si>
    <t>1789143065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</si>
  <si>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</si>
  <si>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"viz položky značení"</t>
  </si>
  <si>
    <t>"V 2b (1,5/1,5/0,25)"</t>
  </si>
  <si>
    <t>"km 0,397 09 P" 24</t>
  </si>
  <si>
    <t>"km 0,974 83 P" 18</t>
  </si>
  <si>
    <t>"V 4 (0,125)"</t>
  </si>
  <si>
    <t>42</t>
  </si>
  <si>
    <t>919721293</t>
  </si>
  <si>
    <t>Vyztužení stávajícího asfaltového povrchu geomříží ze skelných vláken s geotextilií, podélná pevnost v tahu 100 kN/m</t>
  </si>
  <si>
    <t>1168442697</t>
  </si>
  <si>
    <t xml:space="preserve">Poznámka k souboru cen:_x000d_
1. V cenách jsou započteny i náklady na položení a dodání geomříže včetně přesahů, na ošetření podkladu živičnou emulzí a spojení přesahů živičným postřikem._x000d_
2. V cenách -1281 a -1291 jsou započteny i náklady na ochrannou vrstvu z podrceného štěrku a uchycení geomříže k podkladu hřeby._x000d_
3. V cenách nejsou započteny náklady na:_x000d_
a) případné odstranění části stávajícího asfaltového krytu,_x000d_
b) broušení povrchu asfaltového krytu před položením geomříže,_x000d_
c) zaplnění trhlin a spár těsnicím materiálem,_x000d_
d) očištění povrchu stávající vozovky._x000d_
</t>
  </si>
  <si>
    <t>43</t>
  </si>
  <si>
    <t>919731122</t>
  </si>
  <si>
    <t>Zarovnání styčné plochy podkladu nebo krytu podél vybourané části komunikace nebo zpevněné plochy živičné tl. přes 50 do 100 mm</t>
  </si>
  <si>
    <t>1143421353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</si>
  <si>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</si>
  <si>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"podél vybourané části sil. III/19919"</t>
  </si>
  <si>
    <t>"ZÚ km 0,003 45" 20</t>
  </si>
  <si>
    <t>"km 0,257 80 L" 50</t>
  </si>
  <si>
    <t>"km 0,207 93 P" 9,5</t>
  </si>
  <si>
    <t>"km 0,214 96 P" 8,5</t>
  </si>
  <si>
    <t>"km 0,273 60 P" 3</t>
  </si>
  <si>
    <t>"km 0,366 56 P" 14,5</t>
  </si>
  <si>
    <t>"km 0,397 09 P" 20</t>
  </si>
  <si>
    <t>"km 0,413 31 L" 5</t>
  </si>
  <si>
    <t>"km 0,456 03 L" 8,5</t>
  </si>
  <si>
    <t>"km 0,541 67 P" 9,5</t>
  </si>
  <si>
    <t>"km 0,545 24 L" 7,5</t>
  </si>
  <si>
    <t>"km 0,575 50 L" 7</t>
  </si>
  <si>
    <t>"km 0,589 65 P" 9</t>
  </si>
  <si>
    <t>"km 0,620 28 L" 5</t>
  </si>
  <si>
    <t>"km 0,640 16 P" 10</t>
  </si>
  <si>
    <t>"km 0,768 82 P" 8,5</t>
  </si>
  <si>
    <t>"km 0,810 40 L" 9,5</t>
  </si>
  <si>
    <t>"km 0,846 96 L" 1,5</t>
  </si>
  <si>
    <t>"km 0,846 97 P" 7,5</t>
  </si>
  <si>
    <t>"km 0,890 45 L" 10,5</t>
  </si>
  <si>
    <t>"km 0,906 69 P" 9</t>
  </si>
  <si>
    <t>"km 0,974 83 P" 11,5</t>
  </si>
  <si>
    <t>"KÚ km 1,152 26" 4,5</t>
  </si>
  <si>
    <t>44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</si>
  <si>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</si>
  <si>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</si>
  <si>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-738904126</t>
  </si>
  <si>
    <t xml:space="preserve">Poznámka k souboru cen:_x000d_
1. V cenách jsou započteny i náklady na vyčištění spár, na impregnaci a zalití spár včetně dodání hmot._x000d_
</t>
  </si>
  <si>
    <t>45</t>
  </si>
  <si>
    <t>919735112</t>
  </si>
  <si>
    <t>Řezání stávajícího živičného krytu nebo podkladu hloubky přes 50 do 100 mm</t>
  </si>
  <si>
    <t>1994732922</t>
  </si>
  <si>
    <t xml:space="preserve">Poznámka k souboru cen:_x000d_
1. V cenách jsou započteny i náklady na spotřebu vody._x000d_
</t>
  </si>
  <si>
    <t>"(bude upřesněno investorem ve výběrovém řízení)"</t>
  </si>
  <si>
    <t>"v místě napojení na stáv. asfaltobet. kryty"</t>
  </si>
  <si>
    <t>"km 0,846 96 P" 1,5</t>
  </si>
  <si>
    <t>46</t>
  </si>
  <si>
    <t>938908411</t>
  </si>
  <si>
    <t>Čištění vozovek splachováním vodou povrchu podkladu nebo krytu živičného, betonového nebo dlážděného</t>
  </si>
  <si>
    <t>-269400446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</si>
  <si>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</si>
  <si>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47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</si>
  <si>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</si>
  <si>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</si>
  <si>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-506111317</t>
  </si>
  <si>
    <t>48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</si>
  <si>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</si>
  <si>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</si>
  <si>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-1202602330</t>
  </si>
  <si>
    <t xml:space="preserve">Poznámka k souboru cen:_x000d_
1. V cenách nejsou započteny náklady na vodorovnou dopravu odstraněného materiálu, která se oceňuje cenami souboru cen 997 22-15 Vodorovná doprava suti._x000d_
</t>
  </si>
  <si>
    <t>997</t>
  </si>
  <si>
    <t>Přesun sutě</t>
  </si>
  <si>
    <t>49</t>
  </si>
  <si>
    <t>997221551</t>
  </si>
  <si>
    <t>Vodorovná doprava suti bez naložení, ale se složením a s hrubým urovnáním ze sypkých materiálů, na vzdálenost do 1 km</t>
  </si>
  <si>
    <t>t</t>
  </si>
  <si>
    <t>1424451909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</si>
  <si>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</si>
  <si>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"živičná drť" 1196,5</t>
  </si>
  <si>
    <t>"materiál z čištění komunikací" 306,5</t>
  </si>
  <si>
    <t>"materiál z krajnic" 93</t>
  </si>
  <si>
    <t>50</t>
  </si>
  <si>
    <t>997221559</t>
  </si>
  <si>
    <t>Vodorovná doprava suti bez naložení, ale se složením a s hrubým urovnáním Příplatek k ceně za každý další i započatý 1 km přes 1 km</t>
  </si>
  <si>
    <t>800919025</t>
  </si>
  <si>
    <t>"živičná drť do 9-ti km" 8*(1196,5-81,5)</t>
  </si>
  <si>
    <t>"(na skládku SÚS PK v Tachově)"</t>
  </si>
  <si>
    <t>"živičná drť z dočasné skládky zpět" 81,5</t>
  </si>
  <si>
    <t>51</t>
  </si>
  <si>
    <t>997221611</t>
  </si>
  <si>
    <t>Nakládání na dopravní prostředky pro vodorovnou dopravu suti</t>
  </si>
  <si>
    <t>-497758323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</si>
  <si>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</si>
  <si>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998</t>
  </si>
  <si>
    <t>Přesun hmot</t>
  </si>
  <si>
    <t>52</t>
  </si>
  <si>
    <t>998225111</t>
  </si>
  <si>
    <t>Přesun hmot pro komunikace s krytem z kameniva, monolitickým betonovým nebo živičným dopravní vzdálenost do 200 m jakékoliv délky objektu</t>
  </si>
  <si>
    <t>-70965903</t>
  </si>
  <si>
    <t xml:space="preserve">Poznámka k souboru cen:_x000d_
1. Ceny lze použít i pro plochy letišť s krytem monolitickým betonovým nebo živičným._x000d_
</t>
  </si>
  <si>
    <t>53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</si>
  <si>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</si>
  <si>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</si>
  <si>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-1732849595</t>
  </si>
  <si>
    <t>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</si>
  <si>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</si>
  <si>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</si>
  <si>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</si>
  <si>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</si>
  <si>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</si>
  <si>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</si>
  <si>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</si>
  <si>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</si>
  <si>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</si>
  <si>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</si>
  <si>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</si>
  <si>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1355272279</t>
  </si>
  <si>
    <t>"na základě polohopisného a výškopisného zaměření skutečného provedení stavby"</t>
  </si>
  <si>
    <t>"počet paré" 4</t>
  </si>
  <si>
    <t>VRN3</t>
  </si>
  <si>
    <t>Zařízení staveniště</t>
  </si>
  <si>
    <t>034503000</t>
  </si>
  <si>
    <t>Informační tabule na staveništi</t>
  </si>
  <si>
    <t>1769671570</t>
  </si>
  <si>
    <t>"informační tabule" 4</t>
  </si>
  <si>
    <t>"(náklady na vyrobení a osazení informačních tabulí dle grafického manuálu SÚS PK vč. podstavce)"</t>
  </si>
  <si>
    <t>VRN4</t>
  </si>
  <si>
    <t>Inženýrská činnost</t>
  </si>
  <si>
    <t>043154000</t>
  </si>
  <si>
    <t>Zkoušky hutnicí</t>
  </si>
  <si>
    <t>komplet</t>
  </si>
  <si>
    <t>-535084879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</si>
  <si>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</si>
  <si>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</si>
  <si>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</si>
  <si>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</si>
  <si>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</si>
  <si>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-700801954</t>
  </si>
  <si>
    <t>"práce za omezeného provozu na silnici III/19919"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</si>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</sst>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2020_10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III/19919 HALŽE - PRŮTAH - OPRAVA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Halže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25. 5. 2020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'101 - KOMUNIKACE'!P86</f>
        <v>0</v>
      </c>
      <c r="AV55" s="121">
        <f>'101 - KOMUNIKACE'!J33</f>
        <v>0</v>
      </c>
      <c r="AW55" s="121">
        <f>'101 - KOMUNIKACE'!J34</f>
        <v>0</v>
      </c>
      <c r="AX55" s="121">
        <f>'101 - KOMUNIKACE'!J35</f>
        <v>0</v>
      </c>
      <c r="AY55" s="121">
        <f>'101 - KOMUNIKACE'!J36</f>
        <v>0</v>
      </c>
      <c r="AZ55" s="121">
        <f>'101 - KOMUNIKACE'!F33</f>
        <v>0</v>
      </c>
      <c r="BA55" s="121">
        <f>'101 - KOMUNIKACE'!F34</f>
        <v>0</v>
      </c>
      <c r="BB55" s="121">
        <f>'101 - KOMUNIKACE'!F35</f>
        <v>0</v>
      </c>
      <c r="BC55" s="121">
        <f>'101 - KOMUNIKACE'!F36</f>
        <v>0</v>
      </c>
      <c r="BD55" s="123">
        <f>'101 - KOMUNIKACE'!F37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82</v>
      </c>
      <c r="CM55" s="124" t="s">
        <v>83</v>
      </c>
    </row>
    <row r="56" s="7" customFormat="1" ht="16.5" customHeight="1">
      <c r="A56" s="112" t="s">
        <v>76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'901 - VRN'!J30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'901 - VRN'!P84</f>
        <v>0</v>
      </c>
      <c r="AV56" s="126">
        <f>'901 - VRN'!J33</f>
        <v>0</v>
      </c>
      <c r="AW56" s="126">
        <f>'901 - VRN'!J34</f>
        <v>0</v>
      </c>
      <c r="AX56" s="126">
        <f>'901 - VRN'!J35</f>
        <v>0</v>
      </c>
      <c r="AY56" s="126">
        <f>'901 - VRN'!J36</f>
        <v>0</v>
      </c>
      <c r="AZ56" s="126">
        <f>'901 - VRN'!F33</f>
        <v>0</v>
      </c>
      <c r="BA56" s="126">
        <f>'901 - VRN'!F34</f>
        <v>0</v>
      </c>
      <c r="BB56" s="126">
        <f>'901 - VRN'!F35</f>
        <v>0</v>
      </c>
      <c r="BC56" s="126">
        <f>'901 - VRN'!F36</f>
        <v>0</v>
      </c>
      <c r="BD56" s="128">
        <f>'901 - VRN'!F37</f>
        <v>0</v>
      </c>
      <c r="BE56" s="7"/>
      <c r="BT56" s="124" t="s">
        <v>80</v>
      </c>
      <c r="BV56" s="124" t="s">
        <v>74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S2iRxBcJFKPKbe+5AmZgTwt95LBqlcxOxH2eu/sxnSz90dtiaBHPLWXONIJL3QuWkFYTkL+F3BeyahK+BCU4ng==" hashValue="rEHRCKNMwBgkybHnknthWfk1uJJqtpN51cmOoXar7BGxVT5sgjyi1Ny8Rr3jD8Sqcfjb5nO5ZxPuxIAxEffYr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KOMUNIKACE'!C2" display="/"/>
    <hyperlink ref="A56" location="'9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III/19919 HALŽE - PRŮTAH - OPRAVA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82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ROUND((SUM(BE86:BE579)),  2)</f>
        <v>0</v>
      </c>
      <c r="G33" s="39"/>
      <c r="H33" s="39"/>
      <c r="I33" s="156">
        <v>0.20999999999999999</v>
      </c>
      <c r="J33" s="155">
        <f>ROUND(((SUM(BE86:BE579))*I33),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ROUND((SUM(BF86:BF579)),  2)</f>
        <v>0</v>
      </c>
      <c r="G34" s="39"/>
      <c r="H34" s="39"/>
      <c r="I34" s="156">
        <v>0.14999999999999999</v>
      </c>
      <c r="J34" s="155">
        <f>ROUND(((SUM(BF86:BF579))*I34),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ROUND((SUM(BG86:BG579)),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ROUND((SUM(BH86:BH579)),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ROUND((SUM(BI86:BI579)),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III/19919 HALŽE - PRŮTAH - OPRAVA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KOMUNIKACE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Halže</v>
      </c>
      <c r="G52" s="41"/>
      <c r="H52" s="41"/>
      <c r="I52" s="141" t="s">
        <v>23</v>
      </c>
      <c r="J52" s="73" t="str">
        <f>IF(J12="","",J12)</f>
        <v>25. 5. 2020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141" t="s">
        <v>31</v>
      </c>
      <c r="J54" s="37" t="str">
        <f>E21</f>
        <v>Ing. Jaroslav Rojt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Jan Leinhäupel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94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95</v>
      </c>
      <c r="E61" s="187"/>
      <c r="F61" s="187"/>
      <c r="G61" s="187"/>
      <c r="H61" s="187"/>
      <c r="I61" s="188"/>
      <c r="J61" s="189">
        <f>J88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96</v>
      </c>
      <c r="E62" s="187"/>
      <c r="F62" s="187"/>
      <c r="G62" s="187"/>
      <c r="H62" s="187"/>
      <c r="I62" s="188"/>
      <c r="J62" s="189">
        <f>J204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97</v>
      </c>
      <c r="E63" s="187"/>
      <c r="F63" s="187"/>
      <c r="G63" s="187"/>
      <c r="H63" s="187"/>
      <c r="I63" s="188"/>
      <c r="J63" s="189">
        <f>J306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98</v>
      </c>
      <c r="E64" s="187"/>
      <c r="F64" s="187"/>
      <c r="G64" s="187"/>
      <c r="H64" s="187"/>
      <c r="I64" s="188"/>
      <c r="J64" s="189">
        <f>J331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99</v>
      </c>
      <c r="E65" s="187"/>
      <c r="F65" s="187"/>
      <c r="G65" s="187"/>
      <c r="H65" s="187"/>
      <c r="I65" s="188"/>
      <c r="J65" s="189">
        <f>J559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100</v>
      </c>
      <c r="E66" s="187"/>
      <c r="F66" s="187"/>
      <c r="G66" s="187"/>
      <c r="H66" s="187"/>
      <c r="I66" s="188"/>
      <c r="J66" s="189">
        <f>J575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37"/>
      <c r="J67" s="41"/>
      <c r="K67" s="4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67"/>
      <c r="J68" s="61"/>
      <c r="K68" s="6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0"/>
      <c r="J72" s="63"/>
      <c r="K72" s="63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101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III/19919 HALŽE - PRŮTAH - OPRAVA</v>
      </c>
      <c r="F76" s="33"/>
      <c r="G76" s="33"/>
      <c r="H76" s="33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88</v>
      </c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101 - KOMUNIKACE</v>
      </c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Halže</v>
      </c>
      <c r="G80" s="41"/>
      <c r="H80" s="41"/>
      <c r="I80" s="141" t="s">
        <v>23</v>
      </c>
      <c r="J80" s="73" t="str">
        <f>IF(J12="","",J12)</f>
        <v>25. 5. 2020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SÚS Plzeňského kraje, p.o.</v>
      </c>
      <c r="G82" s="41"/>
      <c r="H82" s="41"/>
      <c r="I82" s="141" t="s">
        <v>31</v>
      </c>
      <c r="J82" s="37" t="str">
        <f>E21</f>
        <v>Ing. Jaroslav Rojt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141" t="s">
        <v>34</v>
      </c>
      <c r="J83" s="37" t="str">
        <f>E24</f>
        <v>Jan Leinhäupel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91"/>
      <c r="B85" s="192"/>
      <c r="C85" s="193" t="s">
        <v>102</v>
      </c>
      <c r="D85" s="194" t="s">
        <v>57</v>
      </c>
      <c r="E85" s="194" t="s">
        <v>53</v>
      </c>
      <c r="F85" s="194" t="s">
        <v>54</v>
      </c>
      <c r="G85" s="194" t="s">
        <v>103</v>
      </c>
      <c r="H85" s="194" t="s">
        <v>104</v>
      </c>
      <c r="I85" s="195" t="s">
        <v>105</v>
      </c>
      <c r="J85" s="194" t="s">
        <v>92</v>
      </c>
      <c r="K85" s="196" t="s">
        <v>106</v>
      </c>
      <c r="L85" s="197"/>
      <c r="M85" s="93" t="s">
        <v>19</v>
      </c>
      <c r="N85" s="94" t="s">
        <v>42</v>
      </c>
      <c r="O85" s="94" t="s">
        <v>107</v>
      </c>
      <c r="P85" s="94" t="s">
        <v>108</v>
      </c>
      <c r="Q85" s="94" t="s">
        <v>109</v>
      </c>
      <c r="R85" s="94" t="s">
        <v>110</v>
      </c>
      <c r="S85" s="94" t="s">
        <v>111</v>
      </c>
      <c r="T85" s="95" t="s">
        <v>112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39"/>
      <c r="B86" s="40"/>
      <c r="C86" s="100" t="s">
        <v>113</v>
      </c>
      <c r="D86" s="41"/>
      <c r="E86" s="41"/>
      <c r="F86" s="41"/>
      <c r="G86" s="41"/>
      <c r="H86" s="41"/>
      <c r="I86" s="137"/>
      <c r="J86" s="198">
        <f>BK86</f>
        <v>0</v>
      </c>
      <c r="K86" s="41"/>
      <c r="L86" s="45"/>
      <c r="M86" s="96"/>
      <c r="N86" s="199"/>
      <c r="O86" s="97"/>
      <c r="P86" s="200">
        <f>P87</f>
        <v>0</v>
      </c>
      <c r="Q86" s="97"/>
      <c r="R86" s="200">
        <f>R87</f>
        <v>99.314374999999998</v>
      </c>
      <c r="S86" s="97"/>
      <c r="T86" s="201">
        <f>T87</f>
        <v>1596.1537999999998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93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71</v>
      </c>
      <c r="E87" s="206" t="s">
        <v>114</v>
      </c>
      <c r="F87" s="206" t="s">
        <v>115</v>
      </c>
      <c r="G87" s="204"/>
      <c r="H87" s="204"/>
      <c r="I87" s="207"/>
      <c r="J87" s="208">
        <f>BK87</f>
        <v>0</v>
      </c>
      <c r="K87" s="204"/>
      <c r="L87" s="209"/>
      <c r="M87" s="210"/>
      <c r="N87" s="211"/>
      <c r="O87" s="211"/>
      <c r="P87" s="212">
        <f>P88+P204+P306+P331+P559+P575</f>
        <v>0</v>
      </c>
      <c r="Q87" s="211"/>
      <c r="R87" s="212">
        <f>R88+R204+R306+R331+R559+R575</f>
        <v>99.314374999999998</v>
      </c>
      <c r="S87" s="211"/>
      <c r="T87" s="213">
        <f>T88+T204+T306+T331+T559+T575</f>
        <v>1596.1537999999998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80</v>
      </c>
      <c r="AT87" s="215" t="s">
        <v>71</v>
      </c>
      <c r="AU87" s="215" t="s">
        <v>72</v>
      </c>
      <c r="AY87" s="214" t="s">
        <v>116</v>
      </c>
      <c r="BK87" s="216">
        <f>BK88+BK204+BK306+BK331+BK559+BK575</f>
        <v>0</v>
      </c>
    </row>
    <row r="88" s="12" customFormat="1" ht="22.8" customHeight="1">
      <c r="A88" s="12"/>
      <c r="B88" s="203"/>
      <c r="C88" s="204"/>
      <c r="D88" s="205" t="s">
        <v>71</v>
      </c>
      <c r="E88" s="217" t="s">
        <v>80</v>
      </c>
      <c r="F88" s="217" t="s">
        <v>117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SUM(P89:P203)</f>
        <v>0</v>
      </c>
      <c r="Q88" s="211"/>
      <c r="R88" s="212">
        <f>SUM(R89:R203)</f>
        <v>0.77529999999999999</v>
      </c>
      <c r="S88" s="211"/>
      <c r="T88" s="213">
        <f>SUM(T89:T203)</f>
        <v>1196.3937999999998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80</v>
      </c>
      <c r="AT88" s="215" t="s">
        <v>71</v>
      </c>
      <c r="AU88" s="215" t="s">
        <v>80</v>
      </c>
      <c r="AY88" s="214" t="s">
        <v>116</v>
      </c>
      <c r="BK88" s="216">
        <f>SUM(BK89:BK203)</f>
        <v>0</v>
      </c>
    </row>
    <row r="89" s="2" customFormat="1" ht="21.75" customHeight="1">
      <c r="A89" s="39"/>
      <c r="B89" s="40"/>
      <c r="C89" s="219" t="s">
        <v>80</v>
      </c>
      <c r="D89" s="219" t="s">
        <v>118</v>
      </c>
      <c r="E89" s="220" t="s">
        <v>119</v>
      </c>
      <c r="F89" s="221" t="s">
        <v>120</v>
      </c>
      <c r="G89" s="222" t="s">
        <v>121</v>
      </c>
      <c r="H89" s="223">
        <v>70</v>
      </c>
      <c r="I89" s="224"/>
      <c r="J89" s="225">
        <f>ROUND(I89*H89,2)</f>
        <v>0</v>
      </c>
      <c r="K89" s="221" t="s">
        <v>122</v>
      </c>
      <c r="L89" s="45"/>
      <c r="M89" s="226" t="s">
        <v>19</v>
      </c>
      <c r="N89" s="227" t="s">
        <v>43</v>
      </c>
      <c r="O89" s="85"/>
      <c r="P89" s="228">
        <f>O89*H89</f>
        <v>0</v>
      </c>
      <c r="Q89" s="228">
        <v>3.0000000000000001E-05</v>
      </c>
      <c r="R89" s="228">
        <f>Q89*H89</f>
        <v>0.0020999999999999999</v>
      </c>
      <c r="S89" s="228">
        <v>0.076999999999999999</v>
      </c>
      <c r="T89" s="229">
        <f>S89*H89</f>
        <v>5.3899999999999997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123</v>
      </c>
      <c r="AT89" s="230" t="s">
        <v>118</v>
      </c>
      <c r="AU89" s="230" t="s">
        <v>83</v>
      </c>
      <c r="AY89" s="18" t="s">
        <v>116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80</v>
      </c>
      <c r="BK89" s="231">
        <f>ROUND(I89*H89,2)</f>
        <v>0</v>
      </c>
      <c r="BL89" s="18" t="s">
        <v>123</v>
      </c>
      <c r="BM89" s="230" t="s">
        <v>124</v>
      </c>
    </row>
    <row r="90" s="2" customFormat="1">
      <c r="A90" s="39"/>
      <c r="B90" s="40"/>
      <c r="C90" s="41"/>
      <c r="D90" s="232" t="s">
        <v>125</v>
      </c>
      <c r="E90" s="41"/>
      <c r="F90" s="233" t="s">
        <v>126</v>
      </c>
      <c r="G90" s="41"/>
      <c r="H90" s="41"/>
      <c r="I90" s="137"/>
      <c r="J90" s="41"/>
      <c r="K90" s="41"/>
      <c r="L90" s="45"/>
      <c r="M90" s="234"/>
      <c r="N90" s="23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125</v>
      </c>
      <c r="AU90" s="18" t="s">
        <v>83</v>
      </c>
    </row>
    <row r="91" s="13" customFormat="1">
      <c r="A91" s="13"/>
      <c r="B91" s="236"/>
      <c r="C91" s="237"/>
      <c r="D91" s="232" t="s">
        <v>127</v>
      </c>
      <c r="E91" s="238" t="s">
        <v>19</v>
      </c>
      <c r="F91" s="239" t="s">
        <v>128</v>
      </c>
      <c r="G91" s="237"/>
      <c r="H91" s="238" t="s">
        <v>19</v>
      </c>
      <c r="I91" s="240"/>
      <c r="J91" s="237"/>
      <c r="K91" s="237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127</v>
      </c>
      <c r="AU91" s="245" t="s">
        <v>83</v>
      </c>
      <c r="AV91" s="13" t="s">
        <v>80</v>
      </c>
      <c r="AW91" s="13" t="s">
        <v>33</v>
      </c>
      <c r="AX91" s="13" t="s">
        <v>72</v>
      </c>
      <c r="AY91" s="245" t="s">
        <v>116</v>
      </c>
    </row>
    <row r="92" s="14" customFormat="1">
      <c r="A92" s="14"/>
      <c r="B92" s="246"/>
      <c r="C92" s="247"/>
      <c r="D92" s="232" t="s">
        <v>127</v>
      </c>
      <c r="E92" s="248" t="s">
        <v>19</v>
      </c>
      <c r="F92" s="249" t="s">
        <v>129</v>
      </c>
      <c r="G92" s="247"/>
      <c r="H92" s="250">
        <v>70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127</v>
      </c>
      <c r="AU92" s="256" t="s">
        <v>83</v>
      </c>
      <c r="AV92" s="14" t="s">
        <v>83</v>
      </c>
      <c r="AW92" s="14" t="s">
        <v>33</v>
      </c>
      <c r="AX92" s="14" t="s">
        <v>80</v>
      </c>
      <c r="AY92" s="256" t="s">
        <v>116</v>
      </c>
    </row>
    <row r="93" s="2" customFormat="1" ht="21.75" customHeight="1">
      <c r="A93" s="39"/>
      <c r="B93" s="40"/>
      <c r="C93" s="219" t="s">
        <v>83</v>
      </c>
      <c r="D93" s="219" t="s">
        <v>118</v>
      </c>
      <c r="E93" s="220" t="s">
        <v>130</v>
      </c>
      <c r="F93" s="221" t="s">
        <v>131</v>
      </c>
      <c r="G93" s="222" t="s">
        <v>121</v>
      </c>
      <c r="H93" s="223">
        <v>725</v>
      </c>
      <c r="I93" s="224"/>
      <c r="J93" s="225">
        <f>ROUND(I93*H93,2)</f>
        <v>0</v>
      </c>
      <c r="K93" s="221" t="s">
        <v>122</v>
      </c>
      <c r="L93" s="45"/>
      <c r="M93" s="226" t="s">
        <v>19</v>
      </c>
      <c r="N93" s="227" t="s">
        <v>43</v>
      </c>
      <c r="O93" s="85"/>
      <c r="P93" s="228">
        <f>O93*H93</f>
        <v>0</v>
      </c>
      <c r="Q93" s="228">
        <v>5.0000000000000002E-05</v>
      </c>
      <c r="R93" s="228">
        <f>Q93*H93</f>
        <v>0.036250000000000004</v>
      </c>
      <c r="S93" s="228">
        <v>0.128</v>
      </c>
      <c r="T93" s="229">
        <f>S93*H93</f>
        <v>92.799999999999997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123</v>
      </c>
      <c r="AT93" s="230" t="s">
        <v>118</v>
      </c>
      <c r="AU93" s="230" t="s">
        <v>83</v>
      </c>
      <c r="AY93" s="18" t="s">
        <v>116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80</v>
      </c>
      <c r="BK93" s="231">
        <f>ROUND(I93*H93,2)</f>
        <v>0</v>
      </c>
      <c r="BL93" s="18" t="s">
        <v>123</v>
      </c>
      <c r="BM93" s="230" t="s">
        <v>132</v>
      </c>
    </row>
    <row r="94" s="2" customFormat="1">
      <c r="A94" s="39"/>
      <c r="B94" s="40"/>
      <c r="C94" s="41"/>
      <c r="D94" s="232" t="s">
        <v>125</v>
      </c>
      <c r="E94" s="41"/>
      <c r="F94" s="233" t="s">
        <v>126</v>
      </c>
      <c r="G94" s="41"/>
      <c r="H94" s="41"/>
      <c r="I94" s="137"/>
      <c r="J94" s="41"/>
      <c r="K94" s="41"/>
      <c r="L94" s="45"/>
      <c r="M94" s="234"/>
      <c r="N94" s="23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125</v>
      </c>
      <c r="AU94" s="18" t="s">
        <v>83</v>
      </c>
    </row>
    <row r="95" s="13" customFormat="1">
      <c r="A95" s="13"/>
      <c r="B95" s="236"/>
      <c r="C95" s="237"/>
      <c r="D95" s="232" t="s">
        <v>127</v>
      </c>
      <c r="E95" s="238" t="s">
        <v>19</v>
      </c>
      <c r="F95" s="239" t="s">
        <v>133</v>
      </c>
      <c r="G95" s="237"/>
      <c r="H95" s="238" t="s">
        <v>19</v>
      </c>
      <c r="I95" s="240"/>
      <c r="J95" s="237"/>
      <c r="K95" s="237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127</v>
      </c>
      <c r="AU95" s="245" t="s">
        <v>83</v>
      </c>
      <c r="AV95" s="13" t="s">
        <v>80</v>
      </c>
      <c r="AW95" s="13" t="s">
        <v>33</v>
      </c>
      <c r="AX95" s="13" t="s">
        <v>72</v>
      </c>
      <c r="AY95" s="245" t="s">
        <v>116</v>
      </c>
    </row>
    <row r="96" s="14" customFormat="1">
      <c r="A96" s="14"/>
      <c r="B96" s="246"/>
      <c r="C96" s="247"/>
      <c r="D96" s="232" t="s">
        <v>127</v>
      </c>
      <c r="E96" s="248" t="s">
        <v>19</v>
      </c>
      <c r="F96" s="249" t="s">
        <v>134</v>
      </c>
      <c r="G96" s="247"/>
      <c r="H96" s="250">
        <v>725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127</v>
      </c>
      <c r="AU96" s="256" t="s">
        <v>83</v>
      </c>
      <c r="AV96" s="14" t="s">
        <v>83</v>
      </c>
      <c r="AW96" s="14" t="s">
        <v>33</v>
      </c>
      <c r="AX96" s="14" t="s">
        <v>80</v>
      </c>
      <c r="AY96" s="256" t="s">
        <v>116</v>
      </c>
    </row>
    <row r="97" s="13" customFormat="1">
      <c r="A97" s="13"/>
      <c r="B97" s="236"/>
      <c r="C97" s="237"/>
      <c r="D97" s="232" t="s">
        <v>127</v>
      </c>
      <c r="E97" s="238" t="s">
        <v>19</v>
      </c>
      <c r="F97" s="239" t="s">
        <v>135</v>
      </c>
      <c r="G97" s="237"/>
      <c r="H97" s="238" t="s">
        <v>19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127</v>
      </c>
      <c r="AU97" s="245" t="s">
        <v>83</v>
      </c>
      <c r="AV97" s="13" t="s">
        <v>80</v>
      </c>
      <c r="AW97" s="13" t="s">
        <v>33</v>
      </c>
      <c r="AX97" s="13" t="s">
        <v>72</v>
      </c>
      <c r="AY97" s="245" t="s">
        <v>116</v>
      </c>
    </row>
    <row r="98" s="2" customFormat="1" ht="21.75" customHeight="1">
      <c r="A98" s="39"/>
      <c r="B98" s="40"/>
      <c r="C98" s="219" t="s">
        <v>136</v>
      </c>
      <c r="D98" s="219" t="s">
        <v>118</v>
      </c>
      <c r="E98" s="220" t="s">
        <v>137</v>
      </c>
      <c r="F98" s="221" t="s">
        <v>138</v>
      </c>
      <c r="G98" s="222" t="s">
        <v>121</v>
      </c>
      <c r="H98" s="223">
        <v>725</v>
      </c>
      <c r="I98" s="224"/>
      <c r="J98" s="225">
        <f>ROUND(I98*H98,2)</f>
        <v>0</v>
      </c>
      <c r="K98" s="221" t="s">
        <v>19</v>
      </c>
      <c r="L98" s="45"/>
      <c r="M98" s="226" t="s">
        <v>19</v>
      </c>
      <c r="N98" s="227" t="s">
        <v>43</v>
      </c>
      <c r="O98" s="85"/>
      <c r="P98" s="228">
        <f>O98*H98</f>
        <v>0</v>
      </c>
      <c r="Q98" s="228">
        <v>5.0000000000000002E-05</v>
      </c>
      <c r="R98" s="228">
        <f>Q98*H98</f>
        <v>0.036250000000000004</v>
      </c>
      <c r="S98" s="228">
        <v>0.025600000000000001</v>
      </c>
      <c r="T98" s="229">
        <f>S98*H98</f>
        <v>18.560000000000002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123</v>
      </c>
      <c r="AT98" s="230" t="s">
        <v>118</v>
      </c>
      <c r="AU98" s="230" t="s">
        <v>83</v>
      </c>
      <c r="AY98" s="18" t="s">
        <v>116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80</v>
      </c>
      <c r="BK98" s="231">
        <f>ROUND(I98*H98,2)</f>
        <v>0</v>
      </c>
      <c r="BL98" s="18" t="s">
        <v>123</v>
      </c>
      <c r="BM98" s="230" t="s">
        <v>139</v>
      </c>
    </row>
    <row r="99" s="2" customFormat="1">
      <c r="A99" s="39"/>
      <c r="B99" s="40"/>
      <c r="C99" s="41"/>
      <c r="D99" s="232" t="s">
        <v>125</v>
      </c>
      <c r="E99" s="41"/>
      <c r="F99" s="233" t="s">
        <v>126</v>
      </c>
      <c r="G99" s="41"/>
      <c r="H99" s="41"/>
      <c r="I99" s="137"/>
      <c r="J99" s="41"/>
      <c r="K99" s="41"/>
      <c r="L99" s="45"/>
      <c r="M99" s="234"/>
      <c r="N99" s="23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125</v>
      </c>
      <c r="AU99" s="18" t="s">
        <v>83</v>
      </c>
    </row>
    <row r="100" s="13" customFormat="1">
      <c r="A100" s="13"/>
      <c r="B100" s="236"/>
      <c r="C100" s="237"/>
      <c r="D100" s="232" t="s">
        <v>127</v>
      </c>
      <c r="E100" s="238" t="s">
        <v>19</v>
      </c>
      <c r="F100" s="239" t="s">
        <v>133</v>
      </c>
      <c r="G100" s="237"/>
      <c r="H100" s="238" t="s">
        <v>19</v>
      </c>
      <c r="I100" s="240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127</v>
      </c>
      <c r="AU100" s="245" t="s">
        <v>83</v>
      </c>
      <c r="AV100" s="13" t="s">
        <v>80</v>
      </c>
      <c r="AW100" s="13" t="s">
        <v>33</v>
      </c>
      <c r="AX100" s="13" t="s">
        <v>72</v>
      </c>
      <c r="AY100" s="245" t="s">
        <v>116</v>
      </c>
    </row>
    <row r="101" s="14" customFormat="1">
      <c r="A101" s="14"/>
      <c r="B101" s="246"/>
      <c r="C101" s="247"/>
      <c r="D101" s="232" t="s">
        <v>127</v>
      </c>
      <c r="E101" s="248" t="s">
        <v>19</v>
      </c>
      <c r="F101" s="249" t="s">
        <v>134</v>
      </c>
      <c r="G101" s="247"/>
      <c r="H101" s="250">
        <v>725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127</v>
      </c>
      <c r="AU101" s="256" t="s">
        <v>83</v>
      </c>
      <c r="AV101" s="14" t="s">
        <v>83</v>
      </c>
      <c r="AW101" s="14" t="s">
        <v>33</v>
      </c>
      <c r="AX101" s="14" t="s">
        <v>80</v>
      </c>
      <c r="AY101" s="256" t="s">
        <v>116</v>
      </c>
    </row>
    <row r="102" s="13" customFormat="1">
      <c r="A102" s="13"/>
      <c r="B102" s="236"/>
      <c r="C102" s="237"/>
      <c r="D102" s="232" t="s">
        <v>127</v>
      </c>
      <c r="E102" s="238" t="s">
        <v>19</v>
      </c>
      <c r="F102" s="239" t="s">
        <v>135</v>
      </c>
      <c r="G102" s="237"/>
      <c r="H102" s="238" t="s">
        <v>19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127</v>
      </c>
      <c r="AU102" s="245" t="s">
        <v>83</v>
      </c>
      <c r="AV102" s="13" t="s">
        <v>80</v>
      </c>
      <c r="AW102" s="13" t="s">
        <v>33</v>
      </c>
      <c r="AX102" s="13" t="s">
        <v>72</v>
      </c>
      <c r="AY102" s="245" t="s">
        <v>116</v>
      </c>
    </row>
    <row r="103" s="2" customFormat="1" ht="21.75" customHeight="1">
      <c r="A103" s="39"/>
      <c r="B103" s="40"/>
      <c r="C103" s="219" t="s">
        <v>123</v>
      </c>
      <c r="D103" s="219" t="s">
        <v>118</v>
      </c>
      <c r="E103" s="220" t="s">
        <v>140</v>
      </c>
      <c r="F103" s="221" t="s">
        <v>141</v>
      </c>
      <c r="G103" s="222" t="s">
        <v>121</v>
      </c>
      <c r="H103" s="223">
        <v>985</v>
      </c>
      <c r="I103" s="224"/>
      <c r="J103" s="225">
        <f>ROUND(I103*H103,2)</f>
        <v>0</v>
      </c>
      <c r="K103" s="221" t="s">
        <v>122</v>
      </c>
      <c r="L103" s="45"/>
      <c r="M103" s="226" t="s">
        <v>19</v>
      </c>
      <c r="N103" s="227" t="s">
        <v>43</v>
      </c>
      <c r="O103" s="85"/>
      <c r="P103" s="228">
        <f>O103*H103</f>
        <v>0</v>
      </c>
      <c r="Q103" s="228">
        <v>9.0000000000000006E-05</v>
      </c>
      <c r="R103" s="228">
        <f>Q103*H103</f>
        <v>0.088650000000000007</v>
      </c>
      <c r="S103" s="228">
        <v>0.128</v>
      </c>
      <c r="T103" s="229">
        <f>S103*H103</f>
        <v>126.08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123</v>
      </c>
      <c r="AT103" s="230" t="s">
        <v>118</v>
      </c>
      <c r="AU103" s="230" t="s">
        <v>83</v>
      </c>
      <c r="AY103" s="18" t="s">
        <v>116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80</v>
      </c>
      <c r="BK103" s="231">
        <f>ROUND(I103*H103,2)</f>
        <v>0</v>
      </c>
      <c r="BL103" s="18" t="s">
        <v>123</v>
      </c>
      <c r="BM103" s="230" t="s">
        <v>142</v>
      </c>
    </row>
    <row r="104" s="2" customFormat="1">
      <c r="A104" s="39"/>
      <c r="B104" s="40"/>
      <c r="C104" s="41"/>
      <c r="D104" s="232" t="s">
        <v>125</v>
      </c>
      <c r="E104" s="41"/>
      <c r="F104" s="233" t="s">
        <v>126</v>
      </c>
      <c r="G104" s="41"/>
      <c r="H104" s="41"/>
      <c r="I104" s="137"/>
      <c r="J104" s="41"/>
      <c r="K104" s="41"/>
      <c r="L104" s="45"/>
      <c r="M104" s="234"/>
      <c r="N104" s="23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125</v>
      </c>
      <c r="AU104" s="18" t="s">
        <v>83</v>
      </c>
    </row>
    <row r="105" s="13" customFormat="1">
      <c r="A105" s="13"/>
      <c r="B105" s="236"/>
      <c r="C105" s="237"/>
      <c r="D105" s="232" t="s">
        <v>127</v>
      </c>
      <c r="E105" s="238" t="s">
        <v>19</v>
      </c>
      <c r="F105" s="239" t="s">
        <v>143</v>
      </c>
      <c r="G105" s="237"/>
      <c r="H105" s="238" t="s">
        <v>19</v>
      </c>
      <c r="I105" s="240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127</v>
      </c>
      <c r="AU105" s="245" t="s">
        <v>83</v>
      </c>
      <c r="AV105" s="13" t="s">
        <v>80</v>
      </c>
      <c r="AW105" s="13" t="s">
        <v>33</v>
      </c>
      <c r="AX105" s="13" t="s">
        <v>72</v>
      </c>
      <c r="AY105" s="245" t="s">
        <v>116</v>
      </c>
    </row>
    <row r="106" s="14" customFormat="1">
      <c r="A106" s="14"/>
      <c r="B106" s="246"/>
      <c r="C106" s="247"/>
      <c r="D106" s="232" t="s">
        <v>127</v>
      </c>
      <c r="E106" s="248" t="s">
        <v>19</v>
      </c>
      <c r="F106" s="249" t="s">
        <v>144</v>
      </c>
      <c r="G106" s="247"/>
      <c r="H106" s="250">
        <v>985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127</v>
      </c>
      <c r="AU106" s="256" t="s">
        <v>83</v>
      </c>
      <c r="AV106" s="14" t="s">
        <v>83</v>
      </c>
      <c r="AW106" s="14" t="s">
        <v>33</v>
      </c>
      <c r="AX106" s="14" t="s">
        <v>80</v>
      </c>
      <c r="AY106" s="256" t="s">
        <v>116</v>
      </c>
    </row>
    <row r="107" s="2" customFormat="1" ht="21.75" customHeight="1">
      <c r="A107" s="39"/>
      <c r="B107" s="40"/>
      <c r="C107" s="219" t="s">
        <v>145</v>
      </c>
      <c r="D107" s="219" t="s">
        <v>118</v>
      </c>
      <c r="E107" s="220" t="s">
        <v>146</v>
      </c>
      <c r="F107" s="221" t="s">
        <v>147</v>
      </c>
      <c r="G107" s="222" t="s">
        <v>121</v>
      </c>
      <c r="H107" s="223">
        <v>1305</v>
      </c>
      <c r="I107" s="224"/>
      <c r="J107" s="225">
        <f>ROUND(I107*H107,2)</f>
        <v>0</v>
      </c>
      <c r="K107" s="221" t="s">
        <v>122</v>
      </c>
      <c r="L107" s="45"/>
      <c r="M107" s="226" t="s">
        <v>19</v>
      </c>
      <c r="N107" s="227" t="s">
        <v>43</v>
      </c>
      <c r="O107" s="85"/>
      <c r="P107" s="228">
        <f>O107*H107</f>
        <v>0</v>
      </c>
      <c r="Q107" s="228">
        <v>6.0000000000000002E-05</v>
      </c>
      <c r="R107" s="228">
        <f>Q107*H107</f>
        <v>0.078300000000000008</v>
      </c>
      <c r="S107" s="228">
        <v>0.10299999999999999</v>
      </c>
      <c r="T107" s="229">
        <f>S107*H107</f>
        <v>134.41499999999999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123</v>
      </c>
      <c r="AT107" s="230" t="s">
        <v>118</v>
      </c>
      <c r="AU107" s="230" t="s">
        <v>83</v>
      </c>
      <c r="AY107" s="18" t="s">
        <v>116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80</v>
      </c>
      <c r="BK107" s="231">
        <f>ROUND(I107*H107,2)</f>
        <v>0</v>
      </c>
      <c r="BL107" s="18" t="s">
        <v>123</v>
      </c>
      <c r="BM107" s="230" t="s">
        <v>148</v>
      </c>
    </row>
    <row r="108" s="2" customFormat="1">
      <c r="A108" s="39"/>
      <c r="B108" s="40"/>
      <c r="C108" s="41"/>
      <c r="D108" s="232" t="s">
        <v>125</v>
      </c>
      <c r="E108" s="41"/>
      <c r="F108" s="233" t="s">
        <v>126</v>
      </c>
      <c r="G108" s="41"/>
      <c r="H108" s="41"/>
      <c r="I108" s="137"/>
      <c r="J108" s="41"/>
      <c r="K108" s="41"/>
      <c r="L108" s="45"/>
      <c r="M108" s="234"/>
      <c r="N108" s="23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125</v>
      </c>
      <c r="AU108" s="18" t="s">
        <v>83</v>
      </c>
    </row>
    <row r="109" s="13" customFormat="1">
      <c r="A109" s="13"/>
      <c r="B109" s="236"/>
      <c r="C109" s="237"/>
      <c r="D109" s="232" t="s">
        <v>127</v>
      </c>
      <c r="E109" s="238" t="s">
        <v>19</v>
      </c>
      <c r="F109" s="239" t="s">
        <v>143</v>
      </c>
      <c r="G109" s="237"/>
      <c r="H109" s="238" t="s">
        <v>19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127</v>
      </c>
      <c r="AU109" s="245" t="s">
        <v>83</v>
      </c>
      <c r="AV109" s="13" t="s">
        <v>80</v>
      </c>
      <c r="AW109" s="13" t="s">
        <v>33</v>
      </c>
      <c r="AX109" s="13" t="s">
        <v>72</v>
      </c>
      <c r="AY109" s="245" t="s">
        <v>116</v>
      </c>
    </row>
    <row r="110" s="14" customFormat="1">
      <c r="A110" s="14"/>
      <c r="B110" s="246"/>
      <c r="C110" s="247"/>
      <c r="D110" s="232" t="s">
        <v>127</v>
      </c>
      <c r="E110" s="248" t="s">
        <v>19</v>
      </c>
      <c r="F110" s="249" t="s">
        <v>149</v>
      </c>
      <c r="G110" s="247"/>
      <c r="H110" s="250">
        <v>1305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127</v>
      </c>
      <c r="AU110" s="256" t="s">
        <v>83</v>
      </c>
      <c r="AV110" s="14" t="s">
        <v>83</v>
      </c>
      <c r="AW110" s="14" t="s">
        <v>33</v>
      </c>
      <c r="AX110" s="14" t="s">
        <v>80</v>
      </c>
      <c r="AY110" s="256" t="s">
        <v>116</v>
      </c>
    </row>
    <row r="111" s="2" customFormat="1" ht="21.75" customHeight="1">
      <c r="A111" s="39"/>
      <c r="B111" s="40"/>
      <c r="C111" s="219" t="s">
        <v>150</v>
      </c>
      <c r="D111" s="219" t="s">
        <v>118</v>
      </c>
      <c r="E111" s="220" t="s">
        <v>151</v>
      </c>
      <c r="F111" s="221" t="s">
        <v>152</v>
      </c>
      <c r="G111" s="222" t="s">
        <v>121</v>
      </c>
      <c r="H111" s="223">
        <v>5333</v>
      </c>
      <c r="I111" s="224"/>
      <c r="J111" s="225">
        <f>ROUND(I111*H111,2)</f>
        <v>0</v>
      </c>
      <c r="K111" s="221" t="s">
        <v>122</v>
      </c>
      <c r="L111" s="45"/>
      <c r="M111" s="226" t="s">
        <v>19</v>
      </c>
      <c r="N111" s="227" t="s">
        <v>43</v>
      </c>
      <c r="O111" s="85"/>
      <c r="P111" s="228">
        <f>O111*H111</f>
        <v>0</v>
      </c>
      <c r="Q111" s="228">
        <v>9.0000000000000006E-05</v>
      </c>
      <c r="R111" s="228">
        <f>Q111*H111</f>
        <v>0.47997000000000001</v>
      </c>
      <c r="S111" s="228">
        <v>0.128</v>
      </c>
      <c r="T111" s="229">
        <f>S111*H111</f>
        <v>682.62400000000002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0" t="s">
        <v>123</v>
      </c>
      <c r="AT111" s="230" t="s">
        <v>118</v>
      </c>
      <c r="AU111" s="230" t="s">
        <v>83</v>
      </c>
      <c r="AY111" s="18" t="s">
        <v>116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8" t="s">
        <v>80</v>
      </c>
      <c r="BK111" s="231">
        <f>ROUND(I111*H111,2)</f>
        <v>0</v>
      </c>
      <c r="BL111" s="18" t="s">
        <v>123</v>
      </c>
      <c r="BM111" s="230" t="s">
        <v>153</v>
      </c>
    </row>
    <row r="112" s="2" customFormat="1">
      <c r="A112" s="39"/>
      <c r="B112" s="40"/>
      <c r="C112" s="41"/>
      <c r="D112" s="232" t="s">
        <v>125</v>
      </c>
      <c r="E112" s="41"/>
      <c r="F112" s="233" t="s">
        <v>126</v>
      </c>
      <c r="G112" s="41"/>
      <c r="H112" s="41"/>
      <c r="I112" s="137"/>
      <c r="J112" s="41"/>
      <c r="K112" s="41"/>
      <c r="L112" s="45"/>
      <c r="M112" s="234"/>
      <c r="N112" s="23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125</v>
      </c>
      <c r="AU112" s="18" t="s">
        <v>83</v>
      </c>
    </row>
    <row r="113" s="13" customFormat="1">
      <c r="A113" s="13"/>
      <c r="B113" s="236"/>
      <c r="C113" s="237"/>
      <c r="D113" s="232" t="s">
        <v>127</v>
      </c>
      <c r="E113" s="238" t="s">
        <v>19</v>
      </c>
      <c r="F113" s="239" t="s">
        <v>143</v>
      </c>
      <c r="G113" s="237"/>
      <c r="H113" s="238" t="s">
        <v>19</v>
      </c>
      <c r="I113" s="240"/>
      <c r="J113" s="237"/>
      <c r="K113" s="237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127</v>
      </c>
      <c r="AU113" s="245" t="s">
        <v>83</v>
      </c>
      <c r="AV113" s="13" t="s">
        <v>80</v>
      </c>
      <c r="AW113" s="13" t="s">
        <v>33</v>
      </c>
      <c r="AX113" s="13" t="s">
        <v>72</v>
      </c>
      <c r="AY113" s="245" t="s">
        <v>116</v>
      </c>
    </row>
    <row r="114" s="14" customFormat="1">
      <c r="A114" s="14"/>
      <c r="B114" s="246"/>
      <c r="C114" s="247"/>
      <c r="D114" s="232" t="s">
        <v>127</v>
      </c>
      <c r="E114" s="248" t="s">
        <v>19</v>
      </c>
      <c r="F114" s="249" t="s">
        <v>154</v>
      </c>
      <c r="G114" s="247"/>
      <c r="H114" s="250">
        <v>4785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127</v>
      </c>
      <c r="AU114" s="256" t="s">
        <v>83</v>
      </c>
      <c r="AV114" s="14" t="s">
        <v>83</v>
      </c>
      <c r="AW114" s="14" t="s">
        <v>33</v>
      </c>
      <c r="AX114" s="14" t="s">
        <v>72</v>
      </c>
      <c r="AY114" s="256" t="s">
        <v>116</v>
      </c>
    </row>
    <row r="115" s="13" customFormat="1">
      <c r="A115" s="13"/>
      <c r="B115" s="236"/>
      <c r="C115" s="237"/>
      <c r="D115" s="232" t="s">
        <v>127</v>
      </c>
      <c r="E115" s="238" t="s">
        <v>19</v>
      </c>
      <c r="F115" s="239" t="s">
        <v>155</v>
      </c>
      <c r="G115" s="237"/>
      <c r="H115" s="238" t="s">
        <v>19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127</v>
      </c>
      <c r="AU115" s="245" t="s">
        <v>83</v>
      </c>
      <c r="AV115" s="13" t="s">
        <v>80</v>
      </c>
      <c r="AW115" s="13" t="s">
        <v>33</v>
      </c>
      <c r="AX115" s="13" t="s">
        <v>72</v>
      </c>
      <c r="AY115" s="245" t="s">
        <v>116</v>
      </c>
    </row>
    <row r="116" s="14" customFormat="1">
      <c r="A116" s="14"/>
      <c r="B116" s="246"/>
      <c r="C116" s="247"/>
      <c r="D116" s="232" t="s">
        <v>127</v>
      </c>
      <c r="E116" s="248" t="s">
        <v>19</v>
      </c>
      <c r="F116" s="249" t="s">
        <v>156</v>
      </c>
      <c r="G116" s="247"/>
      <c r="H116" s="250">
        <v>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127</v>
      </c>
      <c r="AU116" s="256" t="s">
        <v>83</v>
      </c>
      <c r="AV116" s="14" t="s">
        <v>83</v>
      </c>
      <c r="AW116" s="14" t="s">
        <v>33</v>
      </c>
      <c r="AX116" s="14" t="s">
        <v>72</v>
      </c>
      <c r="AY116" s="256" t="s">
        <v>116</v>
      </c>
    </row>
    <row r="117" s="14" customFormat="1">
      <c r="A117" s="14"/>
      <c r="B117" s="246"/>
      <c r="C117" s="247"/>
      <c r="D117" s="232" t="s">
        <v>127</v>
      </c>
      <c r="E117" s="248" t="s">
        <v>19</v>
      </c>
      <c r="F117" s="249" t="s">
        <v>157</v>
      </c>
      <c r="G117" s="247"/>
      <c r="H117" s="250">
        <v>38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127</v>
      </c>
      <c r="AU117" s="256" t="s">
        <v>83</v>
      </c>
      <c r="AV117" s="14" t="s">
        <v>83</v>
      </c>
      <c r="AW117" s="14" t="s">
        <v>33</v>
      </c>
      <c r="AX117" s="14" t="s">
        <v>72</v>
      </c>
      <c r="AY117" s="256" t="s">
        <v>116</v>
      </c>
    </row>
    <row r="118" s="14" customFormat="1">
      <c r="A118" s="14"/>
      <c r="B118" s="246"/>
      <c r="C118" s="247"/>
      <c r="D118" s="232" t="s">
        <v>127</v>
      </c>
      <c r="E118" s="248" t="s">
        <v>19</v>
      </c>
      <c r="F118" s="249" t="s">
        <v>158</v>
      </c>
      <c r="G118" s="247"/>
      <c r="H118" s="250">
        <v>30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127</v>
      </c>
      <c r="AU118" s="256" t="s">
        <v>83</v>
      </c>
      <c r="AV118" s="14" t="s">
        <v>83</v>
      </c>
      <c r="AW118" s="14" t="s">
        <v>33</v>
      </c>
      <c r="AX118" s="14" t="s">
        <v>72</v>
      </c>
      <c r="AY118" s="256" t="s">
        <v>116</v>
      </c>
    </row>
    <row r="119" s="14" customFormat="1">
      <c r="A119" s="14"/>
      <c r="B119" s="246"/>
      <c r="C119" s="247"/>
      <c r="D119" s="232" t="s">
        <v>127</v>
      </c>
      <c r="E119" s="248" t="s">
        <v>19</v>
      </c>
      <c r="F119" s="249" t="s">
        <v>159</v>
      </c>
      <c r="G119" s="247"/>
      <c r="H119" s="250">
        <v>30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127</v>
      </c>
      <c r="AU119" s="256" t="s">
        <v>83</v>
      </c>
      <c r="AV119" s="14" t="s">
        <v>83</v>
      </c>
      <c r="AW119" s="14" t="s">
        <v>33</v>
      </c>
      <c r="AX119" s="14" t="s">
        <v>72</v>
      </c>
      <c r="AY119" s="256" t="s">
        <v>116</v>
      </c>
    </row>
    <row r="120" s="14" customFormat="1">
      <c r="A120" s="14"/>
      <c r="B120" s="246"/>
      <c r="C120" s="247"/>
      <c r="D120" s="232" t="s">
        <v>127</v>
      </c>
      <c r="E120" s="248" t="s">
        <v>19</v>
      </c>
      <c r="F120" s="249" t="s">
        <v>160</v>
      </c>
      <c r="G120" s="247"/>
      <c r="H120" s="250">
        <v>35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127</v>
      </c>
      <c r="AU120" s="256" t="s">
        <v>83</v>
      </c>
      <c r="AV120" s="14" t="s">
        <v>83</v>
      </c>
      <c r="AW120" s="14" t="s">
        <v>33</v>
      </c>
      <c r="AX120" s="14" t="s">
        <v>72</v>
      </c>
      <c r="AY120" s="256" t="s">
        <v>116</v>
      </c>
    </row>
    <row r="121" s="14" customFormat="1">
      <c r="A121" s="14"/>
      <c r="B121" s="246"/>
      <c r="C121" s="247"/>
      <c r="D121" s="232" t="s">
        <v>127</v>
      </c>
      <c r="E121" s="248" t="s">
        <v>19</v>
      </c>
      <c r="F121" s="249" t="s">
        <v>161</v>
      </c>
      <c r="G121" s="247"/>
      <c r="H121" s="250">
        <v>15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127</v>
      </c>
      <c r="AU121" s="256" t="s">
        <v>83</v>
      </c>
      <c r="AV121" s="14" t="s">
        <v>83</v>
      </c>
      <c r="AW121" s="14" t="s">
        <v>33</v>
      </c>
      <c r="AX121" s="14" t="s">
        <v>72</v>
      </c>
      <c r="AY121" s="256" t="s">
        <v>116</v>
      </c>
    </row>
    <row r="122" s="14" customFormat="1">
      <c r="A122" s="14"/>
      <c r="B122" s="246"/>
      <c r="C122" s="247"/>
      <c r="D122" s="232" t="s">
        <v>127</v>
      </c>
      <c r="E122" s="248" t="s">
        <v>19</v>
      </c>
      <c r="F122" s="249" t="s">
        <v>162</v>
      </c>
      <c r="G122" s="247"/>
      <c r="H122" s="250">
        <v>40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127</v>
      </c>
      <c r="AU122" s="256" t="s">
        <v>83</v>
      </c>
      <c r="AV122" s="14" t="s">
        <v>83</v>
      </c>
      <c r="AW122" s="14" t="s">
        <v>33</v>
      </c>
      <c r="AX122" s="14" t="s">
        <v>72</v>
      </c>
      <c r="AY122" s="256" t="s">
        <v>116</v>
      </c>
    </row>
    <row r="123" s="14" customFormat="1">
      <c r="A123" s="14"/>
      <c r="B123" s="246"/>
      <c r="C123" s="247"/>
      <c r="D123" s="232" t="s">
        <v>127</v>
      </c>
      <c r="E123" s="248" t="s">
        <v>19</v>
      </c>
      <c r="F123" s="249" t="s">
        <v>163</v>
      </c>
      <c r="G123" s="247"/>
      <c r="H123" s="250">
        <v>70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127</v>
      </c>
      <c r="AU123" s="256" t="s">
        <v>83</v>
      </c>
      <c r="AV123" s="14" t="s">
        <v>83</v>
      </c>
      <c r="AW123" s="14" t="s">
        <v>33</v>
      </c>
      <c r="AX123" s="14" t="s">
        <v>72</v>
      </c>
      <c r="AY123" s="256" t="s">
        <v>116</v>
      </c>
    </row>
    <row r="124" s="14" customFormat="1">
      <c r="A124" s="14"/>
      <c r="B124" s="246"/>
      <c r="C124" s="247"/>
      <c r="D124" s="232" t="s">
        <v>127</v>
      </c>
      <c r="E124" s="248" t="s">
        <v>19</v>
      </c>
      <c r="F124" s="249" t="s">
        <v>164</v>
      </c>
      <c r="G124" s="247"/>
      <c r="H124" s="250">
        <v>20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127</v>
      </c>
      <c r="AU124" s="256" t="s">
        <v>83</v>
      </c>
      <c r="AV124" s="14" t="s">
        <v>83</v>
      </c>
      <c r="AW124" s="14" t="s">
        <v>33</v>
      </c>
      <c r="AX124" s="14" t="s">
        <v>72</v>
      </c>
      <c r="AY124" s="256" t="s">
        <v>116</v>
      </c>
    </row>
    <row r="125" s="14" customFormat="1">
      <c r="A125" s="14"/>
      <c r="B125" s="246"/>
      <c r="C125" s="247"/>
      <c r="D125" s="232" t="s">
        <v>127</v>
      </c>
      <c r="E125" s="248" t="s">
        <v>19</v>
      </c>
      <c r="F125" s="249" t="s">
        <v>165</v>
      </c>
      <c r="G125" s="247"/>
      <c r="H125" s="250">
        <v>45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127</v>
      </c>
      <c r="AU125" s="256" t="s">
        <v>83</v>
      </c>
      <c r="AV125" s="14" t="s">
        <v>83</v>
      </c>
      <c r="AW125" s="14" t="s">
        <v>33</v>
      </c>
      <c r="AX125" s="14" t="s">
        <v>72</v>
      </c>
      <c r="AY125" s="256" t="s">
        <v>116</v>
      </c>
    </row>
    <row r="126" s="14" customFormat="1">
      <c r="A126" s="14"/>
      <c r="B126" s="246"/>
      <c r="C126" s="247"/>
      <c r="D126" s="232" t="s">
        <v>127</v>
      </c>
      <c r="E126" s="248" t="s">
        <v>19</v>
      </c>
      <c r="F126" s="249" t="s">
        <v>166</v>
      </c>
      <c r="G126" s="247"/>
      <c r="H126" s="250">
        <v>45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127</v>
      </c>
      <c r="AU126" s="256" t="s">
        <v>83</v>
      </c>
      <c r="AV126" s="14" t="s">
        <v>83</v>
      </c>
      <c r="AW126" s="14" t="s">
        <v>33</v>
      </c>
      <c r="AX126" s="14" t="s">
        <v>72</v>
      </c>
      <c r="AY126" s="256" t="s">
        <v>116</v>
      </c>
    </row>
    <row r="127" s="13" customFormat="1">
      <c r="A127" s="13"/>
      <c r="B127" s="236"/>
      <c r="C127" s="237"/>
      <c r="D127" s="232" t="s">
        <v>127</v>
      </c>
      <c r="E127" s="238" t="s">
        <v>19</v>
      </c>
      <c r="F127" s="239" t="s">
        <v>167</v>
      </c>
      <c r="G127" s="237"/>
      <c r="H127" s="238" t="s">
        <v>19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127</v>
      </c>
      <c r="AU127" s="245" t="s">
        <v>83</v>
      </c>
      <c r="AV127" s="13" t="s">
        <v>80</v>
      </c>
      <c r="AW127" s="13" t="s">
        <v>33</v>
      </c>
      <c r="AX127" s="13" t="s">
        <v>72</v>
      </c>
      <c r="AY127" s="245" t="s">
        <v>116</v>
      </c>
    </row>
    <row r="128" s="14" customFormat="1">
      <c r="A128" s="14"/>
      <c r="B128" s="246"/>
      <c r="C128" s="247"/>
      <c r="D128" s="232" t="s">
        <v>127</v>
      </c>
      <c r="E128" s="248" t="s">
        <v>19</v>
      </c>
      <c r="F128" s="249" t="s">
        <v>168</v>
      </c>
      <c r="G128" s="247"/>
      <c r="H128" s="250">
        <v>20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127</v>
      </c>
      <c r="AU128" s="256" t="s">
        <v>83</v>
      </c>
      <c r="AV128" s="14" t="s">
        <v>83</v>
      </c>
      <c r="AW128" s="14" t="s">
        <v>33</v>
      </c>
      <c r="AX128" s="14" t="s">
        <v>72</v>
      </c>
      <c r="AY128" s="256" t="s">
        <v>116</v>
      </c>
    </row>
    <row r="129" s="14" customFormat="1">
      <c r="A129" s="14"/>
      <c r="B129" s="246"/>
      <c r="C129" s="247"/>
      <c r="D129" s="232" t="s">
        <v>127</v>
      </c>
      <c r="E129" s="248" t="s">
        <v>19</v>
      </c>
      <c r="F129" s="249" t="s">
        <v>169</v>
      </c>
      <c r="G129" s="247"/>
      <c r="H129" s="250">
        <v>40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127</v>
      </c>
      <c r="AU129" s="256" t="s">
        <v>83</v>
      </c>
      <c r="AV129" s="14" t="s">
        <v>83</v>
      </c>
      <c r="AW129" s="14" t="s">
        <v>33</v>
      </c>
      <c r="AX129" s="14" t="s">
        <v>72</v>
      </c>
      <c r="AY129" s="256" t="s">
        <v>116</v>
      </c>
    </row>
    <row r="130" s="14" customFormat="1">
      <c r="A130" s="14"/>
      <c r="B130" s="246"/>
      <c r="C130" s="247"/>
      <c r="D130" s="232" t="s">
        <v>127</v>
      </c>
      <c r="E130" s="248" t="s">
        <v>19</v>
      </c>
      <c r="F130" s="249" t="s">
        <v>170</v>
      </c>
      <c r="G130" s="247"/>
      <c r="H130" s="250">
        <v>10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127</v>
      </c>
      <c r="AU130" s="256" t="s">
        <v>83</v>
      </c>
      <c r="AV130" s="14" t="s">
        <v>83</v>
      </c>
      <c r="AW130" s="14" t="s">
        <v>33</v>
      </c>
      <c r="AX130" s="14" t="s">
        <v>72</v>
      </c>
      <c r="AY130" s="256" t="s">
        <v>116</v>
      </c>
    </row>
    <row r="131" s="14" customFormat="1">
      <c r="A131" s="14"/>
      <c r="B131" s="246"/>
      <c r="C131" s="247"/>
      <c r="D131" s="232" t="s">
        <v>127</v>
      </c>
      <c r="E131" s="248" t="s">
        <v>19</v>
      </c>
      <c r="F131" s="249" t="s">
        <v>171</v>
      </c>
      <c r="G131" s="247"/>
      <c r="H131" s="250">
        <v>40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127</v>
      </c>
      <c r="AU131" s="256" t="s">
        <v>83</v>
      </c>
      <c r="AV131" s="14" t="s">
        <v>83</v>
      </c>
      <c r="AW131" s="14" t="s">
        <v>33</v>
      </c>
      <c r="AX131" s="14" t="s">
        <v>72</v>
      </c>
      <c r="AY131" s="256" t="s">
        <v>116</v>
      </c>
    </row>
    <row r="132" s="14" customFormat="1">
      <c r="A132" s="14"/>
      <c r="B132" s="246"/>
      <c r="C132" s="247"/>
      <c r="D132" s="232" t="s">
        <v>127</v>
      </c>
      <c r="E132" s="248" t="s">
        <v>19</v>
      </c>
      <c r="F132" s="249" t="s">
        <v>172</v>
      </c>
      <c r="G132" s="247"/>
      <c r="H132" s="250">
        <v>30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127</v>
      </c>
      <c r="AU132" s="256" t="s">
        <v>83</v>
      </c>
      <c r="AV132" s="14" t="s">
        <v>83</v>
      </c>
      <c r="AW132" s="14" t="s">
        <v>33</v>
      </c>
      <c r="AX132" s="14" t="s">
        <v>72</v>
      </c>
      <c r="AY132" s="256" t="s">
        <v>116</v>
      </c>
    </row>
    <row r="133" s="14" customFormat="1">
      <c r="A133" s="14"/>
      <c r="B133" s="246"/>
      <c r="C133" s="247"/>
      <c r="D133" s="232" t="s">
        <v>127</v>
      </c>
      <c r="E133" s="248" t="s">
        <v>19</v>
      </c>
      <c r="F133" s="249" t="s">
        <v>173</v>
      </c>
      <c r="G133" s="247"/>
      <c r="H133" s="250">
        <v>20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127</v>
      </c>
      <c r="AU133" s="256" t="s">
        <v>83</v>
      </c>
      <c r="AV133" s="14" t="s">
        <v>83</v>
      </c>
      <c r="AW133" s="14" t="s">
        <v>33</v>
      </c>
      <c r="AX133" s="14" t="s">
        <v>72</v>
      </c>
      <c r="AY133" s="256" t="s">
        <v>116</v>
      </c>
    </row>
    <row r="134" s="14" customFormat="1">
      <c r="A134" s="14"/>
      <c r="B134" s="246"/>
      <c r="C134" s="247"/>
      <c r="D134" s="232" t="s">
        <v>127</v>
      </c>
      <c r="E134" s="248" t="s">
        <v>19</v>
      </c>
      <c r="F134" s="249" t="s">
        <v>174</v>
      </c>
      <c r="G134" s="247"/>
      <c r="H134" s="250">
        <v>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127</v>
      </c>
      <c r="AU134" s="256" t="s">
        <v>83</v>
      </c>
      <c r="AV134" s="14" t="s">
        <v>83</v>
      </c>
      <c r="AW134" s="14" t="s">
        <v>33</v>
      </c>
      <c r="AX134" s="14" t="s">
        <v>72</v>
      </c>
      <c r="AY134" s="256" t="s">
        <v>116</v>
      </c>
    </row>
    <row r="135" s="14" customFormat="1">
      <c r="A135" s="14"/>
      <c r="B135" s="246"/>
      <c r="C135" s="247"/>
      <c r="D135" s="232" t="s">
        <v>127</v>
      </c>
      <c r="E135" s="248" t="s">
        <v>19</v>
      </c>
      <c r="F135" s="249" t="s">
        <v>175</v>
      </c>
      <c r="G135" s="247"/>
      <c r="H135" s="250">
        <v>10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127</v>
      </c>
      <c r="AU135" s="256" t="s">
        <v>83</v>
      </c>
      <c r="AV135" s="14" t="s">
        <v>83</v>
      </c>
      <c r="AW135" s="14" t="s">
        <v>33</v>
      </c>
      <c r="AX135" s="14" t="s">
        <v>72</v>
      </c>
      <c r="AY135" s="256" t="s">
        <v>116</v>
      </c>
    </row>
    <row r="136" s="15" customFormat="1">
      <c r="A136" s="15"/>
      <c r="B136" s="257"/>
      <c r="C136" s="258"/>
      <c r="D136" s="232" t="s">
        <v>127</v>
      </c>
      <c r="E136" s="259" t="s">
        <v>19</v>
      </c>
      <c r="F136" s="260" t="s">
        <v>176</v>
      </c>
      <c r="G136" s="258"/>
      <c r="H136" s="261">
        <v>5333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127</v>
      </c>
      <c r="AU136" s="267" t="s">
        <v>83</v>
      </c>
      <c r="AV136" s="15" t="s">
        <v>123</v>
      </c>
      <c r="AW136" s="15" t="s">
        <v>33</v>
      </c>
      <c r="AX136" s="15" t="s">
        <v>80</v>
      </c>
      <c r="AY136" s="267" t="s">
        <v>116</v>
      </c>
    </row>
    <row r="137" s="2" customFormat="1" ht="21.75" customHeight="1">
      <c r="A137" s="39"/>
      <c r="B137" s="40"/>
      <c r="C137" s="219" t="s">
        <v>177</v>
      </c>
      <c r="D137" s="219" t="s">
        <v>118</v>
      </c>
      <c r="E137" s="220" t="s">
        <v>178</v>
      </c>
      <c r="F137" s="221" t="s">
        <v>179</v>
      </c>
      <c r="G137" s="222" t="s">
        <v>121</v>
      </c>
      <c r="H137" s="223">
        <v>5333</v>
      </c>
      <c r="I137" s="224"/>
      <c r="J137" s="225">
        <f>ROUND(I137*H137,2)</f>
        <v>0</v>
      </c>
      <c r="K137" s="221" t="s">
        <v>19</v>
      </c>
      <c r="L137" s="45"/>
      <c r="M137" s="226" t="s">
        <v>19</v>
      </c>
      <c r="N137" s="227" t="s">
        <v>43</v>
      </c>
      <c r="O137" s="85"/>
      <c r="P137" s="228">
        <f>O137*H137</f>
        <v>0</v>
      </c>
      <c r="Q137" s="228">
        <v>1.0000000000000001E-05</v>
      </c>
      <c r="R137" s="228">
        <f>Q137*H137</f>
        <v>0.053330000000000002</v>
      </c>
      <c r="S137" s="228">
        <v>0.025600000000000001</v>
      </c>
      <c r="T137" s="229">
        <f>S137*H137</f>
        <v>136.5248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123</v>
      </c>
      <c r="AT137" s="230" t="s">
        <v>118</v>
      </c>
      <c r="AU137" s="230" t="s">
        <v>83</v>
      </c>
      <c r="AY137" s="18" t="s">
        <v>116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80</v>
      </c>
      <c r="BK137" s="231">
        <f>ROUND(I137*H137,2)</f>
        <v>0</v>
      </c>
      <c r="BL137" s="18" t="s">
        <v>123</v>
      </c>
      <c r="BM137" s="230" t="s">
        <v>180</v>
      </c>
    </row>
    <row r="138" s="2" customFormat="1">
      <c r="A138" s="39"/>
      <c r="B138" s="40"/>
      <c r="C138" s="41"/>
      <c r="D138" s="232" t="s">
        <v>125</v>
      </c>
      <c r="E138" s="41"/>
      <c r="F138" s="233" t="s">
        <v>126</v>
      </c>
      <c r="G138" s="41"/>
      <c r="H138" s="41"/>
      <c r="I138" s="137"/>
      <c r="J138" s="41"/>
      <c r="K138" s="41"/>
      <c r="L138" s="45"/>
      <c r="M138" s="234"/>
      <c r="N138" s="23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125</v>
      </c>
      <c r="AU138" s="18" t="s">
        <v>83</v>
      </c>
    </row>
    <row r="139" s="13" customFormat="1">
      <c r="A139" s="13"/>
      <c r="B139" s="236"/>
      <c r="C139" s="237"/>
      <c r="D139" s="232" t="s">
        <v>127</v>
      </c>
      <c r="E139" s="238" t="s">
        <v>19</v>
      </c>
      <c r="F139" s="239" t="s">
        <v>143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127</v>
      </c>
      <c r="AU139" s="245" t="s">
        <v>83</v>
      </c>
      <c r="AV139" s="13" t="s">
        <v>80</v>
      </c>
      <c r="AW139" s="13" t="s">
        <v>33</v>
      </c>
      <c r="AX139" s="13" t="s">
        <v>72</v>
      </c>
      <c r="AY139" s="245" t="s">
        <v>116</v>
      </c>
    </row>
    <row r="140" s="14" customFormat="1">
      <c r="A140" s="14"/>
      <c r="B140" s="246"/>
      <c r="C140" s="247"/>
      <c r="D140" s="232" t="s">
        <v>127</v>
      </c>
      <c r="E140" s="248" t="s">
        <v>19</v>
      </c>
      <c r="F140" s="249" t="s">
        <v>154</v>
      </c>
      <c r="G140" s="247"/>
      <c r="H140" s="250">
        <v>4785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127</v>
      </c>
      <c r="AU140" s="256" t="s">
        <v>83</v>
      </c>
      <c r="AV140" s="14" t="s">
        <v>83</v>
      </c>
      <c r="AW140" s="14" t="s">
        <v>33</v>
      </c>
      <c r="AX140" s="14" t="s">
        <v>72</v>
      </c>
      <c r="AY140" s="256" t="s">
        <v>116</v>
      </c>
    </row>
    <row r="141" s="13" customFormat="1">
      <c r="A141" s="13"/>
      <c r="B141" s="236"/>
      <c r="C141" s="237"/>
      <c r="D141" s="232" t="s">
        <v>127</v>
      </c>
      <c r="E141" s="238" t="s">
        <v>19</v>
      </c>
      <c r="F141" s="239" t="s">
        <v>155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127</v>
      </c>
      <c r="AU141" s="245" t="s">
        <v>83</v>
      </c>
      <c r="AV141" s="13" t="s">
        <v>80</v>
      </c>
      <c r="AW141" s="13" t="s">
        <v>33</v>
      </c>
      <c r="AX141" s="13" t="s">
        <v>72</v>
      </c>
      <c r="AY141" s="245" t="s">
        <v>116</v>
      </c>
    </row>
    <row r="142" s="14" customFormat="1">
      <c r="A142" s="14"/>
      <c r="B142" s="246"/>
      <c r="C142" s="247"/>
      <c r="D142" s="232" t="s">
        <v>127</v>
      </c>
      <c r="E142" s="248" t="s">
        <v>19</v>
      </c>
      <c r="F142" s="249" t="s">
        <v>156</v>
      </c>
      <c r="G142" s="247"/>
      <c r="H142" s="250">
        <v>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127</v>
      </c>
      <c r="AU142" s="256" t="s">
        <v>83</v>
      </c>
      <c r="AV142" s="14" t="s">
        <v>83</v>
      </c>
      <c r="AW142" s="14" t="s">
        <v>33</v>
      </c>
      <c r="AX142" s="14" t="s">
        <v>72</v>
      </c>
      <c r="AY142" s="256" t="s">
        <v>116</v>
      </c>
    </row>
    <row r="143" s="14" customFormat="1">
      <c r="A143" s="14"/>
      <c r="B143" s="246"/>
      <c r="C143" s="247"/>
      <c r="D143" s="232" t="s">
        <v>127</v>
      </c>
      <c r="E143" s="248" t="s">
        <v>19</v>
      </c>
      <c r="F143" s="249" t="s">
        <v>157</v>
      </c>
      <c r="G143" s="247"/>
      <c r="H143" s="250">
        <v>38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127</v>
      </c>
      <c r="AU143" s="256" t="s">
        <v>83</v>
      </c>
      <c r="AV143" s="14" t="s">
        <v>83</v>
      </c>
      <c r="AW143" s="14" t="s">
        <v>33</v>
      </c>
      <c r="AX143" s="14" t="s">
        <v>72</v>
      </c>
      <c r="AY143" s="256" t="s">
        <v>116</v>
      </c>
    </row>
    <row r="144" s="14" customFormat="1">
      <c r="A144" s="14"/>
      <c r="B144" s="246"/>
      <c r="C144" s="247"/>
      <c r="D144" s="232" t="s">
        <v>127</v>
      </c>
      <c r="E144" s="248" t="s">
        <v>19</v>
      </c>
      <c r="F144" s="249" t="s">
        <v>158</v>
      </c>
      <c r="G144" s="247"/>
      <c r="H144" s="250">
        <v>30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127</v>
      </c>
      <c r="AU144" s="256" t="s">
        <v>83</v>
      </c>
      <c r="AV144" s="14" t="s">
        <v>83</v>
      </c>
      <c r="AW144" s="14" t="s">
        <v>33</v>
      </c>
      <c r="AX144" s="14" t="s">
        <v>72</v>
      </c>
      <c r="AY144" s="256" t="s">
        <v>116</v>
      </c>
    </row>
    <row r="145" s="14" customFormat="1">
      <c r="A145" s="14"/>
      <c r="B145" s="246"/>
      <c r="C145" s="247"/>
      <c r="D145" s="232" t="s">
        <v>127</v>
      </c>
      <c r="E145" s="248" t="s">
        <v>19</v>
      </c>
      <c r="F145" s="249" t="s">
        <v>159</v>
      </c>
      <c r="G145" s="247"/>
      <c r="H145" s="250">
        <v>30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127</v>
      </c>
      <c r="AU145" s="256" t="s">
        <v>83</v>
      </c>
      <c r="AV145" s="14" t="s">
        <v>83</v>
      </c>
      <c r="AW145" s="14" t="s">
        <v>33</v>
      </c>
      <c r="AX145" s="14" t="s">
        <v>72</v>
      </c>
      <c r="AY145" s="256" t="s">
        <v>116</v>
      </c>
    </row>
    <row r="146" s="14" customFormat="1">
      <c r="A146" s="14"/>
      <c r="B146" s="246"/>
      <c r="C146" s="247"/>
      <c r="D146" s="232" t="s">
        <v>127</v>
      </c>
      <c r="E146" s="248" t="s">
        <v>19</v>
      </c>
      <c r="F146" s="249" t="s">
        <v>160</v>
      </c>
      <c r="G146" s="247"/>
      <c r="H146" s="250">
        <v>35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127</v>
      </c>
      <c r="AU146" s="256" t="s">
        <v>83</v>
      </c>
      <c r="AV146" s="14" t="s">
        <v>83</v>
      </c>
      <c r="AW146" s="14" t="s">
        <v>33</v>
      </c>
      <c r="AX146" s="14" t="s">
        <v>72</v>
      </c>
      <c r="AY146" s="256" t="s">
        <v>116</v>
      </c>
    </row>
    <row r="147" s="14" customFormat="1">
      <c r="A147" s="14"/>
      <c r="B147" s="246"/>
      <c r="C147" s="247"/>
      <c r="D147" s="232" t="s">
        <v>127</v>
      </c>
      <c r="E147" s="248" t="s">
        <v>19</v>
      </c>
      <c r="F147" s="249" t="s">
        <v>161</v>
      </c>
      <c r="G147" s="247"/>
      <c r="H147" s="250">
        <v>15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127</v>
      </c>
      <c r="AU147" s="256" t="s">
        <v>83</v>
      </c>
      <c r="AV147" s="14" t="s">
        <v>83</v>
      </c>
      <c r="AW147" s="14" t="s">
        <v>33</v>
      </c>
      <c r="AX147" s="14" t="s">
        <v>72</v>
      </c>
      <c r="AY147" s="256" t="s">
        <v>116</v>
      </c>
    </row>
    <row r="148" s="14" customFormat="1">
      <c r="A148" s="14"/>
      <c r="B148" s="246"/>
      <c r="C148" s="247"/>
      <c r="D148" s="232" t="s">
        <v>127</v>
      </c>
      <c r="E148" s="248" t="s">
        <v>19</v>
      </c>
      <c r="F148" s="249" t="s">
        <v>162</v>
      </c>
      <c r="G148" s="247"/>
      <c r="H148" s="250">
        <v>40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127</v>
      </c>
      <c r="AU148" s="256" t="s">
        <v>83</v>
      </c>
      <c r="AV148" s="14" t="s">
        <v>83</v>
      </c>
      <c r="AW148" s="14" t="s">
        <v>33</v>
      </c>
      <c r="AX148" s="14" t="s">
        <v>72</v>
      </c>
      <c r="AY148" s="256" t="s">
        <v>116</v>
      </c>
    </row>
    <row r="149" s="14" customFormat="1">
      <c r="A149" s="14"/>
      <c r="B149" s="246"/>
      <c r="C149" s="247"/>
      <c r="D149" s="232" t="s">
        <v>127</v>
      </c>
      <c r="E149" s="248" t="s">
        <v>19</v>
      </c>
      <c r="F149" s="249" t="s">
        <v>163</v>
      </c>
      <c r="G149" s="247"/>
      <c r="H149" s="250">
        <v>70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127</v>
      </c>
      <c r="AU149" s="256" t="s">
        <v>83</v>
      </c>
      <c r="AV149" s="14" t="s">
        <v>83</v>
      </c>
      <c r="AW149" s="14" t="s">
        <v>33</v>
      </c>
      <c r="AX149" s="14" t="s">
        <v>72</v>
      </c>
      <c r="AY149" s="256" t="s">
        <v>116</v>
      </c>
    </row>
    <row r="150" s="14" customFormat="1">
      <c r="A150" s="14"/>
      <c r="B150" s="246"/>
      <c r="C150" s="247"/>
      <c r="D150" s="232" t="s">
        <v>127</v>
      </c>
      <c r="E150" s="248" t="s">
        <v>19</v>
      </c>
      <c r="F150" s="249" t="s">
        <v>164</v>
      </c>
      <c r="G150" s="247"/>
      <c r="H150" s="250">
        <v>20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127</v>
      </c>
      <c r="AU150" s="256" t="s">
        <v>83</v>
      </c>
      <c r="AV150" s="14" t="s">
        <v>83</v>
      </c>
      <c r="AW150" s="14" t="s">
        <v>33</v>
      </c>
      <c r="AX150" s="14" t="s">
        <v>72</v>
      </c>
      <c r="AY150" s="256" t="s">
        <v>116</v>
      </c>
    </row>
    <row r="151" s="14" customFormat="1">
      <c r="A151" s="14"/>
      <c r="B151" s="246"/>
      <c r="C151" s="247"/>
      <c r="D151" s="232" t="s">
        <v>127</v>
      </c>
      <c r="E151" s="248" t="s">
        <v>19</v>
      </c>
      <c r="F151" s="249" t="s">
        <v>165</v>
      </c>
      <c r="G151" s="247"/>
      <c r="H151" s="250">
        <v>45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127</v>
      </c>
      <c r="AU151" s="256" t="s">
        <v>83</v>
      </c>
      <c r="AV151" s="14" t="s">
        <v>83</v>
      </c>
      <c r="AW151" s="14" t="s">
        <v>33</v>
      </c>
      <c r="AX151" s="14" t="s">
        <v>72</v>
      </c>
      <c r="AY151" s="256" t="s">
        <v>116</v>
      </c>
    </row>
    <row r="152" s="14" customFormat="1">
      <c r="A152" s="14"/>
      <c r="B152" s="246"/>
      <c r="C152" s="247"/>
      <c r="D152" s="232" t="s">
        <v>127</v>
      </c>
      <c r="E152" s="248" t="s">
        <v>19</v>
      </c>
      <c r="F152" s="249" t="s">
        <v>166</v>
      </c>
      <c r="G152" s="247"/>
      <c r="H152" s="250">
        <v>45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127</v>
      </c>
      <c r="AU152" s="256" t="s">
        <v>83</v>
      </c>
      <c r="AV152" s="14" t="s">
        <v>83</v>
      </c>
      <c r="AW152" s="14" t="s">
        <v>33</v>
      </c>
      <c r="AX152" s="14" t="s">
        <v>72</v>
      </c>
      <c r="AY152" s="256" t="s">
        <v>116</v>
      </c>
    </row>
    <row r="153" s="13" customFormat="1">
      <c r="A153" s="13"/>
      <c r="B153" s="236"/>
      <c r="C153" s="237"/>
      <c r="D153" s="232" t="s">
        <v>127</v>
      </c>
      <c r="E153" s="238" t="s">
        <v>19</v>
      </c>
      <c r="F153" s="239" t="s">
        <v>167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127</v>
      </c>
      <c r="AU153" s="245" t="s">
        <v>83</v>
      </c>
      <c r="AV153" s="13" t="s">
        <v>80</v>
      </c>
      <c r="AW153" s="13" t="s">
        <v>33</v>
      </c>
      <c r="AX153" s="13" t="s">
        <v>72</v>
      </c>
      <c r="AY153" s="245" t="s">
        <v>116</v>
      </c>
    </row>
    <row r="154" s="14" customFormat="1">
      <c r="A154" s="14"/>
      <c r="B154" s="246"/>
      <c r="C154" s="247"/>
      <c r="D154" s="232" t="s">
        <v>127</v>
      </c>
      <c r="E154" s="248" t="s">
        <v>19</v>
      </c>
      <c r="F154" s="249" t="s">
        <v>168</v>
      </c>
      <c r="G154" s="247"/>
      <c r="H154" s="250">
        <v>20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127</v>
      </c>
      <c r="AU154" s="256" t="s">
        <v>83</v>
      </c>
      <c r="AV154" s="14" t="s">
        <v>83</v>
      </c>
      <c r="AW154" s="14" t="s">
        <v>33</v>
      </c>
      <c r="AX154" s="14" t="s">
        <v>72</v>
      </c>
      <c r="AY154" s="256" t="s">
        <v>116</v>
      </c>
    </row>
    <row r="155" s="14" customFormat="1">
      <c r="A155" s="14"/>
      <c r="B155" s="246"/>
      <c r="C155" s="247"/>
      <c r="D155" s="232" t="s">
        <v>127</v>
      </c>
      <c r="E155" s="248" t="s">
        <v>19</v>
      </c>
      <c r="F155" s="249" t="s">
        <v>169</v>
      </c>
      <c r="G155" s="247"/>
      <c r="H155" s="250">
        <v>40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127</v>
      </c>
      <c r="AU155" s="256" t="s">
        <v>83</v>
      </c>
      <c r="AV155" s="14" t="s">
        <v>83</v>
      </c>
      <c r="AW155" s="14" t="s">
        <v>33</v>
      </c>
      <c r="AX155" s="14" t="s">
        <v>72</v>
      </c>
      <c r="AY155" s="256" t="s">
        <v>116</v>
      </c>
    </row>
    <row r="156" s="14" customFormat="1">
      <c r="A156" s="14"/>
      <c r="B156" s="246"/>
      <c r="C156" s="247"/>
      <c r="D156" s="232" t="s">
        <v>127</v>
      </c>
      <c r="E156" s="248" t="s">
        <v>19</v>
      </c>
      <c r="F156" s="249" t="s">
        <v>170</v>
      </c>
      <c r="G156" s="247"/>
      <c r="H156" s="250">
        <v>10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127</v>
      </c>
      <c r="AU156" s="256" t="s">
        <v>83</v>
      </c>
      <c r="AV156" s="14" t="s">
        <v>83</v>
      </c>
      <c r="AW156" s="14" t="s">
        <v>33</v>
      </c>
      <c r="AX156" s="14" t="s">
        <v>72</v>
      </c>
      <c r="AY156" s="256" t="s">
        <v>116</v>
      </c>
    </row>
    <row r="157" s="14" customFormat="1">
      <c r="A157" s="14"/>
      <c r="B157" s="246"/>
      <c r="C157" s="247"/>
      <c r="D157" s="232" t="s">
        <v>127</v>
      </c>
      <c r="E157" s="248" t="s">
        <v>19</v>
      </c>
      <c r="F157" s="249" t="s">
        <v>171</v>
      </c>
      <c r="G157" s="247"/>
      <c r="H157" s="250">
        <v>40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127</v>
      </c>
      <c r="AU157" s="256" t="s">
        <v>83</v>
      </c>
      <c r="AV157" s="14" t="s">
        <v>83</v>
      </c>
      <c r="AW157" s="14" t="s">
        <v>33</v>
      </c>
      <c r="AX157" s="14" t="s">
        <v>72</v>
      </c>
      <c r="AY157" s="256" t="s">
        <v>116</v>
      </c>
    </row>
    <row r="158" s="14" customFormat="1">
      <c r="A158" s="14"/>
      <c r="B158" s="246"/>
      <c r="C158" s="247"/>
      <c r="D158" s="232" t="s">
        <v>127</v>
      </c>
      <c r="E158" s="248" t="s">
        <v>19</v>
      </c>
      <c r="F158" s="249" t="s">
        <v>172</v>
      </c>
      <c r="G158" s="247"/>
      <c r="H158" s="250">
        <v>30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127</v>
      </c>
      <c r="AU158" s="256" t="s">
        <v>83</v>
      </c>
      <c r="AV158" s="14" t="s">
        <v>83</v>
      </c>
      <c r="AW158" s="14" t="s">
        <v>33</v>
      </c>
      <c r="AX158" s="14" t="s">
        <v>72</v>
      </c>
      <c r="AY158" s="256" t="s">
        <v>116</v>
      </c>
    </row>
    <row r="159" s="14" customFormat="1">
      <c r="A159" s="14"/>
      <c r="B159" s="246"/>
      <c r="C159" s="247"/>
      <c r="D159" s="232" t="s">
        <v>127</v>
      </c>
      <c r="E159" s="248" t="s">
        <v>19</v>
      </c>
      <c r="F159" s="249" t="s">
        <v>173</v>
      </c>
      <c r="G159" s="247"/>
      <c r="H159" s="250">
        <v>20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127</v>
      </c>
      <c r="AU159" s="256" t="s">
        <v>83</v>
      </c>
      <c r="AV159" s="14" t="s">
        <v>83</v>
      </c>
      <c r="AW159" s="14" t="s">
        <v>33</v>
      </c>
      <c r="AX159" s="14" t="s">
        <v>72</v>
      </c>
      <c r="AY159" s="256" t="s">
        <v>116</v>
      </c>
    </row>
    <row r="160" s="14" customFormat="1">
      <c r="A160" s="14"/>
      <c r="B160" s="246"/>
      <c r="C160" s="247"/>
      <c r="D160" s="232" t="s">
        <v>127</v>
      </c>
      <c r="E160" s="248" t="s">
        <v>19</v>
      </c>
      <c r="F160" s="249" t="s">
        <v>174</v>
      </c>
      <c r="G160" s="247"/>
      <c r="H160" s="250">
        <v>5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127</v>
      </c>
      <c r="AU160" s="256" t="s">
        <v>83</v>
      </c>
      <c r="AV160" s="14" t="s">
        <v>83</v>
      </c>
      <c r="AW160" s="14" t="s">
        <v>33</v>
      </c>
      <c r="AX160" s="14" t="s">
        <v>72</v>
      </c>
      <c r="AY160" s="256" t="s">
        <v>116</v>
      </c>
    </row>
    <row r="161" s="14" customFormat="1">
      <c r="A161" s="14"/>
      <c r="B161" s="246"/>
      <c r="C161" s="247"/>
      <c r="D161" s="232" t="s">
        <v>127</v>
      </c>
      <c r="E161" s="248" t="s">
        <v>19</v>
      </c>
      <c r="F161" s="249" t="s">
        <v>175</v>
      </c>
      <c r="G161" s="247"/>
      <c r="H161" s="250">
        <v>10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127</v>
      </c>
      <c r="AU161" s="256" t="s">
        <v>83</v>
      </c>
      <c r="AV161" s="14" t="s">
        <v>83</v>
      </c>
      <c r="AW161" s="14" t="s">
        <v>33</v>
      </c>
      <c r="AX161" s="14" t="s">
        <v>72</v>
      </c>
      <c r="AY161" s="256" t="s">
        <v>116</v>
      </c>
    </row>
    <row r="162" s="15" customFormat="1">
      <c r="A162" s="15"/>
      <c r="B162" s="257"/>
      <c r="C162" s="258"/>
      <c r="D162" s="232" t="s">
        <v>127</v>
      </c>
      <c r="E162" s="259" t="s">
        <v>19</v>
      </c>
      <c r="F162" s="260" t="s">
        <v>176</v>
      </c>
      <c r="G162" s="258"/>
      <c r="H162" s="261">
        <v>5333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127</v>
      </c>
      <c r="AU162" s="267" t="s">
        <v>83</v>
      </c>
      <c r="AV162" s="15" t="s">
        <v>123</v>
      </c>
      <c r="AW162" s="15" t="s">
        <v>33</v>
      </c>
      <c r="AX162" s="15" t="s">
        <v>80</v>
      </c>
      <c r="AY162" s="267" t="s">
        <v>116</v>
      </c>
    </row>
    <row r="163" s="2" customFormat="1" ht="16.5" customHeight="1">
      <c r="A163" s="39"/>
      <c r="B163" s="40"/>
      <c r="C163" s="219" t="s">
        <v>181</v>
      </c>
      <c r="D163" s="219" t="s">
        <v>118</v>
      </c>
      <c r="E163" s="220" t="s">
        <v>182</v>
      </c>
      <c r="F163" s="221" t="s">
        <v>183</v>
      </c>
      <c r="G163" s="222" t="s">
        <v>121</v>
      </c>
      <c r="H163" s="223">
        <v>30</v>
      </c>
      <c r="I163" s="224"/>
      <c r="J163" s="225">
        <f>ROUND(I163*H163,2)</f>
        <v>0</v>
      </c>
      <c r="K163" s="221" t="s">
        <v>122</v>
      </c>
      <c r="L163" s="45"/>
      <c r="M163" s="226" t="s">
        <v>19</v>
      </c>
      <c r="N163" s="227" t="s">
        <v>43</v>
      </c>
      <c r="O163" s="85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123</v>
      </c>
      <c r="AT163" s="230" t="s">
        <v>118</v>
      </c>
      <c r="AU163" s="230" t="s">
        <v>83</v>
      </c>
      <c r="AY163" s="18" t="s">
        <v>116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80</v>
      </c>
      <c r="BK163" s="231">
        <f>ROUND(I163*H163,2)</f>
        <v>0</v>
      </c>
      <c r="BL163" s="18" t="s">
        <v>123</v>
      </c>
      <c r="BM163" s="230" t="s">
        <v>184</v>
      </c>
    </row>
    <row r="164" s="2" customFormat="1">
      <c r="A164" s="39"/>
      <c r="B164" s="40"/>
      <c r="C164" s="41"/>
      <c r="D164" s="232" t="s">
        <v>125</v>
      </c>
      <c r="E164" s="41"/>
      <c r="F164" s="233" t="s">
        <v>185</v>
      </c>
      <c r="G164" s="41"/>
      <c r="H164" s="41"/>
      <c r="I164" s="137"/>
      <c r="J164" s="41"/>
      <c r="K164" s="41"/>
      <c r="L164" s="45"/>
      <c r="M164" s="234"/>
      <c r="N164" s="23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125</v>
      </c>
      <c r="AU164" s="18" t="s">
        <v>83</v>
      </c>
    </row>
    <row r="165" s="13" customFormat="1">
      <c r="A165" s="13"/>
      <c r="B165" s="236"/>
      <c r="C165" s="237"/>
      <c r="D165" s="232" t="s">
        <v>127</v>
      </c>
      <c r="E165" s="238" t="s">
        <v>19</v>
      </c>
      <c r="F165" s="239" t="s">
        <v>186</v>
      </c>
      <c r="G165" s="237"/>
      <c r="H165" s="238" t="s">
        <v>19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127</v>
      </c>
      <c r="AU165" s="245" t="s">
        <v>83</v>
      </c>
      <c r="AV165" s="13" t="s">
        <v>80</v>
      </c>
      <c r="AW165" s="13" t="s">
        <v>33</v>
      </c>
      <c r="AX165" s="13" t="s">
        <v>72</v>
      </c>
      <c r="AY165" s="245" t="s">
        <v>116</v>
      </c>
    </row>
    <row r="166" s="14" customFormat="1">
      <c r="A166" s="14"/>
      <c r="B166" s="246"/>
      <c r="C166" s="247"/>
      <c r="D166" s="232" t="s">
        <v>127</v>
      </c>
      <c r="E166" s="248" t="s">
        <v>19</v>
      </c>
      <c r="F166" s="249" t="s">
        <v>187</v>
      </c>
      <c r="G166" s="247"/>
      <c r="H166" s="250">
        <v>30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127</v>
      </c>
      <c r="AU166" s="256" t="s">
        <v>83</v>
      </c>
      <c r="AV166" s="14" t="s">
        <v>83</v>
      </c>
      <c r="AW166" s="14" t="s">
        <v>33</v>
      </c>
      <c r="AX166" s="14" t="s">
        <v>80</v>
      </c>
      <c r="AY166" s="256" t="s">
        <v>116</v>
      </c>
    </row>
    <row r="167" s="2" customFormat="1" ht="16.5" customHeight="1">
      <c r="A167" s="39"/>
      <c r="B167" s="40"/>
      <c r="C167" s="219" t="s">
        <v>188</v>
      </c>
      <c r="D167" s="219" t="s">
        <v>118</v>
      </c>
      <c r="E167" s="220" t="s">
        <v>189</v>
      </c>
      <c r="F167" s="221" t="s">
        <v>190</v>
      </c>
      <c r="G167" s="222" t="s">
        <v>191</v>
      </c>
      <c r="H167" s="223">
        <v>5</v>
      </c>
      <c r="I167" s="224"/>
      <c r="J167" s="225">
        <f>ROUND(I167*H167,2)</f>
        <v>0</v>
      </c>
      <c r="K167" s="221" t="s">
        <v>122</v>
      </c>
      <c r="L167" s="45"/>
      <c r="M167" s="226" t="s">
        <v>19</v>
      </c>
      <c r="N167" s="227" t="s">
        <v>43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123</v>
      </c>
      <c r="AT167" s="230" t="s">
        <v>118</v>
      </c>
      <c r="AU167" s="230" t="s">
        <v>83</v>
      </c>
      <c r="AY167" s="18" t="s">
        <v>116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80</v>
      </c>
      <c r="BK167" s="231">
        <f>ROUND(I167*H167,2)</f>
        <v>0</v>
      </c>
      <c r="BL167" s="18" t="s">
        <v>123</v>
      </c>
      <c r="BM167" s="230" t="s">
        <v>192</v>
      </c>
    </row>
    <row r="168" s="2" customFormat="1">
      <c r="A168" s="39"/>
      <c r="B168" s="40"/>
      <c r="C168" s="41"/>
      <c r="D168" s="232" t="s">
        <v>125</v>
      </c>
      <c r="E168" s="41"/>
      <c r="F168" s="233" t="s">
        <v>193</v>
      </c>
      <c r="G168" s="41"/>
      <c r="H168" s="41"/>
      <c r="I168" s="137"/>
      <c r="J168" s="41"/>
      <c r="K168" s="41"/>
      <c r="L168" s="45"/>
      <c r="M168" s="234"/>
      <c r="N168" s="23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125</v>
      </c>
      <c r="AU168" s="18" t="s">
        <v>83</v>
      </c>
    </row>
    <row r="169" s="13" customFormat="1">
      <c r="A169" s="13"/>
      <c r="B169" s="236"/>
      <c r="C169" s="237"/>
      <c r="D169" s="232" t="s">
        <v>127</v>
      </c>
      <c r="E169" s="238" t="s">
        <v>19</v>
      </c>
      <c r="F169" s="239" t="s">
        <v>186</v>
      </c>
      <c r="G169" s="237"/>
      <c r="H169" s="238" t="s">
        <v>19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127</v>
      </c>
      <c r="AU169" s="245" t="s">
        <v>83</v>
      </c>
      <c r="AV169" s="13" t="s">
        <v>80</v>
      </c>
      <c r="AW169" s="13" t="s">
        <v>33</v>
      </c>
      <c r="AX169" s="13" t="s">
        <v>72</v>
      </c>
      <c r="AY169" s="245" t="s">
        <v>116</v>
      </c>
    </row>
    <row r="170" s="14" customFormat="1">
      <c r="A170" s="14"/>
      <c r="B170" s="246"/>
      <c r="C170" s="247"/>
      <c r="D170" s="232" t="s">
        <v>127</v>
      </c>
      <c r="E170" s="248" t="s">
        <v>19</v>
      </c>
      <c r="F170" s="249" t="s">
        <v>194</v>
      </c>
      <c r="G170" s="247"/>
      <c r="H170" s="250">
        <v>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127</v>
      </c>
      <c r="AU170" s="256" t="s">
        <v>83</v>
      </c>
      <c r="AV170" s="14" t="s">
        <v>83</v>
      </c>
      <c r="AW170" s="14" t="s">
        <v>33</v>
      </c>
      <c r="AX170" s="14" t="s">
        <v>80</v>
      </c>
      <c r="AY170" s="256" t="s">
        <v>116</v>
      </c>
    </row>
    <row r="171" s="2" customFormat="1" ht="21.75" customHeight="1">
      <c r="A171" s="39"/>
      <c r="B171" s="40"/>
      <c r="C171" s="219" t="s">
        <v>195</v>
      </c>
      <c r="D171" s="219" t="s">
        <v>118</v>
      </c>
      <c r="E171" s="220" t="s">
        <v>196</v>
      </c>
      <c r="F171" s="221" t="s">
        <v>197</v>
      </c>
      <c r="G171" s="222" t="s">
        <v>191</v>
      </c>
      <c r="H171" s="223">
        <v>6</v>
      </c>
      <c r="I171" s="224"/>
      <c r="J171" s="225">
        <f>ROUND(I171*H171,2)</f>
        <v>0</v>
      </c>
      <c r="K171" s="221" t="s">
        <v>122</v>
      </c>
      <c r="L171" s="45"/>
      <c r="M171" s="226" t="s">
        <v>19</v>
      </c>
      <c r="N171" s="227" t="s">
        <v>43</v>
      </c>
      <c r="O171" s="85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123</v>
      </c>
      <c r="AT171" s="230" t="s">
        <v>118</v>
      </c>
      <c r="AU171" s="230" t="s">
        <v>83</v>
      </c>
      <c r="AY171" s="18" t="s">
        <v>116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80</v>
      </c>
      <c r="BK171" s="231">
        <f>ROUND(I171*H171,2)</f>
        <v>0</v>
      </c>
      <c r="BL171" s="18" t="s">
        <v>123</v>
      </c>
      <c r="BM171" s="230" t="s">
        <v>198</v>
      </c>
    </row>
    <row r="172" s="2" customFormat="1">
      <c r="A172" s="39"/>
      <c r="B172" s="40"/>
      <c r="C172" s="41"/>
      <c r="D172" s="232" t="s">
        <v>125</v>
      </c>
      <c r="E172" s="41"/>
      <c r="F172" s="233" t="s">
        <v>199</v>
      </c>
      <c r="G172" s="41"/>
      <c r="H172" s="41"/>
      <c r="I172" s="137"/>
      <c r="J172" s="41"/>
      <c r="K172" s="41"/>
      <c r="L172" s="45"/>
      <c r="M172" s="234"/>
      <c r="N172" s="23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125</v>
      </c>
      <c r="AU172" s="18" t="s">
        <v>83</v>
      </c>
    </row>
    <row r="173" s="14" customFormat="1">
      <c r="A173" s="14"/>
      <c r="B173" s="246"/>
      <c r="C173" s="247"/>
      <c r="D173" s="232" t="s">
        <v>127</v>
      </c>
      <c r="E173" s="248" t="s">
        <v>19</v>
      </c>
      <c r="F173" s="249" t="s">
        <v>200</v>
      </c>
      <c r="G173" s="247"/>
      <c r="H173" s="250">
        <v>6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127</v>
      </c>
      <c r="AU173" s="256" t="s">
        <v>83</v>
      </c>
      <c r="AV173" s="14" t="s">
        <v>83</v>
      </c>
      <c r="AW173" s="14" t="s">
        <v>33</v>
      </c>
      <c r="AX173" s="14" t="s">
        <v>80</v>
      </c>
      <c r="AY173" s="256" t="s">
        <v>116</v>
      </c>
    </row>
    <row r="174" s="2" customFormat="1" ht="21.75" customHeight="1">
      <c r="A174" s="39"/>
      <c r="B174" s="40"/>
      <c r="C174" s="219" t="s">
        <v>201</v>
      </c>
      <c r="D174" s="219" t="s">
        <v>118</v>
      </c>
      <c r="E174" s="220" t="s">
        <v>202</v>
      </c>
      <c r="F174" s="221" t="s">
        <v>203</v>
      </c>
      <c r="G174" s="222" t="s">
        <v>191</v>
      </c>
      <c r="H174" s="223">
        <v>5</v>
      </c>
      <c r="I174" s="224"/>
      <c r="J174" s="225">
        <f>ROUND(I174*H174,2)</f>
        <v>0</v>
      </c>
      <c r="K174" s="221" t="s">
        <v>122</v>
      </c>
      <c r="L174" s="45"/>
      <c r="M174" s="226" t="s">
        <v>19</v>
      </c>
      <c r="N174" s="227" t="s">
        <v>43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123</v>
      </c>
      <c r="AT174" s="230" t="s">
        <v>118</v>
      </c>
      <c r="AU174" s="230" t="s">
        <v>83</v>
      </c>
      <c r="AY174" s="18" t="s">
        <v>116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80</v>
      </c>
      <c r="BK174" s="231">
        <f>ROUND(I174*H174,2)</f>
        <v>0</v>
      </c>
      <c r="BL174" s="18" t="s">
        <v>123</v>
      </c>
      <c r="BM174" s="230" t="s">
        <v>204</v>
      </c>
    </row>
    <row r="175" s="2" customFormat="1">
      <c r="A175" s="39"/>
      <c r="B175" s="40"/>
      <c r="C175" s="41"/>
      <c r="D175" s="232" t="s">
        <v>125</v>
      </c>
      <c r="E175" s="41"/>
      <c r="F175" s="233" t="s">
        <v>199</v>
      </c>
      <c r="G175" s="41"/>
      <c r="H175" s="41"/>
      <c r="I175" s="137"/>
      <c r="J175" s="41"/>
      <c r="K175" s="41"/>
      <c r="L175" s="45"/>
      <c r="M175" s="234"/>
      <c r="N175" s="23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125</v>
      </c>
      <c r="AU175" s="18" t="s">
        <v>83</v>
      </c>
    </row>
    <row r="176" s="14" customFormat="1">
      <c r="A176" s="14"/>
      <c r="B176" s="246"/>
      <c r="C176" s="247"/>
      <c r="D176" s="232" t="s">
        <v>127</v>
      </c>
      <c r="E176" s="248" t="s">
        <v>19</v>
      </c>
      <c r="F176" s="249" t="s">
        <v>205</v>
      </c>
      <c r="G176" s="247"/>
      <c r="H176" s="250">
        <v>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127</v>
      </c>
      <c r="AU176" s="256" t="s">
        <v>83</v>
      </c>
      <c r="AV176" s="14" t="s">
        <v>83</v>
      </c>
      <c r="AW176" s="14" t="s">
        <v>33</v>
      </c>
      <c r="AX176" s="14" t="s">
        <v>80</v>
      </c>
      <c r="AY176" s="256" t="s">
        <v>116</v>
      </c>
    </row>
    <row r="177" s="2" customFormat="1" ht="21.75" customHeight="1">
      <c r="A177" s="39"/>
      <c r="B177" s="40"/>
      <c r="C177" s="219" t="s">
        <v>206</v>
      </c>
      <c r="D177" s="219" t="s">
        <v>118</v>
      </c>
      <c r="E177" s="220" t="s">
        <v>207</v>
      </c>
      <c r="F177" s="221" t="s">
        <v>208</v>
      </c>
      <c r="G177" s="222" t="s">
        <v>191</v>
      </c>
      <c r="H177" s="223">
        <v>5</v>
      </c>
      <c r="I177" s="224"/>
      <c r="J177" s="225">
        <f>ROUND(I177*H177,2)</f>
        <v>0</v>
      </c>
      <c r="K177" s="221" t="s">
        <v>122</v>
      </c>
      <c r="L177" s="45"/>
      <c r="M177" s="226" t="s">
        <v>19</v>
      </c>
      <c r="N177" s="227" t="s">
        <v>43</v>
      </c>
      <c r="O177" s="85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123</v>
      </c>
      <c r="AT177" s="230" t="s">
        <v>118</v>
      </c>
      <c r="AU177" s="230" t="s">
        <v>83</v>
      </c>
      <c r="AY177" s="18" t="s">
        <v>116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80</v>
      </c>
      <c r="BK177" s="231">
        <f>ROUND(I177*H177,2)</f>
        <v>0</v>
      </c>
      <c r="BL177" s="18" t="s">
        <v>123</v>
      </c>
      <c r="BM177" s="230" t="s">
        <v>209</v>
      </c>
    </row>
    <row r="178" s="2" customFormat="1">
      <c r="A178" s="39"/>
      <c r="B178" s="40"/>
      <c r="C178" s="41"/>
      <c r="D178" s="232" t="s">
        <v>125</v>
      </c>
      <c r="E178" s="41"/>
      <c r="F178" s="233" t="s">
        <v>210</v>
      </c>
      <c r="G178" s="41"/>
      <c r="H178" s="41"/>
      <c r="I178" s="137"/>
      <c r="J178" s="41"/>
      <c r="K178" s="41"/>
      <c r="L178" s="45"/>
      <c r="M178" s="234"/>
      <c r="N178" s="23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125</v>
      </c>
      <c r="AU178" s="18" t="s">
        <v>83</v>
      </c>
    </row>
    <row r="179" s="13" customFormat="1">
      <c r="A179" s="13"/>
      <c r="B179" s="236"/>
      <c r="C179" s="237"/>
      <c r="D179" s="232" t="s">
        <v>127</v>
      </c>
      <c r="E179" s="238" t="s">
        <v>19</v>
      </c>
      <c r="F179" s="239" t="s">
        <v>186</v>
      </c>
      <c r="G179" s="237"/>
      <c r="H179" s="238" t="s">
        <v>19</v>
      </c>
      <c r="I179" s="240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127</v>
      </c>
      <c r="AU179" s="245" t="s">
        <v>83</v>
      </c>
      <c r="AV179" s="13" t="s">
        <v>80</v>
      </c>
      <c r="AW179" s="13" t="s">
        <v>33</v>
      </c>
      <c r="AX179" s="13" t="s">
        <v>72</v>
      </c>
      <c r="AY179" s="245" t="s">
        <v>116</v>
      </c>
    </row>
    <row r="180" s="14" customFormat="1">
      <c r="A180" s="14"/>
      <c r="B180" s="246"/>
      <c r="C180" s="247"/>
      <c r="D180" s="232" t="s">
        <v>127</v>
      </c>
      <c r="E180" s="248" t="s">
        <v>19</v>
      </c>
      <c r="F180" s="249" t="s">
        <v>194</v>
      </c>
      <c r="G180" s="247"/>
      <c r="H180" s="250">
        <v>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127</v>
      </c>
      <c r="AU180" s="256" t="s">
        <v>83</v>
      </c>
      <c r="AV180" s="14" t="s">
        <v>83</v>
      </c>
      <c r="AW180" s="14" t="s">
        <v>33</v>
      </c>
      <c r="AX180" s="14" t="s">
        <v>80</v>
      </c>
      <c r="AY180" s="256" t="s">
        <v>116</v>
      </c>
    </row>
    <row r="181" s="2" customFormat="1" ht="21.75" customHeight="1">
      <c r="A181" s="39"/>
      <c r="B181" s="40"/>
      <c r="C181" s="219" t="s">
        <v>211</v>
      </c>
      <c r="D181" s="219" t="s">
        <v>118</v>
      </c>
      <c r="E181" s="220" t="s">
        <v>212</v>
      </c>
      <c r="F181" s="221" t="s">
        <v>213</v>
      </c>
      <c r="G181" s="222" t="s">
        <v>191</v>
      </c>
      <c r="H181" s="223">
        <v>11</v>
      </c>
      <c r="I181" s="224"/>
      <c r="J181" s="225">
        <f>ROUND(I181*H181,2)</f>
        <v>0</v>
      </c>
      <c r="K181" s="221" t="s">
        <v>122</v>
      </c>
      <c r="L181" s="45"/>
      <c r="M181" s="226" t="s">
        <v>19</v>
      </c>
      <c r="N181" s="227" t="s">
        <v>43</v>
      </c>
      <c r="O181" s="85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123</v>
      </c>
      <c r="AT181" s="230" t="s">
        <v>118</v>
      </c>
      <c r="AU181" s="230" t="s">
        <v>83</v>
      </c>
      <c r="AY181" s="18" t="s">
        <v>116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80</v>
      </c>
      <c r="BK181" s="231">
        <f>ROUND(I181*H181,2)</f>
        <v>0</v>
      </c>
      <c r="BL181" s="18" t="s">
        <v>123</v>
      </c>
      <c r="BM181" s="230" t="s">
        <v>214</v>
      </c>
    </row>
    <row r="182" s="2" customFormat="1">
      <c r="A182" s="39"/>
      <c r="B182" s="40"/>
      <c r="C182" s="41"/>
      <c r="D182" s="232" t="s">
        <v>125</v>
      </c>
      <c r="E182" s="41"/>
      <c r="F182" s="233" t="s">
        <v>215</v>
      </c>
      <c r="G182" s="41"/>
      <c r="H182" s="41"/>
      <c r="I182" s="137"/>
      <c r="J182" s="41"/>
      <c r="K182" s="41"/>
      <c r="L182" s="45"/>
      <c r="M182" s="234"/>
      <c r="N182" s="23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125</v>
      </c>
      <c r="AU182" s="18" t="s">
        <v>83</v>
      </c>
    </row>
    <row r="183" s="14" customFormat="1">
      <c r="A183" s="14"/>
      <c r="B183" s="246"/>
      <c r="C183" s="247"/>
      <c r="D183" s="232" t="s">
        <v>127</v>
      </c>
      <c r="E183" s="248" t="s">
        <v>19</v>
      </c>
      <c r="F183" s="249" t="s">
        <v>216</v>
      </c>
      <c r="G183" s="247"/>
      <c r="H183" s="250">
        <v>5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127</v>
      </c>
      <c r="AU183" s="256" t="s">
        <v>83</v>
      </c>
      <c r="AV183" s="14" t="s">
        <v>83</v>
      </c>
      <c r="AW183" s="14" t="s">
        <v>33</v>
      </c>
      <c r="AX183" s="14" t="s">
        <v>72</v>
      </c>
      <c r="AY183" s="256" t="s">
        <v>116</v>
      </c>
    </row>
    <row r="184" s="14" customFormat="1">
      <c r="A184" s="14"/>
      <c r="B184" s="246"/>
      <c r="C184" s="247"/>
      <c r="D184" s="232" t="s">
        <v>127</v>
      </c>
      <c r="E184" s="248" t="s">
        <v>19</v>
      </c>
      <c r="F184" s="249" t="s">
        <v>217</v>
      </c>
      <c r="G184" s="247"/>
      <c r="H184" s="250">
        <v>6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127</v>
      </c>
      <c r="AU184" s="256" t="s">
        <v>83</v>
      </c>
      <c r="AV184" s="14" t="s">
        <v>83</v>
      </c>
      <c r="AW184" s="14" t="s">
        <v>33</v>
      </c>
      <c r="AX184" s="14" t="s">
        <v>72</v>
      </c>
      <c r="AY184" s="256" t="s">
        <v>116</v>
      </c>
    </row>
    <row r="185" s="15" customFormat="1">
      <c r="A185" s="15"/>
      <c r="B185" s="257"/>
      <c r="C185" s="258"/>
      <c r="D185" s="232" t="s">
        <v>127</v>
      </c>
      <c r="E185" s="259" t="s">
        <v>19</v>
      </c>
      <c r="F185" s="260" t="s">
        <v>176</v>
      </c>
      <c r="G185" s="258"/>
      <c r="H185" s="261">
        <v>11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127</v>
      </c>
      <c r="AU185" s="267" t="s">
        <v>83</v>
      </c>
      <c r="AV185" s="15" t="s">
        <v>123</v>
      </c>
      <c r="AW185" s="15" t="s">
        <v>33</v>
      </c>
      <c r="AX185" s="15" t="s">
        <v>80</v>
      </c>
      <c r="AY185" s="267" t="s">
        <v>116</v>
      </c>
    </row>
    <row r="186" s="2" customFormat="1" ht="16.5" customHeight="1">
      <c r="A186" s="39"/>
      <c r="B186" s="40"/>
      <c r="C186" s="219" t="s">
        <v>218</v>
      </c>
      <c r="D186" s="219" t="s">
        <v>118</v>
      </c>
      <c r="E186" s="220" t="s">
        <v>219</v>
      </c>
      <c r="F186" s="221" t="s">
        <v>220</v>
      </c>
      <c r="G186" s="222" t="s">
        <v>121</v>
      </c>
      <c r="H186" s="223">
        <v>15</v>
      </c>
      <c r="I186" s="224"/>
      <c r="J186" s="225">
        <f>ROUND(I186*H186,2)</f>
        <v>0</v>
      </c>
      <c r="K186" s="221" t="s">
        <v>122</v>
      </c>
      <c r="L186" s="45"/>
      <c r="M186" s="226" t="s">
        <v>19</v>
      </c>
      <c r="N186" s="227" t="s">
        <v>43</v>
      </c>
      <c r="O186" s="85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123</v>
      </c>
      <c r="AT186" s="230" t="s">
        <v>118</v>
      </c>
      <c r="AU186" s="230" t="s">
        <v>83</v>
      </c>
      <c r="AY186" s="18" t="s">
        <v>116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80</v>
      </c>
      <c r="BK186" s="231">
        <f>ROUND(I186*H186,2)</f>
        <v>0</v>
      </c>
      <c r="BL186" s="18" t="s">
        <v>123</v>
      </c>
      <c r="BM186" s="230" t="s">
        <v>221</v>
      </c>
    </row>
    <row r="187" s="2" customFormat="1">
      <c r="A187" s="39"/>
      <c r="B187" s="40"/>
      <c r="C187" s="41"/>
      <c r="D187" s="232" t="s">
        <v>125</v>
      </c>
      <c r="E187" s="41"/>
      <c r="F187" s="233" t="s">
        <v>222</v>
      </c>
      <c r="G187" s="41"/>
      <c r="H187" s="41"/>
      <c r="I187" s="137"/>
      <c r="J187" s="41"/>
      <c r="K187" s="41"/>
      <c r="L187" s="45"/>
      <c r="M187" s="234"/>
      <c r="N187" s="23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125</v>
      </c>
      <c r="AU187" s="18" t="s">
        <v>83</v>
      </c>
    </row>
    <row r="188" s="13" customFormat="1">
      <c r="A188" s="13"/>
      <c r="B188" s="236"/>
      <c r="C188" s="237"/>
      <c r="D188" s="232" t="s">
        <v>127</v>
      </c>
      <c r="E188" s="238" t="s">
        <v>19</v>
      </c>
      <c r="F188" s="239" t="s">
        <v>186</v>
      </c>
      <c r="G188" s="237"/>
      <c r="H188" s="238" t="s">
        <v>19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127</v>
      </c>
      <c r="AU188" s="245" t="s">
        <v>83</v>
      </c>
      <c r="AV188" s="13" t="s">
        <v>80</v>
      </c>
      <c r="AW188" s="13" t="s">
        <v>33</v>
      </c>
      <c r="AX188" s="13" t="s">
        <v>72</v>
      </c>
      <c r="AY188" s="245" t="s">
        <v>116</v>
      </c>
    </row>
    <row r="189" s="14" customFormat="1">
      <c r="A189" s="14"/>
      <c r="B189" s="246"/>
      <c r="C189" s="247"/>
      <c r="D189" s="232" t="s">
        <v>127</v>
      </c>
      <c r="E189" s="248" t="s">
        <v>19</v>
      </c>
      <c r="F189" s="249" t="s">
        <v>223</v>
      </c>
      <c r="G189" s="247"/>
      <c r="H189" s="250">
        <v>15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127</v>
      </c>
      <c r="AU189" s="256" t="s">
        <v>83</v>
      </c>
      <c r="AV189" s="14" t="s">
        <v>83</v>
      </c>
      <c r="AW189" s="14" t="s">
        <v>33</v>
      </c>
      <c r="AX189" s="14" t="s">
        <v>80</v>
      </c>
      <c r="AY189" s="256" t="s">
        <v>116</v>
      </c>
    </row>
    <row r="190" s="2" customFormat="1" ht="21.75" customHeight="1">
      <c r="A190" s="39"/>
      <c r="B190" s="40"/>
      <c r="C190" s="219" t="s">
        <v>8</v>
      </c>
      <c r="D190" s="219" t="s">
        <v>118</v>
      </c>
      <c r="E190" s="220" t="s">
        <v>224</v>
      </c>
      <c r="F190" s="221" t="s">
        <v>225</v>
      </c>
      <c r="G190" s="222" t="s">
        <v>121</v>
      </c>
      <c r="H190" s="223">
        <v>30</v>
      </c>
      <c r="I190" s="224"/>
      <c r="J190" s="225">
        <f>ROUND(I190*H190,2)</f>
        <v>0</v>
      </c>
      <c r="K190" s="221" t="s">
        <v>122</v>
      </c>
      <c r="L190" s="45"/>
      <c r="M190" s="226" t="s">
        <v>19</v>
      </c>
      <c r="N190" s="227" t="s">
        <v>43</v>
      </c>
      <c r="O190" s="85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123</v>
      </c>
      <c r="AT190" s="230" t="s">
        <v>118</v>
      </c>
      <c r="AU190" s="230" t="s">
        <v>83</v>
      </c>
      <c r="AY190" s="18" t="s">
        <v>116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80</v>
      </c>
      <c r="BK190" s="231">
        <f>ROUND(I190*H190,2)</f>
        <v>0</v>
      </c>
      <c r="BL190" s="18" t="s">
        <v>123</v>
      </c>
      <c r="BM190" s="230" t="s">
        <v>226</v>
      </c>
    </row>
    <row r="191" s="2" customFormat="1">
      <c r="A191" s="39"/>
      <c r="B191" s="40"/>
      <c r="C191" s="41"/>
      <c r="D191" s="232" t="s">
        <v>125</v>
      </c>
      <c r="E191" s="41"/>
      <c r="F191" s="233" t="s">
        <v>227</v>
      </c>
      <c r="G191" s="41"/>
      <c r="H191" s="41"/>
      <c r="I191" s="137"/>
      <c r="J191" s="41"/>
      <c r="K191" s="41"/>
      <c r="L191" s="45"/>
      <c r="M191" s="234"/>
      <c r="N191" s="23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125</v>
      </c>
      <c r="AU191" s="18" t="s">
        <v>83</v>
      </c>
    </row>
    <row r="192" s="13" customFormat="1">
      <c r="A192" s="13"/>
      <c r="B192" s="236"/>
      <c r="C192" s="237"/>
      <c r="D192" s="232" t="s">
        <v>127</v>
      </c>
      <c r="E192" s="238" t="s">
        <v>19</v>
      </c>
      <c r="F192" s="239" t="s">
        <v>186</v>
      </c>
      <c r="G192" s="237"/>
      <c r="H192" s="238" t="s">
        <v>19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127</v>
      </c>
      <c r="AU192" s="245" t="s">
        <v>83</v>
      </c>
      <c r="AV192" s="13" t="s">
        <v>80</v>
      </c>
      <c r="AW192" s="13" t="s">
        <v>33</v>
      </c>
      <c r="AX192" s="13" t="s">
        <v>72</v>
      </c>
      <c r="AY192" s="245" t="s">
        <v>116</v>
      </c>
    </row>
    <row r="193" s="14" customFormat="1">
      <c r="A193" s="14"/>
      <c r="B193" s="246"/>
      <c r="C193" s="247"/>
      <c r="D193" s="232" t="s">
        <v>127</v>
      </c>
      <c r="E193" s="248" t="s">
        <v>19</v>
      </c>
      <c r="F193" s="249" t="s">
        <v>187</v>
      </c>
      <c r="G193" s="247"/>
      <c r="H193" s="250">
        <v>30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127</v>
      </c>
      <c r="AU193" s="256" t="s">
        <v>83</v>
      </c>
      <c r="AV193" s="14" t="s">
        <v>83</v>
      </c>
      <c r="AW193" s="14" t="s">
        <v>33</v>
      </c>
      <c r="AX193" s="14" t="s">
        <v>80</v>
      </c>
      <c r="AY193" s="256" t="s">
        <v>116</v>
      </c>
    </row>
    <row r="194" s="2" customFormat="1" ht="16.5" customHeight="1">
      <c r="A194" s="39"/>
      <c r="B194" s="40"/>
      <c r="C194" s="268" t="s">
        <v>228</v>
      </c>
      <c r="D194" s="268" t="s">
        <v>229</v>
      </c>
      <c r="E194" s="269" t="s">
        <v>230</v>
      </c>
      <c r="F194" s="270" t="s">
        <v>231</v>
      </c>
      <c r="G194" s="271" t="s">
        <v>232</v>
      </c>
      <c r="H194" s="272">
        <v>0.45000000000000001</v>
      </c>
      <c r="I194" s="273"/>
      <c r="J194" s="274">
        <f>ROUND(I194*H194,2)</f>
        <v>0</v>
      </c>
      <c r="K194" s="270" t="s">
        <v>122</v>
      </c>
      <c r="L194" s="275"/>
      <c r="M194" s="276" t="s">
        <v>19</v>
      </c>
      <c r="N194" s="277" t="s">
        <v>43</v>
      </c>
      <c r="O194" s="85"/>
      <c r="P194" s="228">
        <f>O194*H194</f>
        <v>0</v>
      </c>
      <c r="Q194" s="228">
        <v>0.001</v>
      </c>
      <c r="R194" s="228">
        <f>Q194*H194</f>
        <v>0.00045000000000000004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181</v>
      </c>
      <c r="AT194" s="230" t="s">
        <v>229</v>
      </c>
      <c r="AU194" s="230" t="s">
        <v>83</v>
      </c>
      <c r="AY194" s="18" t="s">
        <v>116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80</v>
      </c>
      <c r="BK194" s="231">
        <f>ROUND(I194*H194,2)</f>
        <v>0</v>
      </c>
      <c r="BL194" s="18" t="s">
        <v>123</v>
      </c>
      <c r="BM194" s="230" t="s">
        <v>233</v>
      </c>
    </row>
    <row r="195" s="14" customFormat="1">
      <c r="A195" s="14"/>
      <c r="B195" s="246"/>
      <c r="C195" s="247"/>
      <c r="D195" s="232" t="s">
        <v>127</v>
      </c>
      <c r="E195" s="247"/>
      <c r="F195" s="249" t="s">
        <v>234</v>
      </c>
      <c r="G195" s="247"/>
      <c r="H195" s="250">
        <v>0.45000000000000001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127</v>
      </c>
      <c r="AU195" s="256" t="s">
        <v>83</v>
      </c>
      <c r="AV195" s="14" t="s">
        <v>83</v>
      </c>
      <c r="AW195" s="14" t="s">
        <v>4</v>
      </c>
      <c r="AX195" s="14" t="s">
        <v>80</v>
      </c>
      <c r="AY195" s="256" t="s">
        <v>116</v>
      </c>
    </row>
    <row r="196" s="2" customFormat="1" ht="21.75" customHeight="1">
      <c r="A196" s="39"/>
      <c r="B196" s="40"/>
      <c r="C196" s="219" t="s">
        <v>235</v>
      </c>
      <c r="D196" s="219" t="s">
        <v>118</v>
      </c>
      <c r="E196" s="220" t="s">
        <v>236</v>
      </c>
      <c r="F196" s="221" t="s">
        <v>237</v>
      </c>
      <c r="G196" s="222" t="s">
        <v>121</v>
      </c>
      <c r="H196" s="223">
        <v>30</v>
      </c>
      <c r="I196" s="224"/>
      <c r="J196" s="225">
        <f>ROUND(I196*H196,2)</f>
        <v>0</v>
      </c>
      <c r="K196" s="221" t="s">
        <v>122</v>
      </c>
      <c r="L196" s="45"/>
      <c r="M196" s="226" t="s">
        <v>19</v>
      </c>
      <c r="N196" s="227" t="s">
        <v>43</v>
      </c>
      <c r="O196" s="85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123</v>
      </c>
      <c r="AT196" s="230" t="s">
        <v>118</v>
      </c>
      <c r="AU196" s="230" t="s">
        <v>83</v>
      </c>
      <c r="AY196" s="18" t="s">
        <v>116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123</v>
      </c>
      <c r="BM196" s="230" t="s">
        <v>238</v>
      </c>
    </row>
    <row r="197" s="2" customFormat="1">
      <c r="A197" s="39"/>
      <c r="B197" s="40"/>
      <c r="C197" s="41"/>
      <c r="D197" s="232" t="s">
        <v>125</v>
      </c>
      <c r="E197" s="41"/>
      <c r="F197" s="233" t="s">
        <v>239</v>
      </c>
      <c r="G197" s="41"/>
      <c r="H197" s="41"/>
      <c r="I197" s="137"/>
      <c r="J197" s="41"/>
      <c r="K197" s="41"/>
      <c r="L197" s="45"/>
      <c r="M197" s="234"/>
      <c r="N197" s="23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125</v>
      </c>
      <c r="AU197" s="18" t="s">
        <v>83</v>
      </c>
    </row>
    <row r="198" s="13" customFormat="1">
      <c r="A198" s="13"/>
      <c r="B198" s="236"/>
      <c r="C198" s="237"/>
      <c r="D198" s="232" t="s">
        <v>127</v>
      </c>
      <c r="E198" s="238" t="s">
        <v>19</v>
      </c>
      <c r="F198" s="239" t="s">
        <v>186</v>
      </c>
      <c r="G198" s="237"/>
      <c r="H198" s="238" t="s">
        <v>19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127</v>
      </c>
      <c r="AU198" s="245" t="s">
        <v>83</v>
      </c>
      <c r="AV198" s="13" t="s">
        <v>80</v>
      </c>
      <c r="AW198" s="13" t="s">
        <v>33</v>
      </c>
      <c r="AX198" s="13" t="s">
        <v>72</v>
      </c>
      <c r="AY198" s="245" t="s">
        <v>116</v>
      </c>
    </row>
    <row r="199" s="14" customFormat="1">
      <c r="A199" s="14"/>
      <c r="B199" s="246"/>
      <c r="C199" s="247"/>
      <c r="D199" s="232" t="s">
        <v>127</v>
      </c>
      <c r="E199" s="248" t="s">
        <v>19</v>
      </c>
      <c r="F199" s="249" t="s">
        <v>187</v>
      </c>
      <c r="G199" s="247"/>
      <c r="H199" s="250">
        <v>30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127</v>
      </c>
      <c r="AU199" s="256" t="s">
        <v>83</v>
      </c>
      <c r="AV199" s="14" t="s">
        <v>83</v>
      </c>
      <c r="AW199" s="14" t="s">
        <v>33</v>
      </c>
      <c r="AX199" s="14" t="s">
        <v>80</v>
      </c>
      <c r="AY199" s="256" t="s">
        <v>116</v>
      </c>
    </row>
    <row r="200" s="2" customFormat="1" ht="21.75" customHeight="1">
      <c r="A200" s="39"/>
      <c r="B200" s="40"/>
      <c r="C200" s="219" t="s">
        <v>240</v>
      </c>
      <c r="D200" s="219" t="s">
        <v>118</v>
      </c>
      <c r="E200" s="220" t="s">
        <v>241</v>
      </c>
      <c r="F200" s="221" t="s">
        <v>242</v>
      </c>
      <c r="G200" s="222" t="s">
        <v>121</v>
      </c>
      <c r="H200" s="223">
        <v>30</v>
      </c>
      <c r="I200" s="224"/>
      <c r="J200" s="225">
        <f>ROUND(I200*H200,2)</f>
        <v>0</v>
      </c>
      <c r="K200" s="221" t="s">
        <v>122</v>
      </c>
      <c r="L200" s="45"/>
      <c r="M200" s="226" t="s">
        <v>19</v>
      </c>
      <c r="N200" s="227" t="s">
        <v>43</v>
      </c>
      <c r="O200" s="85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123</v>
      </c>
      <c r="AT200" s="230" t="s">
        <v>118</v>
      </c>
      <c r="AU200" s="230" t="s">
        <v>83</v>
      </c>
      <c r="AY200" s="18" t="s">
        <v>116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80</v>
      </c>
      <c r="BK200" s="231">
        <f>ROUND(I200*H200,2)</f>
        <v>0</v>
      </c>
      <c r="BL200" s="18" t="s">
        <v>123</v>
      </c>
      <c r="BM200" s="230" t="s">
        <v>243</v>
      </c>
    </row>
    <row r="201" s="2" customFormat="1">
      <c r="A201" s="39"/>
      <c r="B201" s="40"/>
      <c r="C201" s="41"/>
      <c r="D201" s="232" t="s">
        <v>125</v>
      </c>
      <c r="E201" s="41"/>
      <c r="F201" s="233" t="s">
        <v>244</v>
      </c>
      <c r="G201" s="41"/>
      <c r="H201" s="41"/>
      <c r="I201" s="137"/>
      <c r="J201" s="41"/>
      <c r="K201" s="41"/>
      <c r="L201" s="45"/>
      <c r="M201" s="234"/>
      <c r="N201" s="23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125</v>
      </c>
      <c r="AU201" s="18" t="s">
        <v>83</v>
      </c>
    </row>
    <row r="202" s="13" customFormat="1">
      <c r="A202" s="13"/>
      <c r="B202" s="236"/>
      <c r="C202" s="237"/>
      <c r="D202" s="232" t="s">
        <v>127</v>
      </c>
      <c r="E202" s="238" t="s">
        <v>19</v>
      </c>
      <c r="F202" s="239" t="s">
        <v>186</v>
      </c>
      <c r="G202" s="237"/>
      <c r="H202" s="238" t="s">
        <v>19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127</v>
      </c>
      <c r="AU202" s="245" t="s">
        <v>83</v>
      </c>
      <c r="AV202" s="13" t="s">
        <v>80</v>
      </c>
      <c r="AW202" s="13" t="s">
        <v>33</v>
      </c>
      <c r="AX202" s="13" t="s">
        <v>72</v>
      </c>
      <c r="AY202" s="245" t="s">
        <v>116</v>
      </c>
    </row>
    <row r="203" s="14" customFormat="1">
      <c r="A203" s="14"/>
      <c r="B203" s="246"/>
      <c r="C203" s="247"/>
      <c r="D203" s="232" t="s">
        <v>127</v>
      </c>
      <c r="E203" s="248" t="s">
        <v>19</v>
      </c>
      <c r="F203" s="249" t="s">
        <v>187</v>
      </c>
      <c r="G203" s="247"/>
      <c r="H203" s="250">
        <v>30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127</v>
      </c>
      <c r="AU203" s="256" t="s">
        <v>83</v>
      </c>
      <c r="AV203" s="14" t="s">
        <v>83</v>
      </c>
      <c r="AW203" s="14" t="s">
        <v>33</v>
      </c>
      <c r="AX203" s="14" t="s">
        <v>80</v>
      </c>
      <c r="AY203" s="256" t="s">
        <v>116</v>
      </c>
    </row>
    <row r="204" s="12" customFormat="1" ht="22.8" customHeight="1">
      <c r="A204" s="12"/>
      <c r="B204" s="203"/>
      <c r="C204" s="204"/>
      <c r="D204" s="205" t="s">
        <v>71</v>
      </c>
      <c r="E204" s="217" t="s">
        <v>145</v>
      </c>
      <c r="F204" s="217" t="s">
        <v>245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SUM(P205:P305)</f>
        <v>0</v>
      </c>
      <c r="Q204" s="211"/>
      <c r="R204" s="212">
        <f>SUM(R205:R305)</f>
        <v>81.475750000000005</v>
      </c>
      <c r="S204" s="211"/>
      <c r="T204" s="213">
        <f>SUM(T205:T305)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80</v>
      </c>
      <c r="AT204" s="215" t="s">
        <v>71</v>
      </c>
      <c r="AU204" s="215" t="s">
        <v>80</v>
      </c>
      <c r="AY204" s="214" t="s">
        <v>116</v>
      </c>
      <c r="BK204" s="216">
        <f>SUM(BK205:BK305)</f>
        <v>0</v>
      </c>
    </row>
    <row r="205" s="2" customFormat="1" ht="16.5" customHeight="1">
      <c r="A205" s="39"/>
      <c r="B205" s="40"/>
      <c r="C205" s="219" t="s">
        <v>246</v>
      </c>
      <c r="D205" s="219" t="s">
        <v>118</v>
      </c>
      <c r="E205" s="220" t="s">
        <v>247</v>
      </c>
      <c r="F205" s="221" t="s">
        <v>248</v>
      </c>
      <c r="G205" s="222" t="s">
        <v>121</v>
      </c>
      <c r="H205" s="223">
        <v>30</v>
      </c>
      <c r="I205" s="224"/>
      <c r="J205" s="225">
        <f>ROUND(I205*H205,2)</f>
        <v>0</v>
      </c>
      <c r="K205" s="221" t="s">
        <v>122</v>
      </c>
      <c r="L205" s="45"/>
      <c r="M205" s="226" t="s">
        <v>19</v>
      </c>
      <c r="N205" s="227" t="s">
        <v>43</v>
      </c>
      <c r="O205" s="85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123</v>
      </c>
      <c r="AT205" s="230" t="s">
        <v>118</v>
      </c>
      <c r="AU205" s="230" t="s">
        <v>83</v>
      </c>
      <c r="AY205" s="18" t="s">
        <v>116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80</v>
      </c>
      <c r="BK205" s="231">
        <f>ROUND(I205*H205,2)</f>
        <v>0</v>
      </c>
      <c r="BL205" s="18" t="s">
        <v>123</v>
      </c>
      <c r="BM205" s="230" t="s">
        <v>249</v>
      </c>
    </row>
    <row r="206" s="13" customFormat="1">
      <c r="A206" s="13"/>
      <c r="B206" s="236"/>
      <c r="C206" s="237"/>
      <c r="D206" s="232" t="s">
        <v>127</v>
      </c>
      <c r="E206" s="238" t="s">
        <v>19</v>
      </c>
      <c r="F206" s="239" t="s">
        <v>186</v>
      </c>
      <c r="G206" s="237"/>
      <c r="H206" s="238" t="s">
        <v>19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127</v>
      </c>
      <c r="AU206" s="245" t="s">
        <v>83</v>
      </c>
      <c r="AV206" s="13" t="s">
        <v>80</v>
      </c>
      <c r="AW206" s="13" t="s">
        <v>33</v>
      </c>
      <c r="AX206" s="13" t="s">
        <v>72</v>
      </c>
      <c r="AY206" s="245" t="s">
        <v>116</v>
      </c>
    </row>
    <row r="207" s="14" customFormat="1">
      <c r="A207" s="14"/>
      <c r="B207" s="246"/>
      <c r="C207" s="247"/>
      <c r="D207" s="232" t="s">
        <v>127</v>
      </c>
      <c r="E207" s="248" t="s">
        <v>19</v>
      </c>
      <c r="F207" s="249" t="s">
        <v>250</v>
      </c>
      <c r="G207" s="247"/>
      <c r="H207" s="250">
        <v>30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127</v>
      </c>
      <c r="AU207" s="256" t="s">
        <v>83</v>
      </c>
      <c r="AV207" s="14" t="s">
        <v>83</v>
      </c>
      <c r="AW207" s="14" t="s">
        <v>33</v>
      </c>
      <c r="AX207" s="14" t="s">
        <v>80</v>
      </c>
      <c r="AY207" s="256" t="s">
        <v>116</v>
      </c>
    </row>
    <row r="208" s="2" customFormat="1" ht="21.75" customHeight="1">
      <c r="A208" s="39"/>
      <c r="B208" s="40"/>
      <c r="C208" s="219" t="s">
        <v>251</v>
      </c>
      <c r="D208" s="219" t="s">
        <v>118</v>
      </c>
      <c r="E208" s="220" t="s">
        <v>252</v>
      </c>
      <c r="F208" s="221" t="s">
        <v>253</v>
      </c>
      <c r="G208" s="222" t="s">
        <v>121</v>
      </c>
      <c r="H208" s="223">
        <v>725</v>
      </c>
      <c r="I208" s="224"/>
      <c r="J208" s="225">
        <f>ROUND(I208*H208,2)</f>
        <v>0</v>
      </c>
      <c r="K208" s="221" t="s">
        <v>122</v>
      </c>
      <c r="L208" s="45"/>
      <c r="M208" s="226" t="s">
        <v>19</v>
      </c>
      <c r="N208" s="227" t="s">
        <v>43</v>
      </c>
      <c r="O208" s="85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123</v>
      </c>
      <c r="AT208" s="230" t="s">
        <v>118</v>
      </c>
      <c r="AU208" s="230" t="s">
        <v>83</v>
      </c>
      <c r="AY208" s="18" t="s">
        <v>116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80</v>
      </c>
      <c r="BK208" s="231">
        <f>ROUND(I208*H208,2)</f>
        <v>0</v>
      </c>
      <c r="BL208" s="18" t="s">
        <v>123</v>
      </c>
      <c r="BM208" s="230" t="s">
        <v>254</v>
      </c>
    </row>
    <row r="209" s="2" customFormat="1">
      <c r="A209" s="39"/>
      <c r="B209" s="40"/>
      <c r="C209" s="41"/>
      <c r="D209" s="232" t="s">
        <v>125</v>
      </c>
      <c r="E209" s="41"/>
      <c r="F209" s="233" t="s">
        <v>255</v>
      </c>
      <c r="G209" s="41"/>
      <c r="H209" s="41"/>
      <c r="I209" s="137"/>
      <c r="J209" s="41"/>
      <c r="K209" s="41"/>
      <c r="L209" s="45"/>
      <c r="M209" s="234"/>
      <c r="N209" s="23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125</v>
      </c>
      <c r="AU209" s="18" t="s">
        <v>83</v>
      </c>
    </row>
    <row r="210" s="13" customFormat="1">
      <c r="A210" s="13"/>
      <c r="B210" s="236"/>
      <c r="C210" s="237"/>
      <c r="D210" s="232" t="s">
        <v>127</v>
      </c>
      <c r="E210" s="238" t="s">
        <v>19</v>
      </c>
      <c r="F210" s="239" t="s">
        <v>133</v>
      </c>
      <c r="G210" s="237"/>
      <c r="H210" s="238" t="s">
        <v>19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127</v>
      </c>
      <c r="AU210" s="245" t="s">
        <v>83</v>
      </c>
      <c r="AV210" s="13" t="s">
        <v>80</v>
      </c>
      <c r="AW210" s="13" t="s">
        <v>33</v>
      </c>
      <c r="AX210" s="13" t="s">
        <v>72</v>
      </c>
      <c r="AY210" s="245" t="s">
        <v>116</v>
      </c>
    </row>
    <row r="211" s="14" customFormat="1">
      <c r="A211" s="14"/>
      <c r="B211" s="246"/>
      <c r="C211" s="247"/>
      <c r="D211" s="232" t="s">
        <v>127</v>
      </c>
      <c r="E211" s="248" t="s">
        <v>19</v>
      </c>
      <c r="F211" s="249" t="s">
        <v>134</v>
      </c>
      <c r="G211" s="247"/>
      <c r="H211" s="250">
        <v>725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127</v>
      </c>
      <c r="AU211" s="256" t="s">
        <v>83</v>
      </c>
      <c r="AV211" s="14" t="s">
        <v>83</v>
      </c>
      <c r="AW211" s="14" t="s">
        <v>33</v>
      </c>
      <c r="AX211" s="14" t="s">
        <v>80</v>
      </c>
      <c r="AY211" s="256" t="s">
        <v>116</v>
      </c>
    </row>
    <row r="212" s="13" customFormat="1">
      <c r="A212" s="13"/>
      <c r="B212" s="236"/>
      <c r="C212" s="237"/>
      <c r="D212" s="232" t="s">
        <v>127</v>
      </c>
      <c r="E212" s="238" t="s">
        <v>19</v>
      </c>
      <c r="F212" s="239" t="s">
        <v>135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127</v>
      </c>
      <c r="AU212" s="245" t="s">
        <v>83</v>
      </c>
      <c r="AV212" s="13" t="s">
        <v>80</v>
      </c>
      <c r="AW212" s="13" t="s">
        <v>33</v>
      </c>
      <c r="AX212" s="13" t="s">
        <v>72</v>
      </c>
      <c r="AY212" s="245" t="s">
        <v>116</v>
      </c>
    </row>
    <row r="213" s="2" customFormat="1" ht="21.75" customHeight="1">
      <c r="A213" s="39"/>
      <c r="B213" s="40"/>
      <c r="C213" s="219" t="s">
        <v>7</v>
      </c>
      <c r="D213" s="219" t="s">
        <v>118</v>
      </c>
      <c r="E213" s="220" t="s">
        <v>256</v>
      </c>
      <c r="F213" s="221" t="s">
        <v>257</v>
      </c>
      <c r="G213" s="222" t="s">
        <v>121</v>
      </c>
      <c r="H213" s="223">
        <v>10</v>
      </c>
      <c r="I213" s="224"/>
      <c r="J213" s="225">
        <f>ROUND(I213*H213,2)</f>
        <v>0</v>
      </c>
      <c r="K213" s="221" t="s">
        <v>122</v>
      </c>
      <c r="L213" s="45"/>
      <c r="M213" s="226" t="s">
        <v>19</v>
      </c>
      <c r="N213" s="227" t="s">
        <v>43</v>
      </c>
      <c r="O213" s="85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123</v>
      </c>
      <c r="AT213" s="230" t="s">
        <v>118</v>
      </c>
      <c r="AU213" s="230" t="s">
        <v>83</v>
      </c>
      <c r="AY213" s="18" t="s">
        <v>116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80</v>
      </c>
      <c r="BK213" s="231">
        <f>ROUND(I213*H213,2)</f>
        <v>0</v>
      </c>
      <c r="BL213" s="18" t="s">
        <v>123</v>
      </c>
      <c r="BM213" s="230" t="s">
        <v>258</v>
      </c>
    </row>
    <row r="214" s="2" customFormat="1">
      <c r="A214" s="39"/>
      <c r="B214" s="40"/>
      <c r="C214" s="41"/>
      <c r="D214" s="232" t="s">
        <v>125</v>
      </c>
      <c r="E214" s="41"/>
      <c r="F214" s="233" t="s">
        <v>255</v>
      </c>
      <c r="G214" s="41"/>
      <c r="H214" s="41"/>
      <c r="I214" s="137"/>
      <c r="J214" s="41"/>
      <c r="K214" s="41"/>
      <c r="L214" s="45"/>
      <c r="M214" s="234"/>
      <c r="N214" s="23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125</v>
      </c>
      <c r="AU214" s="18" t="s">
        <v>83</v>
      </c>
    </row>
    <row r="215" s="13" customFormat="1">
      <c r="A215" s="13"/>
      <c r="B215" s="236"/>
      <c r="C215" s="237"/>
      <c r="D215" s="232" t="s">
        <v>127</v>
      </c>
      <c r="E215" s="238" t="s">
        <v>19</v>
      </c>
      <c r="F215" s="239" t="s">
        <v>186</v>
      </c>
      <c r="G215" s="237"/>
      <c r="H215" s="238" t="s">
        <v>19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127</v>
      </c>
      <c r="AU215" s="245" t="s">
        <v>83</v>
      </c>
      <c r="AV215" s="13" t="s">
        <v>80</v>
      </c>
      <c r="AW215" s="13" t="s">
        <v>33</v>
      </c>
      <c r="AX215" s="13" t="s">
        <v>72</v>
      </c>
      <c r="AY215" s="245" t="s">
        <v>116</v>
      </c>
    </row>
    <row r="216" s="14" customFormat="1">
      <c r="A216" s="14"/>
      <c r="B216" s="246"/>
      <c r="C216" s="247"/>
      <c r="D216" s="232" t="s">
        <v>127</v>
      </c>
      <c r="E216" s="248" t="s">
        <v>19</v>
      </c>
      <c r="F216" s="249" t="s">
        <v>259</v>
      </c>
      <c r="G216" s="247"/>
      <c r="H216" s="250">
        <v>10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127</v>
      </c>
      <c r="AU216" s="256" t="s">
        <v>83</v>
      </c>
      <c r="AV216" s="14" t="s">
        <v>83</v>
      </c>
      <c r="AW216" s="14" t="s">
        <v>33</v>
      </c>
      <c r="AX216" s="14" t="s">
        <v>80</v>
      </c>
      <c r="AY216" s="256" t="s">
        <v>116</v>
      </c>
    </row>
    <row r="217" s="2" customFormat="1" ht="21.75" customHeight="1">
      <c r="A217" s="39"/>
      <c r="B217" s="40"/>
      <c r="C217" s="219" t="s">
        <v>260</v>
      </c>
      <c r="D217" s="219" t="s">
        <v>118</v>
      </c>
      <c r="E217" s="220" t="s">
        <v>261</v>
      </c>
      <c r="F217" s="221" t="s">
        <v>262</v>
      </c>
      <c r="G217" s="222" t="s">
        <v>121</v>
      </c>
      <c r="H217" s="223">
        <v>740</v>
      </c>
      <c r="I217" s="224"/>
      <c r="J217" s="225">
        <f>ROUND(I217*H217,2)</f>
        <v>0</v>
      </c>
      <c r="K217" s="221" t="s">
        <v>122</v>
      </c>
      <c r="L217" s="45"/>
      <c r="M217" s="226" t="s">
        <v>19</v>
      </c>
      <c r="N217" s="227" t="s">
        <v>43</v>
      </c>
      <c r="O217" s="85"/>
      <c r="P217" s="228">
        <f>O217*H217</f>
        <v>0</v>
      </c>
      <c r="Q217" s="228">
        <v>0.108</v>
      </c>
      <c r="R217" s="228">
        <f>Q217*H217</f>
        <v>79.920000000000002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123</v>
      </c>
      <c r="AT217" s="230" t="s">
        <v>118</v>
      </c>
      <c r="AU217" s="230" t="s">
        <v>83</v>
      </c>
      <c r="AY217" s="18" t="s">
        <v>116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80</v>
      </c>
      <c r="BK217" s="231">
        <f>ROUND(I217*H217,2)</f>
        <v>0</v>
      </c>
      <c r="BL217" s="18" t="s">
        <v>123</v>
      </c>
      <c r="BM217" s="230" t="s">
        <v>263</v>
      </c>
    </row>
    <row r="218" s="2" customFormat="1">
      <c r="A218" s="39"/>
      <c r="B218" s="40"/>
      <c r="C218" s="41"/>
      <c r="D218" s="232" t="s">
        <v>125</v>
      </c>
      <c r="E218" s="41"/>
      <c r="F218" s="233" t="s">
        <v>264</v>
      </c>
      <c r="G218" s="41"/>
      <c r="H218" s="41"/>
      <c r="I218" s="137"/>
      <c r="J218" s="41"/>
      <c r="K218" s="41"/>
      <c r="L218" s="45"/>
      <c r="M218" s="234"/>
      <c r="N218" s="235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125</v>
      </c>
      <c r="AU218" s="18" t="s">
        <v>83</v>
      </c>
    </row>
    <row r="219" s="13" customFormat="1">
      <c r="A219" s="13"/>
      <c r="B219" s="236"/>
      <c r="C219" s="237"/>
      <c r="D219" s="232" t="s">
        <v>127</v>
      </c>
      <c r="E219" s="238" t="s">
        <v>19</v>
      </c>
      <c r="F219" s="239" t="s">
        <v>265</v>
      </c>
      <c r="G219" s="237"/>
      <c r="H219" s="238" t="s">
        <v>19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127</v>
      </c>
      <c r="AU219" s="245" t="s">
        <v>83</v>
      </c>
      <c r="AV219" s="13" t="s">
        <v>80</v>
      </c>
      <c r="AW219" s="13" t="s">
        <v>33</v>
      </c>
      <c r="AX219" s="13" t="s">
        <v>72</v>
      </c>
      <c r="AY219" s="245" t="s">
        <v>116</v>
      </c>
    </row>
    <row r="220" s="14" customFormat="1">
      <c r="A220" s="14"/>
      <c r="B220" s="246"/>
      <c r="C220" s="247"/>
      <c r="D220" s="232" t="s">
        <v>127</v>
      </c>
      <c r="E220" s="248" t="s">
        <v>19</v>
      </c>
      <c r="F220" s="249" t="s">
        <v>266</v>
      </c>
      <c r="G220" s="247"/>
      <c r="H220" s="250">
        <v>340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127</v>
      </c>
      <c r="AU220" s="256" t="s">
        <v>83</v>
      </c>
      <c r="AV220" s="14" t="s">
        <v>83</v>
      </c>
      <c r="AW220" s="14" t="s">
        <v>33</v>
      </c>
      <c r="AX220" s="14" t="s">
        <v>72</v>
      </c>
      <c r="AY220" s="256" t="s">
        <v>116</v>
      </c>
    </row>
    <row r="221" s="14" customFormat="1">
      <c r="A221" s="14"/>
      <c r="B221" s="246"/>
      <c r="C221" s="247"/>
      <c r="D221" s="232" t="s">
        <v>127</v>
      </c>
      <c r="E221" s="248" t="s">
        <v>19</v>
      </c>
      <c r="F221" s="249" t="s">
        <v>267</v>
      </c>
      <c r="G221" s="247"/>
      <c r="H221" s="250">
        <v>400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127</v>
      </c>
      <c r="AU221" s="256" t="s">
        <v>83</v>
      </c>
      <c r="AV221" s="14" t="s">
        <v>83</v>
      </c>
      <c r="AW221" s="14" t="s">
        <v>33</v>
      </c>
      <c r="AX221" s="14" t="s">
        <v>72</v>
      </c>
      <c r="AY221" s="256" t="s">
        <v>116</v>
      </c>
    </row>
    <row r="222" s="15" customFormat="1">
      <c r="A222" s="15"/>
      <c r="B222" s="257"/>
      <c r="C222" s="258"/>
      <c r="D222" s="232" t="s">
        <v>127</v>
      </c>
      <c r="E222" s="259" t="s">
        <v>19</v>
      </c>
      <c r="F222" s="260" t="s">
        <v>176</v>
      </c>
      <c r="G222" s="258"/>
      <c r="H222" s="261">
        <v>740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7" t="s">
        <v>127</v>
      </c>
      <c r="AU222" s="267" t="s">
        <v>83</v>
      </c>
      <c r="AV222" s="15" t="s">
        <v>123</v>
      </c>
      <c r="AW222" s="15" t="s">
        <v>33</v>
      </c>
      <c r="AX222" s="15" t="s">
        <v>80</v>
      </c>
      <c r="AY222" s="267" t="s">
        <v>116</v>
      </c>
    </row>
    <row r="223" s="2" customFormat="1" ht="21.75" customHeight="1">
      <c r="A223" s="39"/>
      <c r="B223" s="40"/>
      <c r="C223" s="219" t="s">
        <v>268</v>
      </c>
      <c r="D223" s="219" t="s">
        <v>118</v>
      </c>
      <c r="E223" s="220" t="s">
        <v>269</v>
      </c>
      <c r="F223" s="221" t="s">
        <v>270</v>
      </c>
      <c r="G223" s="222" t="s">
        <v>121</v>
      </c>
      <c r="H223" s="223">
        <v>6.75</v>
      </c>
      <c r="I223" s="224"/>
      <c r="J223" s="225">
        <f>ROUND(I223*H223,2)</f>
        <v>0</v>
      </c>
      <c r="K223" s="221" t="s">
        <v>122</v>
      </c>
      <c r="L223" s="45"/>
      <c r="M223" s="226" t="s">
        <v>19</v>
      </c>
      <c r="N223" s="227" t="s">
        <v>43</v>
      </c>
      <c r="O223" s="85"/>
      <c r="P223" s="228">
        <f>O223*H223</f>
        <v>0</v>
      </c>
      <c r="Q223" s="228">
        <v>0.216</v>
      </c>
      <c r="R223" s="228">
        <f>Q223*H223</f>
        <v>1.458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123</v>
      </c>
      <c r="AT223" s="230" t="s">
        <v>118</v>
      </c>
      <c r="AU223" s="230" t="s">
        <v>83</v>
      </c>
      <c r="AY223" s="18" t="s">
        <v>116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80</v>
      </c>
      <c r="BK223" s="231">
        <f>ROUND(I223*H223,2)</f>
        <v>0</v>
      </c>
      <c r="BL223" s="18" t="s">
        <v>123</v>
      </c>
      <c r="BM223" s="230" t="s">
        <v>271</v>
      </c>
    </row>
    <row r="224" s="2" customFormat="1">
      <c r="A224" s="39"/>
      <c r="B224" s="40"/>
      <c r="C224" s="41"/>
      <c r="D224" s="232" t="s">
        <v>125</v>
      </c>
      <c r="E224" s="41"/>
      <c r="F224" s="233" t="s">
        <v>264</v>
      </c>
      <c r="G224" s="41"/>
      <c r="H224" s="41"/>
      <c r="I224" s="137"/>
      <c r="J224" s="41"/>
      <c r="K224" s="41"/>
      <c r="L224" s="45"/>
      <c r="M224" s="234"/>
      <c r="N224" s="23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125</v>
      </c>
      <c r="AU224" s="18" t="s">
        <v>83</v>
      </c>
    </row>
    <row r="225" s="13" customFormat="1">
      <c r="A225" s="13"/>
      <c r="B225" s="236"/>
      <c r="C225" s="237"/>
      <c r="D225" s="232" t="s">
        <v>127</v>
      </c>
      <c r="E225" s="238" t="s">
        <v>19</v>
      </c>
      <c r="F225" s="239" t="s">
        <v>272</v>
      </c>
      <c r="G225" s="237"/>
      <c r="H225" s="238" t="s">
        <v>19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127</v>
      </c>
      <c r="AU225" s="245" t="s">
        <v>83</v>
      </c>
      <c r="AV225" s="13" t="s">
        <v>80</v>
      </c>
      <c r="AW225" s="13" t="s">
        <v>33</v>
      </c>
      <c r="AX225" s="13" t="s">
        <v>72</v>
      </c>
      <c r="AY225" s="245" t="s">
        <v>116</v>
      </c>
    </row>
    <row r="226" s="14" customFormat="1">
      <c r="A226" s="14"/>
      <c r="B226" s="246"/>
      <c r="C226" s="247"/>
      <c r="D226" s="232" t="s">
        <v>127</v>
      </c>
      <c r="E226" s="248" t="s">
        <v>19</v>
      </c>
      <c r="F226" s="249" t="s">
        <v>273</v>
      </c>
      <c r="G226" s="247"/>
      <c r="H226" s="250">
        <v>6.75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127</v>
      </c>
      <c r="AU226" s="256" t="s">
        <v>83</v>
      </c>
      <c r="AV226" s="14" t="s">
        <v>83</v>
      </c>
      <c r="AW226" s="14" t="s">
        <v>33</v>
      </c>
      <c r="AX226" s="14" t="s">
        <v>80</v>
      </c>
      <c r="AY226" s="256" t="s">
        <v>116</v>
      </c>
    </row>
    <row r="227" s="2" customFormat="1" ht="16.5" customHeight="1">
      <c r="A227" s="39"/>
      <c r="B227" s="40"/>
      <c r="C227" s="219" t="s">
        <v>274</v>
      </c>
      <c r="D227" s="219" t="s">
        <v>118</v>
      </c>
      <c r="E227" s="220" t="s">
        <v>275</v>
      </c>
      <c r="F227" s="221" t="s">
        <v>276</v>
      </c>
      <c r="G227" s="222" t="s">
        <v>277</v>
      </c>
      <c r="H227" s="223">
        <v>115</v>
      </c>
      <c r="I227" s="224"/>
      <c r="J227" s="225">
        <f>ROUND(I227*H227,2)</f>
        <v>0</v>
      </c>
      <c r="K227" s="221" t="s">
        <v>122</v>
      </c>
      <c r="L227" s="45"/>
      <c r="M227" s="226" t="s">
        <v>19</v>
      </c>
      <c r="N227" s="227" t="s">
        <v>43</v>
      </c>
      <c r="O227" s="85"/>
      <c r="P227" s="228">
        <f>O227*H227</f>
        <v>0</v>
      </c>
      <c r="Q227" s="228">
        <v>0.00084999999999999995</v>
      </c>
      <c r="R227" s="228">
        <f>Q227*H227</f>
        <v>0.09774999999999999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123</v>
      </c>
      <c r="AT227" s="230" t="s">
        <v>118</v>
      </c>
      <c r="AU227" s="230" t="s">
        <v>83</v>
      </c>
      <c r="AY227" s="18" t="s">
        <v>116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80</v>
      </c>
      <c r="BK227" s="231">
        <f>ROUND(I227*H227,2)</f>
        <v>0</v>
      </c>
      <c r="BL227" s="18" t="s">
        <v>123</v>
      </c>
      <c r="BM227" s="230" t="s">
        <v>278</v>
      </c>
    </row>
    <row r="228" s="2" customFormat="1">
      <c r="A228" s="39"/>
      <c r="B228" s="40"/>
      <c r="C228" s="41"/>
      <c r="D228" s="232" t="s">
        <v>125</v>
      </c>
      <c r="E228" s="41"/>
      <c r="F228" s="233" t="s">
        <v>279</v>
      </c>
      <c r="G228" s="41"/>
      <c r="H228" s="41"/>
      <c r="I228" s="137"/>
      <c r="J228" s="41"/>
      <c r="K228" s="41"/>
      <c r="L228" s="45"/>
      <c r="M228" s="234"/>
      <c r="N228" s="23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125</v>
      </c>
      <c r="AU228" s="18" t="s">
        <v>83</v>
      </c>
    </row>
    <row r="229" s="13" customFormat="1">
      <c r="A229" s="13"/>
      <c r="B229" s="236"/>
      <c r="C229" s="237"/>
      <c r="D229" s="232" t="s">
        <v>127</v>
      </c>
      <c r="E229" s="238" t="s">
        <v>19</v>
      </c>
      <c r="F229" s="239" t="s">
        <v>280</v>
      </c>
      <c r="G229" s="237"/>
      <c r="H229" s="238" t="s">
        <v>19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127</v>
      </c>
      <c r="AU229" s="245" t="s">
        <v>83</v>
      </c>
      <c r="AV229" s="13" t="s">
        <v>80</v>
      </c>
      <c r="AW229" s="13" t="s">
        <v>33</v>
      </c>
      <c r="AX229" s="13" t="s">
        <v>72</v>
      </c>
      <c r="AY229" s="245" t="s">
        <v>116</v>
      </c>
    </row>
    <row r="230" s="14" customFormat="1">
      <c r="A230" s="14"/>
      <c r="B230" s="246"/>
      <c r="C230" s="247"/>
      <c r="D230" s="232" t="s">
        <v>127</v>
      </c>
      <c r="E230" s="248" t="s">
        <v>19</v>
      </c>
      <c r="F230" s="249" t="s">
        <v>281</v>
      </c>
      <c r="G230" s="247"/>
      <c r="H230" s="250">
        <v>115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127</v>
      </c>
      <c r="AU230" s="256" t="s">
        <v>83</v>
      </c>
      <c r="AV230" s="14" t="s">
        <v>83</v>
      </c>
      <c r="AW230" s="14" t="s">
        <v>33</v>
      </c>
      <c r="AX230" s="14" t="s">
        <v>80</v>
      </c>
      <c r="AY230" s="256" t="s">
        <v>116</v>
      </c>
    </row>
    <row r="231" s="13" customFormat="1">
      <c r="A231" s="13"/>
      <c r="B231" s="236"/>
      <c r="C231" s="237"/>
      <c r="D231" s="232" t="s">
        <v>127</v>
      </c>
      <c r="E231" s="238" t="s">
        <v>19</v>
      </c>
      <c r="F231" s="239" t="s">
        <v>135</v>
      </c>
      <c r="G231" s="237"/>
      <c r="H231" s="238" t="s">
        <v>19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127</v>
      </c>
      <c r="AU231" s="245" t="s">
        <v>83</v>
      </c>
      <c r="AV231" s="13" t="s">
        <v>80</v>
      </c>
      <c r="AW231" s="13" t="s">
        <v>33</v>
      </c>
      <c r="AX231" s="13" t="s">
        <v>72</v>
      </c>
      <c r="AY231" s="245" t="s">
        <v>116</v>
      </c>
    </row>
    <row r="232" s="2" customFormat="1" ht="16.5" customHeight="1">
      <c r="A232" s="39"/>
      <c r="B232" s="40"/>
      <c r="C232" s="219" t="s">
        <v>282</v>
      </c>
      <c r="D232" s="219" t="s">
        <v>118</v>
      </c>
      <c r="E232" s="220" t="s">
        <v>283</v>
      </c>
      <c r="F232" s="221" t="s">
        <v>284</v>
      </c>
      <c r="G232" s="222" t="s">
        <v>121</v>
      </c>
      <c r="H232" s="223">
        <v>1102.5</v>
      </c>
      <c r="I232" s="224"/>
      <c r="J232" s="225">
        <f>ROUND(I232*H232,2)</f>
        <v>0</v>
      </c>
      <c r="K232" s="221" t="s">
        <v>122</v>
      </c>
      <c r="L232" s="45"/>
      <c r="M232" s="226" t="s">
        <v>19</v>
      </c>
      <c r="N232" s="227" t="s">
        <v>43</v>
      </c>
      <c r="O232" s="85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123</v>
      </c>
      <c r="AT232" s="230" t="s">
        <v>118</v>
      </c>
      <c r="AU232" s="230" t="s">
        <v>83</v>
      </c>
      <c r="AY232" s="18" t="s">
        <v>116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80</v>
      </c>
      <c r="BK232" s="231">
        <f>ROUND(I232*H232,2)</f>
        <v>0</v>
      </c>
      <c r="BL232" s="18" t="s">
        <v>123</v>
      </c>
      <c r="BM232" s="230" t="s">
        <v>285</v>
      </c>
    </row>
    <row r="233" s="2" customFormat="1">
      <c r="A233" s="39"/>
      <c r="B233" s="40"/>
      <c r="C233" s="41"/>
      <c r="D233" s="232" t="s">
        <v>125</v>
      </c>
      <c r="E233" s="41"/>
      <c r="F233" s="233" t="s">
        <v>286</v>
      </c>
      <c r="G233" s="41"/>
      <c r="H233" s="41"/>
      <c r="I233" s="137"/>
      <c r="J233" s="41"/>
      <c r="K233" s="41"/>
      <c r="L233" s="45"/>
      <c r="M233" s="234"/>
      <c r="N233" s="23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125</v>
      </c>
      <c r="AU233" s="18" t="s">
        <v>83</v>
      </c>
    </row>
    <row r="234" s="13" customFormat="1">
      <c r="A234" s="13"/>
      <c r="B234" s="236"/>
      <c r="C234" s="237"/>
      <c r="D234" s="232" t="s">
        <v>127</v>
      </c>
      <c r="E234" s="238" t="s">
        <v>19</v>
      </c>
      <c r="F234" s="239" t="s">
        <v>133</v>
      </c>
      <c r="G234" s="237"/>
      <c r="H234" s="238" t="s">
        <v>19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127</v>
      </c>
      <c r="AU234" s="245" t="s">
        <v>83</v>
      </c>
      <c r="AV234" s="13" t="s">
        <v>80</v>
      </c>
      <c r="AW234" s="13" t="s">
        <v>33</v>
      </c>
      <c r="AX234" s="13" t="s">
        <v>72</v>
      </c>
      <c r="AY234" s="245" t="s">
        <v>116</v>
      </c>
    </row>
    <row r="235" s="14" customFormat="1">
      <c r="A235" s="14"/>
      <c r="B235" s="246"/>
      <c r="C235" s="247"/>
      <c r="D235" s="232" t="s">
        <v>127</v>
      </c>
      <c r="E235" s="248" t="s">
        <v>19</v>
      </c>
      <c r="F235" s="249" t="s">
        <v>287</v>
      </c>
      <c r="G235" s="247"/>
      <c r="H235" s="250">
        <v>1087.5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127</v>
      </c>
      <c r="AU235" s="256" t="s">
        <v>83</v>
      </c>
      <c r="AV235" s="14" t="s">
        <v>83</v>
      </c>
      <c r="AW235" s="14" t="s">
        <v>33</v>
      </c>
      <c r="AX235" s="14" t="s">
        <v>72</v>
      </c>
      <c r="AY235" s="256" t="s">
        <v>116</v>
      </c>
    </row>
    <row r="236" s="13" customFormat="1">
      <c r="A236" s="13"/>
      <c r="B236" s="236"/>
      <c r="C236" s="237"/>
      <c r="D236" s="232" t="s">
        <v>127</v>
      </c>
      <c r="E236" s="238" t="s">
        <v>19</v>
      </c>
      <c r="F236" s="239" t="s">
        <v>135</v>
      </c>
      <c r="G236" s="237"/>
      <c r="H236" s="238" t="s">
        <v>19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127</v>
      </c>
      <c r="AU236" s="245" t="s">
        <v>83</v>
      </c>
      <c r="AV236" s="13" t="s">
        <v>80</v>
      </c>
      <c r="AW236" s="13" t="s">
        <v>33</v>
      </c>
      <c r="AX236" s="13" t="s">
        <v>72</v>
      </c>
      <c r="AY236" s="245" t="s">
        <v>116</v>
      </c>
    </row>
    <row r="237" s="13" customFormat="1">
      <c r="A237" s="13"/>
      <c r="B237" s="236"/>
      <c r="C237" s="237"/>
      <c r="D237" s="232" t="s">
        <v>127</v>
      </c>
      <c r="E237" s="238" t="s">
        <v>19</v>
      </c>
      <c r="F237" s="239" t="s">
        <v>186</v>
      </c>
      <c r="G237" s="237"/>
      <c r="H237" s="238" t="s">
        <v>19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127</v>
      </c>
      <c r="AU237" s="245" t="s">
        <v>83</v>
      </c>
      <c r="AV237" s="13" t="s">
        <v>80</v>
      </c>
      <c r="AW237" s="13" t="s">
        <v>33</v>
      </c>
      <c r="AX237" s="13" t="s">
        <v>72</v>
      </c>
      <c r="AY237" s="245" t="s">
        <v>116</v>
      </c>
    </row>
    <row r="238" s="14" customFormat="1">
      <c r="A238" s="14"/>
      <c r="B238" s="246"/>
      <c r="C238" s="247"/>
      <c r="D238" s="232" t="s">
        <v>127</v>
      </c>
      <c r="E238" s="248" t="s">
        <v>19</v>
      </c>
      <c r="F238" s="249" t="s">
        <v>223</v>
      </c>
      <c r="G238" s="247"/>
      <c r="H238" s="250">
        <v>15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127</v>
      </c>
      <c r="AU238" s="256" t="s">
        <v>83</v>
      </c>
      <c r="AV238" s="14" t="s">
        <v>83</v>
      </c>
      <c r="AW238" s="14" t="s">
        <v>33</v>
      </c>
      <c r="AX238" s="14" t="s">
        <v>72</v>
      </c>
      <c r="AY238" s="256" t="s">
        <v>116</v>
      </c>
    </row>
    <row r="239" s="15" customFormat="1">
      <c r="A239" s="15"/>
      <c r="B239" s="257"/>
      <c r="C239" s="258"/>
      <c r="D239" s="232" t="s">
        <v>127</v>
      </c>
      <c r="E239" s="259" t="s">
        <v>19</v>
      </c>
      <c r="F239" s="260" t="s">
        <v>176</v>
      </c>
      <c r="G239" s="258"/>
      <c r="H239" s="261">
        <v>1102.5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127</v>
      </c>
      <c r="AU239" s="267" t="s">
        <v>83</v>
      </c>
      <c r="AV239" s="15" t="s">
        <v>123</v>
      </c>
      <c r="AW239" s="15" t="s">
        <v>33</v>
      </c>
      <c r="AX239" s="15" t="s">
        <v>80</v>
      </c>
      <c r="AY239" s="267" t="s">
        <v>116</v>
      </c>
    </row>
    <row r="240" s="2" customFormat="1" ht="16.5" customHeight="1">
      <c r="A240" s="39"/>
      <c r="B240" s="40"/>
      <c r="C240" s="219" t="s">
        <v>288</v>
      </c>
      <c r="D240" s="219" t="s">
        <v>118</v>
      </c>
      <c r="E240" s="220" t="s">
        <v>289</v>
      </c>
      <c r="F240" s="221" t="s">
        <v>290</v>
      </c>
      <c r="G240" s="222" t="s">
        <v>121</v>
      </c>
      <c r="H240" s="223">
        <v>7663</v>
      </c>
      <c r="I240" s="224"/>
      <c r="J240" s="225">
        <f>ROUND(I240*H240,2)</f>
        <v>0</v>
      </c>
      <c r="K240" s="221" t="s">
        <v>122</v>
      </c>
      <c r="L240" s="45"/>
      <c r="M240" s="226" t="s">
        <v>19</v>
      </c>
      <c r="N240" s="227" t="s">
        <v>43</v>
      </c>
      <c r="O240" s="85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123</v>
      </c>
      <c r="AT240" s="230" t="s">
        <v>118</v>
      </c>
      <c r="AU240" s="230" t="s">
        <v>83</v>
      </c>
      <c r="AY240" s="18" t="s">
        <v>116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80</v>
      </c>
      <c r="BK240" s="231">
        <f>ROUND(I240*H240,2)</f>
        <v>0</v>
      </c>
      <c r="BL240" s="18" t="s">
        <v>123</v>
      </c>
      <c r="BM240" s="230" t="s">
        <v>291</v>
      </c>
    </row>
    <row r="241" s="13" customFormat="1">
      <c r="A241" s="13"/>
      <c r="B241" s="236"/>
      <c r="C241" s="237"/>
      <c r="D241" s="232" t="s">
        <v>127</v>
      </c>
      <c r="E241" s="238" t="s">
        <v>19</v>
      </c>
      <c r="F241" s="239" t="s">
        <v>143</v>
      </c>
      <c r="G241" s="237"/>
      <c r="H241" s="238" t="s">
        <v>19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127</v>
      </c>
      <c r="AU241" s="245" t="s">
        <v>83</v>
      </c>
      <c r="AV241" s="13" t="s">
        <v>80</v>
      </c>
      <c r="AW241" s="13" t="s">
        <v>33</v>
      </c>
      <c r="AX241" s="13" t="s">
        <v>72</v>
      </c>
      <c r="AY241" s="245" t="s">
        <v>116</v>
      </c>
    </row>
    <row r="242" s="14" customFormat="1">
      <c r="A242" s="14"/>
      <c r="B242" s="246"/>
      <c r="C242" s="247"/>
      <c r="D242" s="232" t="s">
        <v>127</v>
      </c>
      <c r="E242" s="248" t="s">
        <v>19</v>
      </c>
      <c r="F242" s="249" t="s">
        <v>149</v>
      </c>
      <c r="G242" s="247"/>
      <c r="H242" s="250">
        <v>1305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127</v>
      </c>
      <c r="AU242" s="256" t="s">
        <v>83</v>
      </c>
      <c r="AV242" s="14" t="s">
        <v>83</v>
      </c>
      <c r="AW242" s="14" t="s">
        <v>33</v>
      </c>
      <c r="AX242" s="14" t="s">
        <v>72</v>
      </c>
      <c r="AY242" s="256" t="s">
        <v>116</v>
      </c>
    </row>
    <row r="243" s="14" customFormat="1">
      <c r="A243" s="14"/>
      <c r="B243" s="246"/>
      <c r="C243" s="247"/>
      <c r="D243" s="232" t="s">
        <v>127</v>
      </c>
      <c r="E243" s="248" t="s">
        <v>19</v>
      </c>
      <c r="F243" s="249" t="s">
        <v>154</v>
      </c>
      <c r="G243" s="247"/>
      <c r="H243" s="250">
        <v>4785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127</v>
      </c>
      <c r="AU243" s="256" t="s">
        <v>83</v>
      </c>
      <c r="AV243" s="14" t="s">
        <v>83</v>
      </c>
      <c r="AW243" s="14" t="s">
        <v>33</v>
      </c>
      <c r="AX243" s="14" t="s">
        <v>72</v>
      </c>
      <c r="AY243" s="256" t="s">
        <v>116</v>
      </c>
    </row>
    <row r="244" s="14" customFormat="1">
      <c r="A244" s="14"/>
      <c r="B244" s="246"/>
      <c r="C244" s="247"/>
      <c r="D244" s="232" t="s">
        <v>127</v>
      </c>
      <c r="E244" s="248" t="s">
        <v>19</v>
      </c>
      <c r="F244" s="249" t="s">
        <v>144</v>
      </c>
      <c r="G244" s="247"/>
      <c r="H244" s="250">
        <v>985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127</v>
      </c>
      <c r="AU244" s="256" t="s">
        <v>83</v>
      </c>
      <c r="AV244" s="14" t="s">
        <v>83</v>
      </c>
      <c r="AW244" s="14" t="s">
        <v>33</v>
      </c>
      <c r="AX244" s="14" t="s">
        <v>72</v>
      </c>
      <c r="AY244" s="256" t="s">
        <v>116</v>
      </c>
    </row>
    <row r="245" s="13" customFormat="1">
      <c r="A245" s="13"/>
      <c r="B245" s="236"/>
      <c r="C245" s="237"/>
      <c r="D245" s="232" t="s">
        <v>127</v>
      </c>
      <c r="E245" s="238" t="s">
        <v>19</v>
      </c>
      <c r="F245" s="239" t="s">
        <v>155</v>
      </c>
      <c r="G245" s="237"/>
      <c r="H245" s="238" t="s">
        <v>19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127</v>
      </c>
      <c r="AU245" s="245" t="s">
        <v>83</v>
      </c>
      <c r="AV245" s="13" t="s">
        <v>80</v>
      </c>
      <c r="AW245" s="13" t="s">
        <v>33</v>
      </c>
      <c r="AX245" s="13" t="s">
        <v>72</v>
      </c>
      <c r="AY245" s="245" t="s">
        <v>116</v>
      </c>
    </row>
    <row r="246" s="14" customFormat="1">
      <c r="A246" s="14"/>
      <c r="B246" s="246"/>
      <c r="C246" s="247"/>
      <c r="D246" s="232" t="s">
        <v>127</v>
      </c>
      <c r="E246" s="248" t="s">
        <v>19</v>
      </c>
      <c r="F246" s="249" t="s">
        <v>156</v>
      </c>
      <c r="G246" s="247"/>
      <c r="H246" s="250">
        <v>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127</v>
      </c>
      <c r="AU246" s="256" t="s">
        <v>83</v>
      </c>
      <c r="AV246" s="14" t="s">
        <v>83</v>
      </c>
      <c r="AW246" s="14" t="s">
        <v>33</v>
      </c>
      <c r="AX246" s="14" t="s">
        <v>72</v>
      </c>
      <c r="AY246" s="256" t="s">
        <v>116</v>
      </c>
    </row>
    <row r="247" s="14" customFormat="1">
      <c r="A247" s="14"/>
      <c r="B247" s="246"/>
      <c r="C247" s="247"/>
      <c r="D247" s="232" t="s">
        <v>127</v>
      </c>
      <c r="E247" s="248" t="s">
        <v>19</v>
      </c>
      <c r="F247" s="249" t="s">
        <v>157</v>
      </c>
      <c r="G247" s="247"/>
      <c r="H247" s="250">
        <v>38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127</v>
      </c>
      <c r="AU247" s="256" t="s">
        <v>83</v>
      </c>
      <c r="AV247" s="14" t="s">
        <v>83</v>
      </c>
      <c r="AW247" s="14" t="s">
        <v>33</v>
      </c>
      <c r="AX247" s="14" t="s">
        <v>72</v>
      </c>
      <c r="AY247" s="256" t="s">
        <v>116</v>
      </c>
    </row>
    <row r="248" s="14" customFormat="1">
      <c r="A248" s="14"/>
      <c r="B248" s="246"/>
      <c r="C248" s="247"/>
      <c r="D248" s="232" t="s">
        <v>127</v>
      </c>
      <c r="E248" s="248" t="s">
        <v>19</v>
      </c>
      <c r="F248" s="249" t="s">
        <v>158</v>
      </c>
      <c r="G248" s="247"/>
      <c r="H248" s="250">
        <v>30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127</v>
      </c>
      <c r="AU248" s="256" t="s">
        <v>83</v>
      </c>
      <c r="AV248" s="14" t="s">
        <v>83</v>
      </c>
      <c r="AW248" s="14" t="s">
        <v>33</v>
      </c>
      <c r="AX248" s="14" t="s">
        <v>72</v>
      </c>
      <c r="AY248" s="256" t="s">
        <v>116</v>
      </c>
    </row>
    <row r="249" s="14" customFormat="1">
      <c r="A249" s="14"/>
      <c r="B249" s="246"/>
      <c r="C249" s="247"/>
      <c r="D249" s="232" t="s">
        <v>127</v>
      </c>
      <c r="E249" s="248" t="s">
        <v>19</v>
      </c>
      <c r="F249" s="249" t="s">
        <v>159</v>
      </c>
      <c r="G249" s="247"/>
      <c r="H249" s="250">
        <v>30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127</v>
      </c>
      <c r="AU249" s="256" t="s">
        <v>83</v>
      </c>
      <c r="AV249" s="14" t="s">
        <v>83</v>
      </c>
      <c r="AW249" s="14" t="s">
        <v>33</v>
      </c>
      <c r="AX249" s="14" t="s">
        <v>72</v>
      </c>
      <c r="AY249" s="256" t="s">
        <v>116</v>
      </c>
    </row>
    <row r="250" s="14" customFormat="1">
      <c r="A250" s="14"/>
      <c r="B250" s="246"/>
      <c r="C250" s="247"/>
      <c r="D250" s="232" t="s">
        <v>127</v>
      </c>
      <c r="E250" s="248" t="s">
        <v>19</v>
      </c>
      <c r="F250" s="249" t="s">
        <v>160</v>
      </c>
      <c r="G250" s="247"/>
      <c r="H250" s="250">
        <v>35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127</v>
      </c>
      <c r="AU250" s="256" t="s">
        <v>83</v>
      </c>
      <c r="AV250" s="14" t="s">
        <v>83</v>
      </c>
      <c r="AW250" s="14" t="s">
        <v>33</v>
      </c>
      <c r="AX250" s="14" t="s">
        <v>72</v>
      </c>
      <c r="AY250" s="256" t="s">
        <v>116</v>
      </c>
    </row>
    <row r="251" s="14" customFormat="1">
      <c r="A251" s="14"/>
      <c r="B251" s="246"/>
      <c r="C251" s="247"/>
      <c r="D251" s="232" t="s">
        <v>127</v>
      </c>
      <c r="E251" s="248" t="s">
        <v>19</v>
      </c>
      <c r="F251" s="249" t="s">
        <v>161</v>
      </c>
      <c r="G251" s="247"/>
      <c r="H251" s="250">
        <v>15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127</v>
      </c>
      <c r="AU251" s="256" t="s">
        <v>83</v>
      </c>
      <c r="AV251" s="14" t="s">
        <v>83</v>
      </c>
      <c r="AW251" s="14" t="s">
        <v>33</v>
      </c>
      <c r="AX251" s="14" t="s">
        <v>72</v>
      </c>
      <c r="AY251" s="256" t="s">
        <v>116</v>
      </c>
    </row>
    <row r="252" s="14" customFormat="1">
      <c r="A252" s="14"/>
      <c r="B252" s="246"/>
      <c r="C252" s="247"/>
      <c r="D252" s="232" t="s">
        <v>127</v>
      </c>
      <c r="E252" s="248" t="s">
        <v>19</v>
      </c>
      <c r="F252" s="249" t="s">
        <v>162</v>
      </c>
      <c r="G252" s="247"/>
      <c r="H252" s="250">
        <v>40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127</v>
      </c>
      <c r="AU252" s="256" t="s">
        <v>83</v>
      </c>
      <c r="AV252" s="14" t="s">
        <v>83</v>
      </c>
      <c r="AW252" s="14" t="s">
        <v>33</v>
      </c>
      <c r="AX252" s="14" t="s">
        <v>72</v>
      </c>
      <c r="AY252" s="256" t="s">
        <v>116</v>
      </c>
    </row>
    <row r="253" s="14" customFormat="1">
      <c r="A253" s="14"/>
      <c r="B253" s="246"/>
      <c r="C253" s="247"/>
      <c r="D253" s="232" t="s">
        <v>127</v>
      </c>
      <c r="E253" s="248" t="s">
        <v>19</v>
      </c>
      <c r="F253" s="249" t="s">
        <v>163</v>
      </c>
      <c r="G253" s="247"/>
      <c r="H253" s="250">
        <v>70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127</v>
      </c>
      <c r="AU253" s="256" t="s">
        <v>83</v>
      </c>
      <c r="AV253" s="14" t="s">
        <v>83</v>
      </c>
      <c r="AW253" s="14" t="s">
        <v>33</v>
      </c>
      <c r="AX253" s="14" t="s">
        <v>72</v>
      </c>
      <c r="AY253" s="256" t="s">
        <v>116</v>
      </c>
    </row>
    <row r="254" s="14" customFormat="1">
      <c r="A254" s="14"/>
      <c r="B254" s="246"/>
      <c r="C254" s="247"/>
      <c r="D254" s="232" t="s">
        <v>127</v>
      </c>
      <c r="E254" s="248" t="s">
        <v>19</v>
      </c>
      <c r="F254" s="249" t="s">
        <v>164</v>
      </c>
      <c r="G254" s="247"/>
      <c r="H254" s="250">
        <v>20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127</v>
      </c>
      <c r="AU254" s="256" t="s">
        <v>83</v>
      </c>
      <c r="AV254" s="14" t="s">
        <v>83</v>
      </c>
      <c r="AW254" s="14" t="s">
        <v>33</v>
      </c>
      <c r="AX254" s="14" t="s">
        <v>72</v>
      </c>
      <c r="AY254" s="256" t="s">
        <v>116</v>
      </c>
    </row>
    <row r="255" s="14" customFormat="1">
      <c r="A255" s="14"/>
      <c r="B255" s="246"/>
      <c r="C255" s="247"/>
      <c r="D255" s="232" t="s">
        <v>127</v>
      </c>
      <c r="E255" s="248" t="s">
        <v>19</v>
      </c>
      <c r="F255" s="249" t="s">
        <v>165</v>
      </c>
      <c r="G255" s="247"/>
      <c r="H255" s="250">
        <v>45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127</v>
      </c>
      <c r="AU255" s="256" t="s">
        <v>83</v>
      </c>
      <c r="AV255" s="14" t="s">
        <v>83</v>
      </c>
      <c r="AW255" s="14" t="s">
        <v>33</v>
      </c>
      <c r="AX255" s="14" t="s">
        <v>72</v>
      </c>
      <c r="AY255" s="256" t="s">
        <v>116</v>
      </c>
    </row>
    <row r="256" s="14" customFormat="1">
      <c r="A256" s="14"/>
      <c r="B256" s="246"/>
      <c r="C256" s="247"/>
      <c r="D256" s="232" t="s">
        <v>127</v>
      </c>
      <c r="E256" s="248" t="s">
        <v>19</v>
      </c>
      <c r="F256" s="249" t="s">
        <v>166</v>
      </c>
      <c r="G256" s="247"/>
      <c r="H256" s="250">
        <v>45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127</v>
      </c>
      <c r="AU256" s="256" t="s">
        <v>83</v>
      </c>
      <c r="AV256" s="14" t="s">
        <v>83</v>
      </c>
      <c r="AW256" s="14" t="s">
        <v>33</v>
      </c>
      <c r="AX256" s="14" t="s">
        <v>72</v>
      </c>
      <c r="AY256" s="256" t="s">
        <v>116</v>
      </c>
    </row>
    <row r="257" s="13" customFormat="1">
      <c r="A257" s="13"/>
      <c r="B257" s="236"/>
      <c r="C257" s="237"/>
      <c r="D257" s="232" t="s">
        <v>127</v>
      </c>
      <c r="E257" s="238" t="s">
        <v>19</v>
      </c>
      <c r="F257" s="239" t="s">
        <v>167</v>
      </c>
      <c r="G257" s="237"/>
      <c r="H257" s="238" t="s">
        <v>19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127</v>
      </c>
      <c r="AU257" s="245" t="s">
        <v>83</v>
      </c>
      <c r="AV257" s="13" t="s">
        <v>80</v>
      </c>
      <c r="AW257" s="13" t="s">
        <v>33</v>
      </c>
      <c r="AX257" s="13" t="s">
        <v>72</v>
      </c>
      <c r="AY257" s="245" t="s">
        <v>116</v>
      </c>
    </row>
    <row r="258" s="14" customFormat="1">
      <c r="A258" s="14"/>
      <c r="B258" s="246"/>
      <c r="C258" s="247"/>
      <c r="D258" s="232" t="s">
        <v>127</v>
      </c>
      <c r="E258" s="248" t="s">
        <v>19</v>
      </c>
      <c r="F258" s="249" t="s">
        <v>168</v>
      </c>
      <c r="G258" s="247"/>
      <c r="H258" s="250">
        <v>20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127</v>
      </c>
      <c r="AU258" s="256" t="s">
        <v>83</v>
      </c>
      <c r="AV258" s="14" t="s">
        <v>83</v>
      </c>
      <c r="AW258" s="14" t="s">
        <v>33</v>
      </c>
      <c r="AX258" s="14" t="s">
        <v>72</v>
      </c>
      <c r="AY258" s="256" t="s">
        <v>116</v>
      </c>
    </row>
    <row r="259" s="14" customFormat="1">
      <c r="A259" s="14"/>
      <c r="B259" s="246"/>
      <c r="C259" s="247"/>
      <c r="D259" s="232" t="s">
        <v>127</v>
      </c>
      <c r="E259" s="248" t="s">
        <v>19</v>
      </c>
      <c r="F259" s="249" t="s">
        <v>292</v>
      </c>
      <c r="G259" s="247"/>
      <c r="H259" s="250">
        <v>20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127</v>
      </c>
      <c r="AU259" s="256" t="s">
        <v>83</v>
      </c>
      <c r="AV259" s="14" t="s">
        <v>83</v>
      </c>
      <c r="AW259" s="14" t="s">
        <v>33</v>
      </c>
      <c r="AX259" s="14" t="s">
        <v>72</v>
      </c>
      <c r="AY259" s="256" t="s">
        <v>116</v>
      </c>
    </row>
    <row r="260" s="14" customFormat="1">
      <c r="A260" s="14"/>
      <c r="B260" s="246"/>
      <c r="C260" s="247"/>
      <c r="D260" s="232" t="s">
        <v>127</v>
      </c>
      <c r="E260" s="248" t="s">
        <v>19</v>
      </c>
      <c r="F260" s="249" t="s">
        <v>169</v>
      </c>
      <c r="G260" s="247"/>
      <c r="H260" s="250">
        <v>40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127</v>
      </c>
      <c r="AU260" s="256" t="s">
        <v>83</v>
      </c>
      <c r="AV260" s="14" t="s">
        <v>83</v>
      </c>
      <c r="AW260" s="14" t="s">
        <v>33</v>
      </c>
      <c r="AX260" s="14" t="s">
        <v>72</v>
      </c>
      <c r="AY260" s="256" t="s">
        <v>116</v>
      </c>
    </row>
    <row r="261" s="14" customFormat="1">
      <c r="A261" s="14"/>
      <c r="B261" s="246"/>
      <c r="C261" s="247"/>
      <c r="D261" s="232" t="s">
        <v>127</v>
      </c>
      <c r="E261" s="248" t="s">
        <v>19</v>
      </c>
      <c r="F261" s="249" t="s">
        <v>170</v>
      </c>
      <c r="G261" s="247"/>
      <c r="H261" s="250">
        <v>10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127</v>
      </c>
      <c r="AU261" s="256" t="s">
        <v>83</v>
      </c>
      <c r="AV261" s="14" t="s">
        <v>83</v>
      </c>
      <c r="AW261" s="14" t="s">
        <v>33</v>
      </c>
      <c r="AX261" s="14" t="s">
        <v>72</v>
      </c>
      <c r="AY261" s="256" t="s">
        <v>116</v>
      </c>
    </row>
    <row r="262" s="14" customFormat="1">
      <c r="A262" s="14"/>
      <c r="B262" s="246"/>
      <c r="C262" s="247"/>
      <c r="D262" s="232" t="s">
        <v>127</v>
      </c>
      <c r="E262" s="248" t="s">
        <v>19</v>
      </c>
      <c r="F262" s="249" t="s">
        <v>171</v>
      </c>
      <c r="G262" s="247"/>
      <c r="H262" s="250">
        <v>40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127</v>
      </c>
      <c r="AU262" s="256" t="s">
        <v>83</v>
      </c>
      <c r="AV262" s="14" t="s">
        <v>83</v>
      </c>
      <c r="AW262" s="14" t="s">
        <v>33</v>
      </c>
      <c r="AX262" s="14" t="s">
        <v>72</v>
      </c>
      <c r="AY262" s="256" t="s">
        <v>116</v>
      </c>
    </row>
    <row r="263" s="14" customFormat="1">
      <c r="A263" s="14"/>
      <c r="B263" s="246"/>
      <c r="C263" s="247"/>
      <c r="D263" s="232" t="s">
        <v>127</v>
      </c>
      <c r="E263" s="248" t="s">
        <v>19</v>
      </c>
      <c r="F263" s="249" t="s">
        <v>172</v>
      </c>
      <c r="G263" s="247"/>
      <c r="H263" s="250">
        <v>30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127</v>
      </c>
      <c r="AU263" s="256" t="s">
        <v>83</v>
      </c>
      <c r="AV263" s="14" t="s">
        <v>83</v>
      </c>
      <c r="AW263" s="14" t="s">
        <v>33</v>
      </c>
      <c r="AX263" s="14" t="s">
        <v>72</v>
      </c>
      <c r="AY263" s="256" t="s">
        <v>116</v>
      </c>
    </row>
    <row r="264" s="14" customFormat="1">
      <c r="A264" s="14"/>
      <c r="B264" s="246"/>
      <c r="C264" s="247"/>
      <c r="D264" s="232" t="s">
        <v>127</v>
      </c>
      <c r="E264" s="248" t="s">
        <v>19</v>
      </c>
      <c r="F264" s="249" t="s">
        <v>173</v>
      </c>
      <c r="G264" s="247"/>
      <c r="H264" s="250">
        <v>20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127</v>
      </c>
      <c r="AU264" s="256" t="s">
        <v>83</v>
      </c>
      <c r="AV264" s="14" t="s">
        <v>83</v>
      </c>
      <c r="AW264" s="14" t="s">
        <v>33</v>
      </c>
      <c r="AX264" s="14" t="s">
        <v>72</v>
      </c>
      <c r="AY264" s="256" t="s">
        <v>116</v>
      </c>
    </row>
    <row r="265" s="14" customFormat="1">
      <c r="A265" s="14"/>
      <c r="B265" s="246"/>
      <c r="C265" s="247"/>
      <c r="D265" s="232" t="s">
        <v>127</v>
      </c>
      <c r="E265" s="248" t="s">
        <v>19</v>
      </c>
      <c r="F265" s="249" t="s">
        <v>174</v>
      </c>
      <c r="G265" s="247"/>
      <c r="H265" s="250">
        <v>5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127</v>
      </c>
      <c r="AU265" s="256" t="s">
        <v>83</v>
      </c>
      <c r="AV265" s="14" t="s">
        <v>83</v>
      </c>
      <c r="AW265" s="14" t="s">
        <v>33</v>
      </c>
      <c r="AX265" s="14" t="s">
        <v>72</v>
      </c>
      <c r="AY265" s="256" t="s">
        <v>116</v>
      </c>
    </row>
    <row r="266" s="14" customFormat="1">
      <c r="A266" s="14"/>
      <c r="B266" s="246"/>
      <c r="C266" s="247"/>
      <c r="D266" s="232" t="s">
        <v>127</v>
      </c>
      <c r="E266" s="248" t="s">
        <v>19</v>
      </c>
      <c r="F266" s="249" t="s">
        <v>175</v>
      </c>
      <c r="G266" s="247"/>
      <c r="H266" s="250">
        <v>10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127</v>
      </c>
      <c r="AU266" s="256" t="s">
        <v>83</v>
      </c>
      <c r="AV266" s="14" t="s">
        <v>83</v>
      </c>
      <c r="AW266" s="14" t="s">
        <v>33</v>
      </c>
      <c r="AX266" s="14" t="s">
        <v>72</v>
      </c>
      <c r="AY266" s="256" t="s">
        <v>116</v>
      </c>
    </row>
    <row r="267" s="14" customFormat="1">
      <c r="A267" s="14"/>
      <c r="B267" s="246"/>
      <c r="C267" s="247"/>
      <c r="D267" s="232" t="s">
        <v>127</v>
      </c>
      <c r="E267" s="248" t="s">
        <v>19</v>
      </c>
      <c r="F267" s="249" t="s">
        <v>293</v>
      </c>
      <c r="G267" s="247"/>
      <c r="H267" s="250">
        <v>10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127</v>
      </c>
      <c r="AU267" s="256" t="s">
        <v>83</v>
      </c>
      <c r="AV267" s="14" t="s">
        <v>83</v>
      </c>
      <c r="AW267" s="14" t="s">
        <v>33</v>
      </c>
      <c r="AX267" s="14" t="s">
        <v>72</v>
      </c>
      <c r="AY267" s="256" t="s">
        <v>116</v>
      </c>
    </row>
    <row r="268" s="14" customFormat="1">
      <c r="A268" s="14"/>
      <c r="B268" s="246"/>
      <c r="C268" s="247"/>
      <c r="D268" s="232" t="s">
        <v>127</v>
      </c>
      <c r="E268" s="248" t="s">
        <v>19</v>
      </c>
      <c r="F268" s="249" t="s">
        <v>294</v>
      </c>
      <c r="G268" s="247"/>
      <c r="H268" s="250">
        <v>10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127</v>
      </c>
      <c r="AU268" s="256" t="s">
        <v>83</v>
      </c>
      <c r="AV268" s="14" t="s">
        <v>83</v>
      </c>
      <c r="AW268" s="14" t="s">
        <v>33</v>
      </c>
      <c r="AX268" s="14" t="s">
        <v>72</v>
      </c>
      <c r="AY268" s="256" t="s">
        <v>116</v>
      </c>
    </row>
    <row r="269" s="15" customFormat="1">
      <c r="A269" s="15"/>
      <c r="B269" s="257"/>
      <c r="C269" s="258"/>
      <c r="D269" s="232" t="s">
        <v>127</v>
      </c>
      <c r="E269" s="259" t="s">
        <v>19</v>
      </c>
      <c r="F269" s="260" t="s">
        <v>176</v>
      </c>
      <c r="G269" s="258"/>
      <c r="H269" s="261">
        <v>7663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127</v>
      </c>
      <c r="AU269" s="267" t="s">
        <v>83</v>
      </c>
      <c r="AV269" s="15" t="s">
        <v>123</v>
      </c>
      <c r="AW269" s="15" t="s">
        <v>33</v>
      </c>
      <c r="AX269" s="15" t="s">
        <v>80</v>
      </c>
      <c r="AY269" s="267" t="s">
        <v>116</v>
      </c>
    </row>
    <row r="270" s="2" customFormat="1" ht="21.75" customHeight="1">
      <c r="A270" s="39"/>
      <c r="B270" s="40"/>
      <c r="C270" s="219" t="s">
        <v>295</v>
      </c>
      <c r="D270" s="219" t="s">
        <v>118</v>
      </c>
      <c r="E270" s="220" t="s">
        <v>296</v>
      </c>
      <c r="F270" s="221" t="s">
        <v>297</v>
      </c>
      <c r="G270" s="222" t="s">
        <v>121</v>
      </c>
      <c r="H270" s="223">
        <v>995</v>
      </c>
      <c r="I270" s="224"/>
      <c r="J270" s="225">
        <f>ROUND(I270*H270,2)</f>
        <v>0</v>
      </c>
      <c r="K270" s="221" t="s">
        <v>122</v>
      </c>
      <c r="L270" s="45"/>
      <c r="M270" s="226" t="s">
        <v>19</v>
      </c>
      <c r="N270" s="227" t="s">
        <v>43</v>
      </c>
      <c r="O270" s="85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123</v>
      </c>
      <c r="AT270" s="230" t="s">
        <v>118</v>
      </c>
      <c r="AU270" s="230" t="s">
        <v>83</v>
      </c>
      <c r="AY270" s="18" t="s">
        <v>116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80</v>
      </c>
      <c r="BK270" s="231">
        <f>ROUND(I270*H270,2)</f>
        <v>0</v>
      </c>
      <c r="BL270" s="18" t="s">
        <v>123</v>
      </c>
      <c r="BM270" s="230" t="s">
        <v>298</v>
      </c>
    </row>
    <row r="271" s="2" customFormat="1">
      <c r="A271" s="39"/>
      <c r="B271" s="40"/>
      <c r="C271" s="41"/>
      <c r="D271" s="232" t="s">
        <v>125</v>
      </c>
      <c r="E271" s="41"/>
      <c r="F271" s="233" t="s">
        <v>299</v>
      </c>
      <c r="G271" s="41"/>
      <c r="H271" s="41"/>
      <c r="I271" s="137"/>
      <c r="J271" s="41"/>
      <c r="K271" s="41"/>
      <c r="L271" s="45"/>
      <c r="M271" s="234"/>
      <c r="N271" s="23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125</v>
      </c>
      <c r="AU271" s="18" t="s">
        <v>83</v>
      </c>
    </row>
    <row r="272" s="13" customFormat="1">
      <c r="A272" s="13"/>
      <c r="B272" s="236"/>
      <c r="C272" s="237"/>
      <c r="D272" s="232" t="s">
        <v>127</v>
      </c>
      <c r="E272" s="238" t="s">
        <v>19</v>
      </c>
      <c r="F272" s="239" t="s">
        <v>143</v>
      </c>
      <c r="G272" s="237"/>
      <c r="H272" s="238" t="s">
        <v>19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127</v>
      </c>
      <c r="AU272" s="245" t="s">
        <v>83</v>
      </c>
      <c r="AV272" s="13" t="s">
        <v>80</v>
      </c>
      <c r="AW272" s="13" t="s">
        <v>33</v>
      </c>
      <c r="AX272" s="13" t="s">
        <v>72</v>
      </c>
      <c r="AY272" s="245" t="s">
        <v>116</v>
      </c>
    </row>
    <row r="273" s="14" customFormat="1">
      <c r="A273" s="14"/>
      <c r="B273" s="246"/>
      <c r="C273" s="247"/>
      <c r="D273" s="232" t="s">
        <v>127</v>
      </c>
      <c r="E273" s="248" t="s">
        <v>19</v>
      </c>
      <c r="F273" s="249" t="s">
        <v>144</v>
      </c>
      <c r="G273" s="247"/>
      <c r="H273" s="250">
        <v>985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127</v>
      </c>
      <c r="AU273" s="256" t="s">
        <v>83</v>
      </c>
      <c r="AV273" s="14" t="s">
        <v>83</v>
      </c>
      <c r="AW273" s="14" t="s">
        <v>33</v>
      </c>
      <c r="AX273" s="14" t="s">
        <v>72</v>
      </c>
      <c r="AY273" s="256" t="s">
        <v>116</v>
      </c>
    </row>
    <row r="274" s="13" customFormat="1">
      <c r="A274" s="13"/>
      <c r="B274" s="236"/>
      <c r="C274" s="237"/>
      <c r="D274" s="232" t="s">
        <v>127</v>
      </c>
      <c r="E274" s="238" t="s">
        <v>19</v>
      </c>
      <c r="F274" s="239" t="s">
        <v>167</v>
      </c>
      <c r="G274" s="237"/>
      <c r="H274" s="238" t="s">
        <v>19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127</v>
      </c>
      <c r="AU274" s="245" t="s">
        <v>83</v>
      </c>
      <c r="AV274" s="13" t="s">
        <v>80</v>
      </c>
      <c r="AW274" s="13" t="s">
        <v>33</v>
      </c>
      <c r="AX274" s="13" t="s">
        <v>72</v>
      </c>
      <c r="AY274" s="245" t="s">
        <v>116</v>
      </c>
    </row>
    <row r="275" s="14" customFormat="1">
      <c r="A275" s="14"/>
      <c r="B275" s="246"/>
      <c r="C275" s="247"/>
      <c r="D275" s="232" t="s">
        <v>127</v>
      </c>
      <c r="E275" s="248" t="s">
        <v>19</v>
      </c>
      <c r="F275" s="249" t="s">
        <v>294</v>
      </c>
      <c r="G275" s="247"/>
      <c r="H275" s="250">
        <v>10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127</v>
      </c>
      <c r="AU275" s="256" t="s">
        <v>83</v>
      </c>
      <c r="AV275" s="14" t="s">
        <v>83</v>
      </c>
      <c r="AW275" s="14" t="s">
        <v>33</v>
      </c>
      <c r="AX275" s="14" t="s">
        <v>72</v>
      </c>
      <c r="AY275" s="256" t="s">
        <v>116</v>
      </c>
    </row>
    <row r="276" s="15" customFormat="1">
      <c r="A276" s="15"/>
      <c r="B276" s="257"/>
      <c r="C276" s="258"/>
      <c r="D276" s="232" t="s">
        <v>127</v>
      </c>
      <c r="E276" s="259" t="s">
        <v>19</v>
      </c>
      <c r="F276" s="260" t="s">
        <v>176</v>
      </c>
      <c r="G276" s="258"/>
      <c r="H276" s="261">
        <v>995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127</v>
      </c>
      <c r="AU276" s="267" t="s">
        <v>83</v>
      </c>
      <c r="AV276" s="15" t="s">
        <v>123</v>
      </c>
      <c r="AW276" s="15" t="s">
        <v>33</v>
      </c>
      <c r="AX276" s="15" t="s">
        <v>80</v>
      </c>
      <c r="AY276" s="267" t="s">
        <v>116</v>
      </c>
    </row>
    <row r="277" s="2" customFormat="1" ht="21.75" customHeight="1">
      <c r="A277" s="39"/>
      <c r="B277" s="40"/>
      <c r="C277" s="219" t="s">
        <v>300</v>
      </c>
      <c r="D277" s="219" t="s">
        <v>118</v>
      </c>
      <c r="E277" s="220" t="s">
        <v>301</v>
      </c>
      <c r="F277" s="221" t="s">
        <v>302</v>
      </c>
      <c r="G277" s="222" t="s">
        <v>121</v>
      </c>
      <c r="H277" s="223">
        <v>6668</v>
      </c>
      <c r="I277" s="224"/>
      <c r="J277" s="225">
        <f>ROUND(I277*H277,2)</f>
        <v>0</v>
      </c>
      <c r="K277" s="221" t="s">
        <v>122</v>
      </c>
      <c r="L277" s="45"/>
      <c r="M277" s="226" t="s">
        <v>19</v>
      </c>
      <c r="N277" s="227" t="s">
        <v>43</v>
      </c>
      <c r="O277" s="85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123</v>
      </c>
      <c r="AT277" s="230" t="s">
        <v>118</v>
      </c>
      <c r="AU277" s="230" t="s">
        <v>83</v>
      </c>
      <c r="AY277" s="18" t="s">
        <v>116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80</v>
      </c>
      <c r="BK277" s="231">
        <f>ROUND(I277*H277,2)</f>
        <v>0</v>
      </c>
      <c r="BL277" s="18" t="s">
        <v>123</v>
      </c>
      <c r="BM277" s="230" t="s">
        <v>303</v>
      </c>
    </row>
    <row r="278" s="2" customFormat="1">
      <c r="A278" s="39"/>
      <c r="B278" s="40"/>
      <c r="C278" s="41"/>
      <c r="D278" s="232" t="s">
        <v>125</v>
      </c>
      <c r="E278" s="41"/>
      <c r="F278" s="233" t="s">
        <v>299</v>
      </c>
      <c r="G278" s="41"/>
      <c r="H278" s="41"/>
      <c r="I278" s="137"/>
      <c r="J278" s="41"/>
      <c r="K278" s="41"/>
      <c r="L278" s="45"/>
      <c r="M278" s="234"/>
      <c r="N278" s="23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125</v>
      </c>
      <c r="AU278" s="18" t="s">
        <v>83</v>
      </c>
    </row>
    <row r="279" s="13" customFormat="1">
      <c r="A279" s="13"/>
      <c r="B279" s="236"/>
      <c r="C279" s="237"/>
      <c r="D279" s="232" t="s">
        <v>127</v>
      </c>
      <c r="E279" s="238" t="s">
        <v>19</v>
      </c>
      <c r="F279" s="239" t="s">
        <v>143</v>
      </c>
      <c r="G279" s="237"/>
      <c r="H279" s="238" t="s">
        <v>19</v>
      </c>
      <c r="I279" s="240"/>
      <c r="J279" s="237"/>
      <c r="K279" s="237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127</v>
      </c>
      <c r="AU279" s="245" t="s">
        <v>83</v>
      </c>
      <c r="AV279" s="13" t="s">
        <v>80</v>
      </c>
      <c r="AW279" s="13" t="s">
        <v>33</v>
      </c>
      <c r="AX279" s="13" t="s">
        <v>72</v>
      </c>
      <c r="AY279" s="245" t="s">
        <v>116</v>
      </c>
    </row>
    <row r="280" s="14" customFormat="1">
      <c r="A280" s="14"/>
      <c r="B280" s="246"/>
      <c r="C280" s="247"/>
      <c r="D280" s="232" t="s">
        <v>127</v>
      </c>
      <c r="E280" s="248" t="s">
        <v>19</v>
      </c>
      <c r="F280" s="249" t="s">
        <v>149</v>
      </c>
      <c r="G280" s="247"/>
      <c r="H280" s="250">
        <v>1305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127</v>
      </c>
      <c r="AU280" s="256" t="s">
        <v>83</v>
      </c>
      <c r="AV280" s="14" t="s">
        <v>83</v>
      </c>
      <c r="AW280" s="14" t="s">
        <v>33</v>
      </c>
      <c r="AX280" s="14" t="s">
        <v>72</v>
      </c>
      <c r="AY280" s="256" t="s">
        <v>116</v>
      </c>
    </row>
    <row r="281" s="14" customFormat="1">
      <c r="A281" s="14"/>
      <c r="B281" s="246"/>
      <c r="C281" s="247"/>
      <c r="D281" s="232" t="s">
        <v>127</v>
      </c>
      <c r="E281" s="248" t="s">
        <v>19</v>
      </c>
      <c r="F281" s="249" t="s">
        <v>154</v>
      </c>
      <c r="G281" s="247"/>
      <c r="H281" s="250">
        <v>4785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127</v>
      </c>
      <c r="AU281" s="256" t="s">
        <v>83</v>
      </c>
      <c r="AV281" s="14" t="s">
        <v>83</v>
      </c>
      <c r="AW281" s="14" t="s">
        <v>33</v>
      </c>
      <c r="AX281" s="14" t="s">
        <v>72</v>
      </c>
      <c r="AY281" s="256" t="s">
        <v>116</v>
      </c>
    </row>
    <row r="282" s="13" customFormat="1">
      <c r="A282" s="13"/>
      <c r="B282" s="236"/>
      <c r="C282" s="237"/>
      <c r="D282" s="232" t="s">
        <v>127</v>
      </c>
      <c r="E282" s="238" t="s">
        <v>19</v>
      </c>
      <c r="F282" s="239" t="s">
        <v>155</v>
      </c>
      <c r="G282" s="237"/>
      <c r="H282" s="238" t="s">
        <v>19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127</v>
      </c>
      <c r="AU282" s="245" t="s">
        <v>83</v>
      </c>
      <c r="AV282" s="13" t="s">
        <v>80</v>
      </c>
      <c r="AW282" s="13" t="s">
        <v>33</v>
      </c>
      <c r="AX282" s="13" t="s">
        <v>72</v>
      </c>
      <c r="AY282" s="245" t="s">
        <v>116</v>
      </c>
    </row>
    <row r="283" s="14" customFormat="1">
      <c r="A283" s="14"/>
      <c r="B283" s="246"/>
      <c r="C283" s="247"/>
      <c r="D283" s="232" t="s">
        <v>127</v>
      </c>
      <c r="E283" s="248" t="s">
        <v>19</v>
      </c>
      <c r="F283" s="249" t="s">
        <v>156</v>
      </c>
      <c r="G283" s="247"/>
      <c r="H283" s="250">
        <v>5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127</v>
      </c>
      <c r="AU283" s="256" t="s">
        <v>83</v>
      </c>
      <c r="AV283" s="14" t="s">
        <v>83</v>
      </c>
      <c r="AW283" s="14" t="s">
        <v>33</v>
      </c>
      <c r="AX283" s="14" t="s">
        <v>72</v>
      </c>
      <c r="AY283" s="256" t="s">
        <v>116</v>
      </c>
    </row>
    <row r="284" s="14" customFormat="1">
      <c r="A284" s="14"/>
      <c r="B284" s="246"/>
      <c r="C284" s="247"/>
      <c r="D284" s="232" t="s">
        <v>127</v>
      </c>
      <c r="E284" s="248" t="s">
        <v>19</v>
      </c>
      <c r="F284" s="249" t="s">
        <v>157</v>
      </c>
      <c r="G284" s="247"/>
      <c r="H284" s="250">
        <v>38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127</v>
      </c>
      <c r="AU284" s="256" t="s">
        <v>83</v>
      </c>
      <c r="AV284" s="14" t="s">
        <v>83</v>
      </c>
      <c r="AW284" s="14" t="s">
        <v>33</v>
      </c>
      <c r="AX284" s="14" t="s">
        <v>72</v>
      </c>
      <c r="AY284" s="256" t="s">
        <v>116</v>
      </c>
    </row>
    <row r="285" s="14" customFormat="1">
      <c r="A285" s="14"/>
      <c r="B285" s="246"/>
      <c r="C285" s="247"/>
      <c r="D285" s="232" t="s">
        <v>127</v>
      </c>
      <c r="E285" s="248" t="s">
        <v>19</v>
      </c>
      <c r="F285" s="249" t="s">
        <v>158</v>
      </c>
      <c r="G285" s="247"/>
      <c r="H285" s="250">
        <v>30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127</v>
      </c>
      <c r="AU285" s="256" t="s">
        <v>83</v>
      </c>
      <c r="AV285" s="14" t="s">
        <v>83</v>
      </c>
      <c r="AW285" s="14" t="s">
        <v>33</v>
      </c>
      <c r="AX285" s="14" t="s">
        <v>72</v>
      </c>
      <c r="AY285" s="256" t="s">
        <v>116</v>
      </c>
    </row>
    <row r="286" s="14" customFormat="1">
      <c r="A286" s="14"/>
      <c r="B286" s="246"/>
      <c r="C286" s="247"/>
      <c r="D286" s="232" t="s">
        <v>127</v>
      </c>
      <c r="E286" s="248" t="s">
        <v>19</v>
      </c>
      <c r="F286" s="249" t="s">
        <v>159</v>
      </c>
      <c r="G286" s="247"/>
      <c r="H286" s="250">
        <v>30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127</v>
      </c>
      <c r="AU286" s="256" t="s">
        <v>83</v>
      </c>
      <c r="AV286" s="14" t="s">
        <v>83</v>
      </c>
      <c r="AW286" s="14" t="s">
        <v>33</v>
      </c>
      <c r="AX286" s="14" t="s">
        <v>72</v>
      </c>
      <c r="AY286" s="256" t="s">
        <v>116</v>
      </c>
    </row>
    <row r="287" s="14" customFormat="1">
      <c r="A287" s="14"/>
      <c r="B287" s="246"/>
      <c r="C287" s="247"/>
      <c r="D287" s="232" t="s">
        <v>127</v>
      </c>
      <c r="E287" s="248" t="s">
        <v>19</v>
      </c>
      <c r="F287" s="249" t="s">
        <v>160</v>
      </c>
      <c r="G287" s="247"/>
      <c r="H287" s="250">
        <v>35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127</v>
      </c>
      <c r="AU287" s="256" t="s">
        <v>83</v>
      </c>
      <c r="AV287" s="14" t="s">
        <v>83</v>
      </c>
      <c r="AW287" s="14" t="s">
        <v>33</v>
      </c>
      <c r="AX287" s="14" t="s">
        <v>72</v>
      </c>
      <c r="AY287" s="256" t="s">
        <v>116</v>
      </c>
    </row>
    <row r="288" s="14" customFormat="1">
      <c r="A288" s="14"/>
      <c r="B288" s="246"/>
      <c r="C288" s="247"/>
      <c r="D288" s="232" t="s">
        <v>127</v>
      </c>
      <c r="E288" s="248" t="s">
        <v>19</v>
      </c>
      <c r="F288" s="249" t="s">
        <v>161</v>
      </c>
      <c r="G288" s="247"/>
      <c r="H288" s="250">
        <v>15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127</v>
      </c>
      <c r="AU288" s="256" t="s">
        <v>83</v>
      </c>
      <c r="AV288" s="14" t="s">
        <v>83</v>
      </c>
      <c r="AW288" s="14" t="s">
        <v>33</v>
      </c>
      <c r="AX288" s="14" t="s">
        <v>72</v>
      </c>
      <c r="AY288" s="256" t="s">
        <v>116</v>
      </c>
    </row>
    <row r="289" s="14" customFormat="1">
      <c r="A289" s="14"/>
      <c r="B289" s="246"/>
      <c r="C289" s="247"/>
      <c r="D289" s="232" t="s">
        <v>127</v>
      </c>
      <c r="E289" s="248" t="s">
        <v>19</v>
      </c>
      <c r="F289" s="249" t="s">
        <v>162</v>
      </c>
      <c r="G289" s="247"/>
      <c r="H289" s="250">
        <v>40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127</v>
      </c>
      <c r="AU289" s="256" t="s">
        <v>83</v>
      </c>
      <c r="AV289" s="14" t="s">
        <v>83</v>
      </c>
      <c r="AW289" s="14" t="s">
        <v>33</v>
      </c>
      <c r="AX289" s="14" t="s">
        <v>72</v>
      </c>
      <c r="AY289" s="256" t="s">
        <v>116</v>
      </c>
    </row>
    <row r="290" s="14" customFormat="1">
      <c r="A290" s="14"/>
      <c r="B290" s="246"/>
      <c r="C290" s="247"/>
      <c r="D290" s="232" t="s">
        <v>127</v>
      </c>
      <c r="E290" s="248" t="s">
        <v>19</v>
      </c>
      <c r="F290" s="249" t="s">
        <v>163</v>
      </c>
      <c r="G290" s="247"/>
      <c r="H290" s="250">
        <v>70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127</v>
      </c>
      <c r="AU290" s="256" t="s">
        <v>83</v>
      </c>
      <c r="AV290" s="14" t="s">
        <v>83</v>
      </c>
      <c r="AW290" s="14" t="s">
        <v>33</v>
      </c>
      <c r="AX290" s="14" t="s">
        <v>72</v>
      </c>
      <c r="AY290" s="256" t="s">
        <v>116</v>
      </c>
    </row>
    <row r="291" s="14" customFormat="1">
      <c r="A291" s="14"/>
      <c r="B291" s="246"/>
      <c r="C291" s="247"/>
      <c r="D291" s="232" t="s">
        <v>127</v>
      </c>
      <c r="E291" s="248" t="s">
        <v>19</v>
      </c>
      <c r="F291" s="249" t="s">
        <v>164</v>
      </c>
      <c r="G291" s="247"/>
      <c r="H291" s="250">
        <v>20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127</v>
      </c>
      <c r="AU291" s="256" t="s">
        <v>83</v>
      </c>
      <c r="AV291" s="14" t="s">
        <v>83</v>
      </c>
      <c r="AW291" s="14" t="s">
        <v>33</v>
      </c>
      <c r="AX291" s="14" t="s">
        <v>72</v>
      </c>
      <c r="AY291" s="256" t="s">
        <v>116</v>
      </c>
    </row>
    <row r="292" s="14" customFormat="1">
      <c r="A292" s="14"/>
      <c r="B292" s="246"/>
      <c r="C292" s="247"/>
      <c r="D292" s="232" t="s">
        <v>127</v>
      </c>
      <c r="E292" s="248" t="s">
        <v>19</v>
      </c>
      <c r="F292" s="249" t="s">
        <v>165</v>
      </c>
      <c r="G292" s="247"/>
      <c r="H292" s="250">
        <v>45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127</v>
      </c>
      <c r="AU292" s="256" t="s">
        <v>83</v>
      </c>
      <c r="AV292" s="14" t="s">
        <v>83</v>
      </c>
      <c r="AW292" s="14" t="s">
        <v>33</v>
      </c>
      <c r="AX292" s="14" t="s">
        <v>72</v>
      </c>
      <c r="AY292" s="256" t="s">
        <v>116</v>
      </c>
    </row>
    <row r="293" s="14" customFormat="1">
      <c r="A293" s="14"/>
      <c r="B293" s="246"/>
      <c r="C293" s="247"/>
      <c r="D293" s="232" t="s">
        <v>127</v>
      </c>
      <c r="E293" s="248" t="s">
        <v>19</v>
      </c>
      <c r="F293" s="249" t="s">
        <v>166</v>
      </c>
      <c r="G293" s="247"/>
      <c r="H293" s="250">
        <v>45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127</v>
      </c>
      <c r="AU293" s="256" t="s">
        <v>83</v>
      </c>
      <c r="AV293" s="14" t="s">
        <v>83</v>
      </c>
      <c r="AW293" s="14" t="s">
        <v>33</v>
      </c>
      <c r="AX293" s="14" t="s">
        <v>72</v>
      </c>
      <c r="AY293" s="256" t="s">
        <v>116</v>
      </c>
    </row>
    <row r="294" s="13" customFormat="1">
      <c r="A294" s="13"/>
      <c r="B294" s="236"/>
      <c r="C294" s="237"/>
      <c r="D294" s="232" t="s">
        <v>127</v>
      </c>
      <c r="E294" s="238" t="s">
        <v>19</v>
      </c>
      <c r="F294" s="239" t="s">
        <v>167</v>
      </c>
      <c r="G294" s="237"/>
      <c r="H294" s="238" t="s">
        <v>19</v>
      </c>
      <c r="I294" s="240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127</v>
      </c>
      <c r="AU294" s="245" t="s">
        <v>83</v>
      </c>
      <c r="AV294" s="13" t="s">
        <v>80</v>
      </c>
      <c r="AW294" s="13" t="s">
        <v>33</v>
      </c>
      <c r="AX294" s="13" t="s">
        <v>72</v>
      </c>
      <c r="AY294" s="245" t="s">
        <v>116</v>
      </c>
    </row>
    <row r="295" s="14" customFormat="1">
      <c r="A295" s="14"/>
      <c r="B295" s="246"/>
      <c r="C295" s="247"/>
      <c r="D295" s="232" t="s">
        <v>127</v>
      </c>
      <c r="E295" s="248" t="s">
        <v>19</v>
      </c>
      <c r="F295" s="249" t="s">
        <v>168</v>
      </c>
      <c r="G295" s="247"/>
      <c r="H295" s="250">
        <v>20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127</v>
      </c>
      <c r="AU295" s="256" t="s">
        <v>83</v>
      </c>
      <c r="AV295" s="14" t="s">
        <v>83</v>
      </c>
      <c r="AW295" s="14" t="s">
        <v>33</v>
      </c>
      <c r="AX295" s="14" t="s">
        <v>72</v>
      </c>
      <c r="AY295" s="256" t="s">
        <v>116</v>
      </c>
    </row>
    <row r="296" s="14" customFormat="1">
      <c r="A296" s="14"/>
      <c r="B296" s="246"/>
      <c r="C296" s="247"/>
      <c r="D296" s="232" t="s">
        <v>127</v>
      </c>
      <c r="E296" s="248" t="s">
        <v>19</v>
      </c>
      <c r="F296" s="249" t="s">
        <v>292</v>
      </c>
      <c r="G296" s="247"/>
      <c r="H296" s="250">
        <v>20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127</v>
      </c>
      <c r="AU296" s="256" t="s">
        <v>83</v>
      </c>
      <c r="AV296" s="14" t="s">
        <v>83</v>
      </c>
      <c r="AW296" s="14" t="s">
        <v>33</v>
      </c>
      <c r="AX296" s="14" t="s">
        <v>72</v>
      </c>
      <c r="AY296" s="256" t="s">
        <v>116</v>
      </c>
    </row>
    <row r="297" s="14" customFormat="1">
      <c r="A297" s="14"/>
      <c r="B297" s="246"/>
      <c r="C297" s="247"/>
      <c r="D297" s="232" t="s">
        <v>127</v>
      </c>
      <c r="E297" s="248" t="s">
        <v>19</v>
      </c>
      <c r="F297" s="249" t="s">
        <v>169</v>
      </c>
      <c r="G297" s="247"/>
      <c r="H297" s="250">
        <v>40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127</v>
      </c>
      <c r="AU297" s="256" t="s">
        <v>83</v>
      </c>
      <c r="AV297" s="14" t="s">
        <v>83</v>
      </c>
      <c r="AW297" s="14" t="s">
        <v>33</v>
      </c>
      <c r="AX297" s="14" t="s">
        <v>72</v>
      </c>
      <c r="AY297" s="256" t="s">
        <v>116</v>
      </c>
    </row>
    <row r="298" s="14" customFormat="1">
      <c r="A298" s="14"/>
      <c r="B298" s="246"/>
      <c r="C298" s="247"/>
      <c r="D298" s="232" t="s">
        <v>127</v>
      </c>
      <c r="E298" s="248" t="s">
        <v>19</v>
      </c>
      <c r="F298" s="249" t="s">
        <v>170</v>
      </c>
      <c r="G298" s="247"/>
      <c r="H298" s="250">
        <v>10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127</v>
      </c>
      <c r="AU298" s="256" t="s">
        <v>83</v>
      </c>
      <c r="AV298" s="14" t="s">
        <v>83</v>
      </c>
      <c r="AW298" s="14" t="s">
        <v>33</v>
      </c>
      <c r="AX298" s="14" t="s">
        <v>72</v>
      </c>
      <c r="AY298" s="256" t="s">
        <v>116</v>
      </c>
    </row>
    <row r="299" s="14" customFormat="1">
      <c r="A299" s="14"/>
      <c r="B299" s="246"/>
      <c r="C299" s="247"/>
      <c r="D299" s="232" t="s">
        <v>127</v>
      </c>
      <c r="E299" s="248" t="s">
        <v>19</v>
      </c>
      <c r="F299" s="249" t="s">
        <v>171</v>
      </c>
      <c r="G299" s="247"/>
      <c r="H299" s="250">
        <v>40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127</v>
      </c>
      <c r="AU299" s="256" t="s">
        <v>83</v>
      </c>
      <c r="AV299" s="14" t="s">
        <v>83</v>
      </c>
      <c r="AW299" s="14" t="s">
        <v>33</v>
      </c>
      <c r="AX299" s="14" t="s">
        <v>72</v>
      </c>
      <c r="AY299" s="256" t="s">
        <v>116</v>
      </c>
    </row>
    <row r="300" s="14" customFormat="1">
      <c r="A300" s="14"/>
      <c r="B300" s="246"/>
      <c r="C300" s="247"/>
      <c r="D300" s="232" t="s">
        <v>127</v>
      </c>
      <c r="E300" s="248" t="s">
        <v>19</v>
      </c>
      <c r="F300" s="249" t="s">
        <v>172</v>
      </c>
      <c r="G300" s="247"/>
      <c r="H300" s="250">
        <v>30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127</v>
      </c>
      <c r="AU300" s="256" t="s">
        <v>83</v>
      </c>
      <c r="AV300" s="14" t="s">
        <v>83</v>
      </c>
      <c r="AW300" s="14" t="s">
        <v>33</v>
      </c>
      <c r="AX300" s="14" t="s">
        <v>72</v>
      </c>
      <c r="AY300" s="256" t="s">
        <v>116</v>
      </c>
    </row>
    <row r="301" s="14" customFormat="1">
      <c r="A301" s="14"/>
      <c r="B301" s="246"/>
      <c r="C301" s="247"/>
      <c r="D301" s="232" t="s">
        <v>127</v>
      </c>
      <c r="E301" s="248" t="s">
        <v>19</v>
      </c>
      <c r="F301" s="249" t="s">
        <v>173</v>
      </c>
      <c r="G301" s="247"/>
      <c r="H301" s="250">
        <v>20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127</v>
      </c>
      <c r="AU301" s="256" t="s">
        <v>83</v>
      </c>
      <c r="AV301" s="14" t="s">
        <v>83</v>
      </c>
      <c r="AW301" s="14" t="s">
        <v>33</v>
      </c>
      <c r="AX301" s="14" t="s">
        <v>72</v>
      </c>
      <c r="AY301" s="256" t="s">
        <v>116</v>
      </c>
    </row>
    <row r="302" s="14" customFormat="1">
      <c r="A302" s="14"/>
      <c r="B302" s="246"/>
      <c r="C302" s="247"/>
      <c r="D302" s="232" t="s">
        <v>127</v>
      </c>
      <c r="E302" s="248" t="s">
        <v>19</v>
      </c>
      <c r="F302" s="249" t="s">
        <v>174</v>
      </c>
      <c r="G302" s="247"/>
      <c r="H302" s="250">
        <v>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127</v>
      </c>
      <c r="AU302" s="256" t="s">
        <v>83</v>
      </c>
      <c r="AV302" s="14" t="s">
        <v>83</v>
      </c>
      <c r="AW302" s="14" t="s">
        <v>33</v>
      </c>
      <c r="AX302" s="14" t="s">
        <v>72</v>
      </c>
      <c r="AY302" s="256" t="s">
        <v>116</v>
      </c>
    </row>
    <row r="303" s="14" customFormat="1">
      <c r="A303" s="14"/>
      <c r="B303" s="246"/>
      <c r="C303" s="247"/>
      <c r="D303" s="232" t="s">
        <v>127</v>
      </c>
      <c r="E303" s="248" t="s">
        <v>19</v>
      </c>
      <c r="F303" s="249" t="s">
        <v>175</v>
      </c>
      <c r="G303" s="247"/>
      <c r="H303" s="250">
        <v>10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127</v>
      </c>
      <c r="AU303" s="256" t="s">
        <v>83</v>
      </c>
      <c r="AV303" s="14" t="s">
        <v>83</v>
      </c>
      <c r="AW303" s="14" t="s">
        <v>33</v>
      </c>
      <c r="AX303" s="14" t="s">
        <v>72</v>
      </c>
      <c r="AY303" s="256" t="s">
        <v>116</v>
      </c>
    </row>
    <row r="304" s="14" customFormat="1">
      <c r="A304" s="14"/>
      <c r="B304" s="246"/>
      <c r="C304" s="247"/>
      <c r="D304" s="232" t="s">
        <v>127</v>
      </c>
      <c r="E304" s="248" t="s">
        <v>19</v>
      </c>
      <c r="F304" s="249" t="s">
        <v>293</v>
      </c>
      <c r="G304" s="247"/>
      <c r="H304" s="250">
        <v>10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127</v>
      </c>
      <c r="AU304" s="256" t="s">
        <v>83</v>
      </c>
      <c r="AV304" s="14" t="s">
        <v>83</v>
      </c>
      <c r="AW304" s="14" t="s">
        <v>33</v>
      </c>
      <c r="AX304" s="14" t="s">
        <v>72</v>
      </c>
      <c r="AY304" s="256" t="s">
        <v>116</v>
      </c>
    </row>
    <row r="305" s="15" customFormat="1">
      <c r="A305" s="15"/>
      <c r="B305" s="257"/>
      <c r="C305" s="258"/>
      <c r="D305" s="232" t="s">
        <v>127</v>
      </c>
      <c r="E305" s="259" t="s">
        <v>19</v>
      </c>
      <c r="F305" s="260" t="s">
        <v>176</v>
      </c>
      <c r="G305" s="258"/>
      <c r="H305" s="261">
        <v>6668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7" t="s">
        <v>127</v>
      </c>
      <c r="AU305" s="267" t="s">
        <v>83</v>
      </c>
      <c r="AV305" s="15" t="s">
        <v>123</v>
      </c>
      <c r="AW305" s="15" t="s">
        <v>33</v>
      </c>
      <c r="AX305" s="15" t="s">
        <v>80</v>
      </c>
      <c r="AY305" s="267" t="s">
        <v>116</v>
      </c>
    </row>
    <row r="306" s="12" customFormat="1" ht="22.8" customHeight="1">
      <c r="A306" s="12"/>
      <c r="B306" s="203"/>
      <c r="C306" s="204"/>
      <c r="D306" s="205" t="s">
        <v>71</v>
      </c>
      <c r="E306" s="217" t="s">
        <v>181</v>
      </c>
      <c r="F306" s="217" t="s">
        <v>304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SUM(P307:P330)</f>
        <v>0</v>
      </c>
      <c r="Q306" s="211"/>
      <c r="R306" s="212">
        <f>SUM(R307:R330)</f>
        <v>13.95772</v>
      </c>
      <c r="S306" s="211"/>
      <c r="T306" s="213">
        <f>SUM(T307:T330)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80</v>
      </c>
      <c r="AT306" s="215" t="s">
        <v>71</v>
      </c>
      <c r="AU306" s="215" t="s">
        <v>80</v>
      </c>
      <c r="AY306" s="214" t="s">
        <v>116</v>
      </c>
      <c r="BK306" s="216">
        <f>SUM(BK307:BK330)</f>
        <v>0</v>
      </c>
    </row>
    <row r="307" s="2" customFormat="1" ht="16.5" customHeight="1">
      <c r="A307" s="39"/>
      <c r="B307" s="40"/>
      <c r="C307" s="219" t="s">
        <v>305</v>
      </c>
      <c r="D307" s="219" t="s">
        <v>118</v>
      </c>
      <c r="E307" s="220" t="s">
        <v>306</v>
      </c>
      <c r="F307" s="221" t="s">
        <v>307</v>
      </c>
      <c r="G307" s="222" t="s">
        <v>308</v>
      </c>
      <c r="H307" s="223">
        <v>3</v>
      </c>
      <c r="I307" s="224"/>
      <c r="J307" s="225">
        <f>ROUND(I307*H307,2)</f>
        <v>0</v>
      </c>
      <c r="K307" s="221" t="s">
        <v>122</v>
      </c>
      <c r="L307" s="45"/>
      <c r="M307" s="226" t="s">
        <v>19</v>
      </c>
      <c r="N307" s="227" t="s">
        <v>43</v>
      </c>
      <c r="O307" s="85"/>
      <c r="P307" s="228">
        <f>O307*H307</f>
        <v>0</v>
      </c>
      <c r="Q307" s="228">
        <v>0.42368</v>
      </c>
      <c r="R307" s="228">
        <f>Q307*H307</f>
        <v>1.27104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123</v>
      </c>
      <c r="AT307" s="230" t="s">
        <v>118</v>
      </c>
      <c r="AU307" s="230" t="s">
        <v>83</v>
      </c>
      <c r="AY307" s="18" t="s">
        <v>116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80</v>
      </c>
      <c r="BK307" s="231">
        <f>ROUND(I307*H307,2)</f>
        <v>0</v>
      </c>
      <c r="BL307" s="18" t="s">
        <v>123</v>
      </c>
      <c r="BM307" s="230" t="s">
        <v>309</v>
      </c>
    </row>
    <row r="308" s="2" customFormat="1">
      <c r="A308" s="39"/>
      <c r="B308" s="40"/>
      <c r="C308" s="41"/>
      <c r="D308" s="232" t="s">
        <v>125</v>
      </c>
      <c r="E308" s="41"/>
      <c r="F308" s="233" t="s">
        <v>310</v>
      </c>
      <c r="G308" s="41"/>
      <c r="H308" s="41"/>
      <c r="I308" s="137"/>
      <c r="J308" s="41"/>
      <c r="K308" s="41"/>
      <c r="L308" s="45"/>
      <c r="M308" s="234"/>
      <c r="N308" s="23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125</v>
      </c>
      <c r="AU308" s="18" t="s">
        <v>83</v>
      </c>
    </row>
    <row r="309" s="13" customFormat="1">
      <c r="A309" s="13"/>
      <c r="B309" s="236"/>
      <c r="C309" s="237"/>
      <c r="D309" s="232" t="s">
        <v>127</v>
      </c>
      <c r="E309" s="238" t="s">
        <v>19</v>
      </c>
      <c r="F309" s="239" t="s">
        <v>311</v>
      </c>
      <c r="G309" s="237"/>
      <c r="H309" s="238" t="s">
        <v>19</v>
      </c>
      <c r="I309" s="240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127</v>
      </c>
      <c r="AU309" s="245" t="s">
        <v>83</v>
      </c>
      <c r="AV309" s="13" t="s">
        <v>80</v>
      </c>
      <c r="AW309" s="13" t="s">
        <v>33</v>
      </c>
      <c r="AX309" s="13" t="s">
        <v>72</v>
      </c>
      <c r="AY309" s="245" t="s">
        <v>116</v>
      </c>
    </row>
    <row r="310" s="14" customFormat="1">
      <c r="A310" s="14"/>
      <c r="B310" s="246"/>
      <c r="C310" s="247"/>
      <c r="D310" s="232" t="s">
        <v>127</v>
      </c>
      <c r="E310" s="248" t="s">
        <v>19</v>
      </c>
      <c r="F310" s="249" t="s">
        <v>312</v>
      </c>
      <c r="G310" s="247"/>
      <c r="H310" s="250">
        <v>3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127</v>
      </c>
      <c r="AU310" s="256" t="s">
        <v>83</v>
      </c>
      <c r="AV310" s="14" t="s">
        <v>83</v>
      </c>
      <c r="AW310" s="14" t="s">
        <v>33</v>
      </c>
      <c r="AX310" s="14" t="s">
        <v>80</v>
      </c>
      <c r="AY310" s="256" t="s">
        <v>116</v>
      </c>
    </row>
    <row r="311" s="2" customFormat="1" ht="16.5" customHeight="1">
      <c r="A311" s="39"/>
      <c r="B311" s="40"/>
      <c r="C311" s="219" t="s">
        <v>313</v>
      </c>
      <c r="D311" s="219" t="s">
        <v>118</v>
      </c>
      <c r="E311" s="220" t="s">
        <v>314</v>
      </c>
      <c r="F311" s="221" t="s">
        <v>315</v>
      </c>
      <c r="G311" s="222" t="s">
        <v>308</v>
      </c>
      <c r="H311" s="223">
        <v>1</v>
      </c>
      <c r="I311" s="224"/>
      <c r="J311" s="225">
        <f>ROUND(I311*H311,2)</f>
        <v>0</v>
      </c>
      <c r="K311" s="221" t="s">
        <v>122</v>
      </c>
      <c r="L311" s="45"/>
      <c r="M311" s="226" t="s">
        <v>19</v>
      </c>
      <c r="N311" s="227" t="s">
        <v>43</v>
      </c>
      <c r="O311" s="85"/>
      <c r="P311" s="228">
        <f>O311*H311</f>
        <v>0</v>
      </c>
      <c r="Q311" s="228">
        <v>0.32272000000000001</v>
      </c>
      <c r="R311" s="228">
        <f>Q311*H311</f>
        <v>0.32272000000000001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123</v>
      </c>
      <c r="AT311" s="230" t="s">
        <v>118</v>
      </c>
      <c r="AU311" s="230" t="s">
        <v>83</v>
      </c>
      <c r="AY311" s="18" t="s">
        <v>116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80</v>
      </c>
      <c r="BK311" s="231">
        <f>ROUND(I311*H311,2)</f>
        <v>0</v>
      </c>
      <c r="BL311" s="18" t="s">
        <v>123</v>
      </c>
      <c r="BM311" s="230" t="s">
        <v>316</v>
      </c>
    </row>
    <row r="312" s="2" customFormat="1">
      <c r="A312" s="39"/>
      <c r="B312" s="40"/>
      <c r="C312" s="41"/>
      <c r="D312" s="232" t="s">
        <v>125</v>
      </c>
      <c r="E312" s="41"/>
      <c r="F312" s="233" t="s">
        <v>310</v>
      </c>
      <c r="G312" s="41"/>
      <c r="H312" s="41"/>
      <c r="I312" s="137"/>
      <c r="J312" s="41"/>
      <c r="K312" s="41"/>
      <c r="L312" s="45"/>
      <c r="M312" s="234"/>
      <c r="N312" s="235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125</v>
      </c>
      <c r="AU312" s="18" t="s">
        <v>83</v>
      </c>
    </row>
    <row r="313" s="13" customFormat="1">
      <c r="A313" s="13"/>
      <c r="B313" s="236"/>
      <c r="C313" s="237"/>
      <c r="D313" s="232" t="s">
        <v>127</v>
      </c>
      <c r="E313" s="238" t="s">
        <v>19</v>
      </c>
      <c r="F313" s="239" t="s">
        <v>311</v>
      </c>
      <c r="G313" s="237"/>
      <c r="H313" s="238" t="s">
        <v>19</v>
      </c>
      <c r="I313" s="240"/>
      <c r="J313" s="237"/>
      <c r="K313" s="237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127</v>
      </c>
      <c r="AU313" s="245" t="s">
        <v>83</v>
      </c>
      <c r="AV313" s="13" t="s">
        <v>80</v>
      </c>
      <c r="AW313" s="13" t="s">
        <v>33</v>
      </c>
      <c r="AX313" s="13" t="s">
        <v>72</v>
      </c>
      <c r="AY313" s="245" t="s">
        <v>116</v>
      </c>
    </row>
    <row r="314" s="14" customFormat="1">
      <c r="A314" s="14"/>
      <c r="B314" s="246"/>
      <c r="C314" s="247"/>
      <c r="D314" s="232" t="s">
        <v>127</v>
      </c>
      <c r="E314" s="248" t="s">
        <v>19</v>
      </c>
      <c r="F314" s="249" t="s">
        <v>317</v>
      </c>
      <c r="G314" s="247"/>
      <c r="H314" s="250">
        <v>1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127</v>
      </c>
      <c r="AU314" s="256" t="s">
        <v>83</v>
      </c>
      <c r="AV314" s="14" t="s">
        <v>83</v>
      </c>
      <c r="AW314" s="14" t="s">
        <v>33</v>
      </c>
      <c r="AX314" s="14" t="s">
        <v>80</v>
      </c>
      <c r="AY314" s="256" t="s">
        <v>116</v>
      </c>
    </row>
    <row r="315" s="2" customFormat="1" ht="16.5" customHeight="1">
      <c r="A315" s="39"/>
      <c r="B315" s="40"/>
      <c r="C315" s="219" t="s">
        <v>318</v>
      </c>
      <c r="D315" s="219" t="s">
        <v>118</v>
      </c>
      <c r="E315" s="220" t="s">
        <v>319</v>
      </c>
      <c r="F315" s="221" t="s">
        <v>320</v>
      </c>
      <c r="G315" s="222" t="s">
        <v>308</v>
      </c>
      <c r="H315" s="223">
        <v>6</v>
      </c>
      <c r="I315" s="224"/>
      <c r="J315" s="225">
        <f>ROUND(I315*H315,2)</f>
        <v>0</v>
      </c>
      <c r="K315" s="221" t="s">
        <v>122</v>
      </c>
      <c r="L315" s="45"/>
      <c r="M315" s="226" t="s">
        <v>19</v>
      </c>
      <c r="N315" s="227" t="s">
        <v>43</v>
      </c>
      <c r="O315" s="85"/>
      <c r="P315" s="228">
        <f>O315*H315</f>
        <v>0</v>
      </c>
      <c r="Q315" s="228">
        <v>0.42080000000000001</v>
      </c>
      <c r="R315" s="228">
        <f>Q315*H315</f>
        <v>2.5247999999999999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123</v>
      </c>
      <c r="AT315" s="230" t="s">
        <v>118</v>
      </c>
      <c r="AU315" s="230" t="s">
        <v>83</v>
      </c>
      <c r="AY315" s="18" t="s">
        <v>116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80</v>
      </c>
      <c r="BK315" s="231">
        <f>ROUND(I315*H315,2)</f>
        <v>0</v>
      </c>
      <c r="BL315" s="18" t="s">
        <v>123</v>
      </c>
      <c r="BM315" s="230" t="s">
        <v>321</v>
      </c>
    </row>
    <row r="316" s="2" customFormat="1">
      <c r="A316" s="39"/>
      <c r="B316" s="40"/>
      <c r="C316" s="41"/>
      <c r="D316" s="232" t="s">
        <v>125</v>
      </c>
      <c r="E316" s="41"/>
      <c r="F316" s="233" t="s">
        <v>310</v>
      </c>
      <c r="G316" s="41"/>
      <c r="H316" s="41"/>
      <c r="I316" s="137"/>
      <c r="J316" s="41"/>
      <c r="K316" s="41"/>
      <c r="L316" s="45"/>
      <c r="M316" s="234"/>
      <c r="N316" s="23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125</v>
      </c>
      <c r="AU316" s="18" t="s">
        <v>83</v>
      </c>
    </row>
    <row r="317" s="13" customFormat="1">
      <c r="A317" s="13"/>
      <c r="B317" s="236"/>
      <c r="C317" s="237"/>
      <c r="D317" s="232" t="s">
        <v>127</v>
      </c>
      <c r="E317" s="238" t="s">
        <v>19</v>
      </c>
      <c r="F317" s="239" t="s">
        <v>322</v>
      </c>
      <c r="G317" s="237"/>
      <c r="H317" s="238" t="s">
        <v>19</v>
      </c>
      <c r="I317" s="240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127</v>
      </c>
      <c r="AU317" s="245" t="s">
        <v>83</v>
      </c>
      <c r="AV317" s="13" t="s">
        <v>80</v>
      </c>
      <c r="AW317" s="13" t="s">
        <v>33</v>
      </c>
      <c r="AX317" s="13" t="s">
        <v>72</v>
      </c>
      <c r="AY317" s="245" t="s">
        <v>116</v>
      </c>
    </row>
    <row r="318" s="14" customFormat="1">
      <c r="A318" s="14"/>
      <c r="B318" s="246"/>
      <c r="C318" s="247"/>
      <c r="D318" s="232" t="s">
        <v>127</v>
      </c>
      <c r="E318" s="248" t="s">
        <v>19</v>
      </c>
      <c r="F318" s="249" t="s">
        <v>323</v>
      </c>
      <c r="G318" s="247"/>
      <c r="H318" s="250">
        <v>6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127</v>
      </c>
      <c r="AU318" s="256" t="s">
        <v>83</v>
      </c>
      <c r="AV318" s="14" t="s">
        <v>83</v>
      </c>
      <c r="AW318" s="14" t="s">
        <v>33</v>
      </c>
      <c r="AX318" s="14" t="s">
        <v>80</v>
      </c>
      <c r="AY318" s="256" t="s">
        <v>116</v>
      </c>
    </row>
    <row r="319" s="2" customFormat="1" ht="16.5" customHeight="1">
      <c r="A319" s="39"/>
      <c r="B319" s="40"/>
      <c r="C319" s="219" t="s">
        <v>324</v>
      </c>
      <c r="D319" s="219" t="s">
        <v>118</v>
      </c>
      <c r="E319" s="220" t="s">
        <v>325</v>
      </c>
      <c r="F319" s="221" t="s">
        <v>326</v>
      </c>
      <c r="G319" s="222" t="s">
        <v>308</v>
      </c>
      <c r="H319" s="223">
        <v>2</v>
      </c>
      <c r="I319" s="224"/>
      <c r="J319" s="225">
        <f>ROUND(I319*H319,2)</f>
        <v>0</v>
      </c>
      <c r="K319" s="221" t="s">
        <v>122</v>
      </c>
      <c r="L319" s="45"/>
      <c r="M319" s="226" t="s">
        <v>19</v>
      </c>
      <c r="N319" s="227" t="s">
        <v>43</v>
      </c>
      <c r="O319" s="85"/>
      <c r="P319" s="228">
        <f>O319*H319</f>
        <v>0</v>
      </c>
      <c r="Q319" s="228">
        <v>0.32973999999999998</v>
      </c>
      <c r="R319" s="228">
        <f>Q319*H319</f>
        <v>0.65947999999999996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123</v>
      </c>
      <c r="AT319" s="230" t="s">
        <v>118</v>
      </c>
      <c r="AU319" s="230" t="s">
        <v>83</v>
      </c>
      <c r="AY319" s="18" t="s">
        <v>116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80</v>
      </c>
      <c r="BK319" s="231">
        <f>ROUND(I319*H319,2)</f>
        <v>0</v>
      </c>
      <c r="BL319" s="18" t="s">
        <v>123</v>
      </c>
      <c r="BM319" s="230" t="s">
        <v>327</v>
      </c>
    </row>
    <row r="320" s="2" customFormat="1">
      <c r="A320" s="39"/>
      <c r="B320" s="40"/>
      <c r="C320" s="41"/>
      <c r="D320" s="232" t="s">
        <v>125</v>
      </c>
      <c r="E320" s="41"/>
      <c r="F320" s="233" t="s">
        <v>310</v>
      </c>
      <c r="G320" s="41"/>
      <c r="H320" s="41"/>
      <c r="I320" s="137"/>
      <c r="J320" s="41"/>
      <c r="K320" s="41"/>
      <c r="L320" s="45"/>
      <c r="M320" s="234"/>
      <c r="N320" s="23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125</v>
      </c>
      <c r="AU320" s="18" t="s">
        <v>83</v>
      </c>
    </row>
    <row r="321" s="13" customFormat="1">
      <c r="A321" s="13"/>
      <c r="B321" s="236"/>
      <c r="C321" s="237"/>
      <c r="D321" s="232" t="s">
        <v>127</v>
      </c>
      <c r="E321" s="238" t="s">
        <v>19</v>
      </c>
      <c r="F321" s="239" t="s">
        <v>322</v>
      </c>
      <c r="G321" s="237"/>
      <c r="H321" s="238" t="s">
        <v>19</v>
      </c>
      <c r="I321" s="240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127</v>
      </c>
      <c r="AU321" s="245" t="s">
        <v>83</v>
      </c>
      <c r="AV321" s="13" t="s">
        <v>80</v>
      </c>
      <c r="AW321" s="13" t="s">
        <v>33</v>
      </c>
      <c r="AX321" s="13" t="s">
        <v>72</v>
      </c>
      <c r="AY321" s="245" t="s">
        <v>116</v>
      </c>
    </row>
    <row r="322" s="14" customFormat="1">
      <c r="A322" s="14"/>
      <c r="B322" s="246"/>
      <c r="C322" s="247"/>
      <c r="D322" s="232" t="s">
        <v>127</v>
      </c>
      <c r="E322" s="248" t="s">
        <v>19</v>
      </c>
      <c r="F322" s="249" t="s">
        <v>328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127</v>
      </c>
      <c r="AU322" s="256" t="s">
        <v>83</v>
      </c>
      <c r="AV322" s="14" t="s">
        <v>83</v>
      </c>
      <c r="AW322" s="14" t="s">
        <v>33</v>
      </c>
      <c r="AX322" s="14" t="s">
        <v>80</v>
      </c>
      <c r="AY322" s="256" t="s">
        <v>116</v>
      </c>
    </row>
    <row r="323" s="2" customFormat="1" ht="21.75" customHeight="1">
      <c r="A323" s="39"/>
      <c r="B323" s="40"/>
      <c r="C323" s="219" t="s">
        <v>329</v>
      </c>
      <c r="D323" s="219" t="s">
        <v>118</v>
      </c>
      <c r="E323" s="220" t="s">
        <v>330</v>
      </c>
      <c r="F323" s="221" t="s">
        <v>331</v>
      </c>
      <c r="G323" s="222" t="s">
        <v>308</v>
      </c>
      <c r="H323" s="223">
        <v>21</v>
      </c>
      <c r="I323" s="224"/>
      <c r="J323" s="225">
        <f>ROUND(I323*H323,2)</f>
        <v>0</v>
      </c>
      <c r="K323" s="221" t="s">
        <v>122</v>
      </c>
      <c r="L323" s="45"/>
      <c r="M323" s="226" t="s">
        <v>19</v>
      </c>
      <c r="N323" s="227" t="s">
        <v>43</v>
      </c>
      <c r="O323" s="85"/>
      <c r="P323" s="228">
        <f>O323*H323</f>
        <v>0</v>
      </c>
      <c r="Q323" s="228">
        <v>0.31108000000000002</v>
      </c>
      <c r="R323" s="228">
        <f>Q323*H323</f>
        <v>6.5326800000000009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123</v>
      </c>
      <c r="AT323" s="230" t="s">
        <v>118</v>
      </c>
      <c r="AU323" s="230" t="s">
        <v>83</v>
      </c>
      <c r="AY323" s="18" t="s">
        <v>116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80</v>
      </c>
      <c r="BK323" s="231">
        <f>ROUND(I323*H323,2)</f>
        <v>0</v>
      </c>
      <c r="BL323" s="18" t="s">
        <v>123</v>
      </c>
      <c r="BM323" s="230" t="s">
        <v>332</v>
      </c>
    </row>
    <row r="324" s="2" customFormat="1">
      <c r="A324" s="39"/>
      <c r="B324" s="40"/>
      <c r="C324" s="41"/>
      <c r="D324" s="232" t="s">
        <v>125</v>
      </c>
      <c r="E324" s="41"/>
      <c r="F324" s="233" t="s">
        <v>310</v>
      </c>
      <c r="G324" s="41"/>
      <c r="H324" s="41"/>
      <c r="I324" s="137"/>
      <c r="J324" s="41"/>
      <c r="K324" s="41"/>
      <c r="L324" s="45"/>
      <c r="M324" s="234"/>
      <c r="N324" s="235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125</v>
      </c>
      <c r="AU324" s="18" t="s">
        <v>83</v>
      </c>
    </row>
    <row r="325" s="13" customFormat="1">
      <c r="A325" s="13"/>
      <c r="B325" s="236"/>
      <c r="C325" s="237"/>
      <c r="D325" s="232" t="s">
        <v>127</v>
      </c>
      <c r="E325" s="238" t="s">
        <v>19</v>
      </c>
      <c r="F325" s="239" t="s">
        <v>333</v>
      </c>
      <c r="G325" s="237"/>
      <c r="H325" s="238" t="s">
        <v>19</v>
      </c>
      <c r="I325" s="240"/>
      <c r="J325" s="237"/>
      <c r="K325" s="237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127</v>
      </c>
      <c r="AU325" s="245" t="s">
        <v>83</v>
      </c>
      <c r="AV325" s="13" t="s">
        <v>80</v>
      </c>
      <c r="AW325" s="13" t="s">
        <v>33</v>
      </c>
      <c r="AX325" s="13" t="s">
        <v>72</v>
      </c>
      <c r="AY325" s="245" t="s">
        <v>116</v>
      </c>
    </row>
    <row r="326" s="14" customFormat="1">
      <c r="A326" s="14"/>
      <c r="B326" s="246"/>
      <c r="C326" s="247"/>
      <c r="D326" s="232" t="s">
        <v>127</v>
      </c>
      <c r="E326" s="248" t="s">
        <v>19</v>
      </c>
      <c r="F326" s="249" t="s">
        <v>334</v>
      </c>
      <c r="G326" s="247"/>
      <c r="H326" s="250">
        <v>21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127</v>
      </c>
      <c r="AU326" s="256" t="s">
        <v>83</v>
      </c>
      <c r="AV326" s="14" t="s">
        <v>83</v>
      </c>
      <c r="AW326" s="14" t="s">
        <v>33</v>
      </c>
      <c r="AX326" s="14" t="s">
        <v>80</v>
      </c>
      <c r="AY326" s="256" t="s">
        <v>116</v>
      </c>
    </row>
    <row r="327" s="2" customFormat="1" ht="21.75" customHeight="1">
      <c r="A327" s="39"/>
      <c r="B327" s="40"/>
      <c r="C327" s="219" t="s">
        <v>335</v>
      </c>
      <c r="D327" s="219" t="s">
        <v>118</v>
      </c>
      <c r="E327" s="220" t="s">
        <v>336</v>
      </c>
      <c r="F327" s="221" t="s">
        <v>337</v>
      </c>
      <c r="G327" s="222" t="s">
        <v>308</v>
      </c>
      <c r="H327" s="223">
        <v>10</v>
      </c>
      <c r="I327" s="224"/>
      <c r="J327" s="225">
        <f>ROUND(I327*H327,2)</f>
        <v>0</v>
      </c>
      <c r="K327" s="221" t="s">
        <v>122</v>
      </c>
      <c r="L327" s="45"/>
      <c r="M327" s="226" t="s">
        <v>19</v>
      </c>
      <c r="N327" s="227" t="s">
        <v>43</v>
      </c>
      <c r="O327" s="85"/>
      <c r="P327" s="228">
        <f>O327*H327</f>
        <v>0</v>
      </c>
      <c r="Q327" s="228">
        <v>0.26469999999999999</v>
      </c>
      <c r="R327" s="228">
        <f>Q327*H327</f>
        <v>2.6469999999999998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123</v>
      </c>
      <c r="AT327" s="230" t="s">
        <v>118</v>
      </c>
      <c r="AU327" s="230" t="s">
        <v>83</v>
      </c>
      <c r="AY327" s="18" t="s">
        <v>116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80</v>
      </c>
      <c r="BK327" s="231">
        <f>ROUND(I327*H327,2)</f>
        <v>0</v>
      </c>
      <c r="BL327" s="18" t="s">
        <v>123</v>
      </c>
      <c r="BM327" s="230" t="s">
        <v>338</v>
      </c>
    </row>
    <row r="328" s="2" customFormat="1">
      <c r="A328" s="39"/>
      <c r="B328" s="40"/>
      <c r="C328" s="41"/>
      <c r="D328" s="232" t="s">
        <v>125</v>
      </c>
      <c r="E328" s="41"/>
      <c r="F328" s="233" t="s">
        <v>310</v>
      </c>
      <c r="G328" s="41"/>
      <c r="H328" s="41"/>
      <c r="I328" s="137"/>
      <c r="J328" s="41"/>
      <c r="K328" s="41"/>
      <c r="L328" s="45"/>
      <c r="M328" s="234"/>
      <c r="N328" s="235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125</v>
      </c>
      <c r="AU328" s="18" t="s">
        <v>83</v>
      </c>
    </row>
    <row r="329" s="13" customFormat="1">
      <c r="A329" s="13"/>
      <c r="B329" s="236"/>
      <c r="C329" s="237"/>
      <c r="D329" s="232" t="s">
        <v>127</v>
      </c>
      <c r="E329" s="238" t="s">
        <v>19</v>
      </c>
      <c r="F329" s="239" t="s">
        <v>333</v>
      </c>
      <c r="G329" s="237"/>
      <c r="H329" s="238" t="s">
        <v>19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127</v>
      </c>
      <c r="AU329" s="245" t="s">
        <v>83</v>
      </c>
      <c r="AV329" s="13" t="s">
        <v>80</v>
      </c>
      <c r="AW329" s="13" t="s">
        <v>33</v>
      </c>
      <c r="AX329" s="13" t="s">
        <v>72</v>
      </c>
      <c r="AY329" s="245" t="s">
        <v>116</v>
      </c>
    </row>
    <row r="330" s="14" customFormat="1">
      <c r="A330" s="14"/>
      <c r="B330" s="246"/>
      <c r="C330" s="247"/>
      <c r="D330" s="232" t="s">
        <v>127</v>
      </c>
      <c r="E330" s="248" t="s">
        <v>19</v>
      </c>
      <c r="F330" s="249" t="s">
        <v>339</v>
      </c>
      <c r="G330" s="247"/>
      <c r="H330" s="250">
        <v>10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127</v>
      </c>
      <c r="AU330" s="256" t="s">
        <v>83</v>
      </c>
      <c r="AV330" s="14" t="s">
        <v>83</v>
      </c>
      <c r="AW330" s="14" t="s">
        <v>33</v>
      </c>
      <c r="AX330" s="14" t="s">
        <v>80</v>
      </c>
      <c r="AY330" s="256" t="s">
        <v>116</v>
      </c>
    </row>
    <row r="331" s="12" customFormat="1" ht="22.8" customHeight="1">
      <c r="A331" s="12"/>
      <c r="B331" s="203"/>
      <c r="C331" s="204"/>
      <c r="D331" s="205" t="s">
        <v>71</v>
      </c>
      <c r="E331" s="217" t="s">
        <v>188</v>
      </c>
      <c r="F331" s="217" t="s">
        <v>340</v>
      </c>
      <c r="G331" s="204"/>
      <c r="H331" s="204"/>
      <c r="I331" s="207"/>
      <c r="J331" s="218">
        <f>BK331</f>
        <v>0</v>
      </c>
      <c r="K331" s="204"/>
      <c r="L331" s="209"/>
      <c r="M331" s="210"/>
      <c r="N331" s="211"/>
      <c r="O331" s="211"/>
      <c r="P331" s="212">
        <f>SUM(P332:P558)</f>
        <v>0</v>
      </c>
      <c r="Q331" s="211"/>
      <c r="R331" s="212">
        <f>SUM(R332:R558)</f>
        <v>3.1056049999999997</v>
      </c>
      <c r="S331" s="211"/>
      <c r="T331" s="213">
        <f>SUM(T332:T558)</f>
        <v>399.75999999999999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4" t="s">
        <v>80</v>
      </c>
      <c r="AT331" s="215" t="s">
        <v>71</v>
      </c>
      <c r="AU331" s="215" t="s">
        <v>80</v>
      </c>
      <c r="AY331" s="214" t="s">
        <v>116</v>
      </c>
      <c r="BK331" s="216">
        <f>SUM(BK332:BK558)</f>
        <v>0</v>
      </c>
    </row>
    <row r="332" s="2" customFormat="1" ht="16.5" customHeight="1">
      <c r="A332" s="39"/>
      <c r="B332" s="40"/>
      <c r="C332" s="219" t="s">
        <v>341</v>
      </c>
      <c r="D332" s="219" t="s">
        <v>118</v>
      </c>
      <c r="E332" s="220" t="s">
        <v>342</v>
      </c>
      <c r="F332" s="221" t="s">
        <v>343</v>
      </c>
      <c r="G332" s="222" t="s">
        <v>308</v>
      </c>
      <c r="H332" s="223">
        <v>27</v>
      </c>
      <c r="I332" s="224"/>
      <c r="J332" s="225">
        <f>ROUND(I332*H332,2)</f>
        <v>0</v>
      </c>
      <c r="K332" s="221" t="s">
        <v>122</v>
      </c>
      <c r="L332" s="45"/>
      <c r="M332" s="226" t="s">
        <v>19</v>
      </c>
      <c r="N332" s="227" t="s">
        <v>43</v>
      </c>
      <c r="O332" s="85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123</v>
      </c>
      <c r="AT332" s="230" t="s">
        <v>118</v>
      </c>
      <c r="AU332" s="230" t="s">
        <v>83</v>
      </c>
      <c r="AY332" s="18" t="s">
        <v>116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80</v>
      </c>
      <c r="BK332" s="231">
        <f>ROUND(I332*H332,2)</f>
        <v>0</v>
      </c>
      <c r="BL332" s="18" t="s">
        <v>123</v>
      </c>
      <c r="BM332" s="230" t="s">
        <v>344</v>
      </c>
    </row>
    <row r="333" s="2" customFormat="1">
      <c r="A333" s="39"/>
      <c r="B333" s="40"/>
      <c r="C333" s="41"/>
      <c r="D333" s="232" t="s">
        <v>125</v>
      </c>
      <c r="E333" s="41"/>
      <c r="F333" s="233" t="s">
        <v>345</v>
      </c>
      <c r="G333" s="41"/>
      <c r="H333" s="41"/>
      <c r="I333" s="137"/>
      <c r="J333" s="41"/>
      <c r="K333" s="41"/>
      <c r="L333" s="45"/>
      <c r="M333" s="234"/>
      <c r="N333" s="23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125</v>
      </c>
      <c r="AU333" s="18" t="s">
        <v>83</v>
      </c>
    </row>
    <row r="334" s="13" customFormat="1">
      <c r="A334" s="13"/>
      <c r="B334" s="236"/>
      <c r="C334" s="237"/>
      <c r="D334" s="232" t="s">
        <v>127</v>
      </c>
      <c r="E334" s="238" t="s">
        <v>19</v>
      </c>
      <c r="F334" s="239" t="s">
        <v>346</v>
      </c>
      <c r="G334" s="237"/>
      <c r="H334" s="238" t="s">
        <v>19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127</v>
      </c>
      <c r="AU334" s="245" t="s">
        <v>83</v>
      </c>
      <c r="AV334" s="13" t="s">
        <v>80</v>
      </c>
      <c r="AW334" s="13" t="s">
        <v>33</v>
      </c>
      <c r="AX334" s="13" t="s">
        <v>72</v>
      </c>
      <c r="AY334" s="245" t="s">
        <v>116</v>
      </c>
    </row>
    <row r="335" s="14" customFormat="1">
      <c r="A335" s="14"/>
      <c r="B335" s="246"/>
      <c r="C335" s="247"/>
      <c r="D335" s="232" t="s">
        <v>127</v>
      </c>
      <c r="E335" s="248" t="s">
        <v>19</v>
      </c>
      <c r="F335" s="249" t="s">
        <v>347</v>
      </c>
      <c r="G335" s="247"/>
      <c r="H335" s="250">
        <v>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127</v>
      </c>
      <c r="AU335" s="256" t="s">
        <v>83</v>
      </c>
      <c r="AV335" s="14" t="s">
        <v>83</v>
      </c>
      <c r="AW335" s="14" t="s">
        <v>33</v>
      </c>
      <c r="AX335" s="14" t="s">
        <v>72</v>
      </c>
      <c r="AY335" s="256" t="s">
        <v>116</v>
      </c>
    </row>
    <row r="336" s="14" customFormat="1">
      <c r="A336" s="14"/>
      <c r="B336" s="246"/>
      <c r="C336" s="247"/>
      <c r="D336" s="232" t="s">
        <v>127</v>
      </c>
      <c r="E336" s="248" t="s">
        <v>19</v>
      </c>
      <c r="F336" s="249" t="s">
        <v>348</v>
      </c>
      <c r="G336" s="247"/>
      <c r="H336" s="250">
        <v>2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127</v>
      </c>
      <c r="AU336" s="256" t="s">
        <v>83</v>
      </c>
      <c r="AV336" s="14" t="s">
        <v>83</v>
      </c>
      <c r="AW336" s="14" t="s">
        <v>33</v>
      </c>
      <c r="AX336" s="14" t="s">
        <v>72</v>
      </c>
      <c r="AY336" s="256" t="s">
        <v>116</v>
      </c>
    </row>
    <row r="337" s="14" customFormat="1">
      <c r="A337" s="14"/>
      <c r="B337" s="246"/>
      <c r="C337" s="247"/>
      <c r="D337" s="232" t="s">
        <v>127</v>
      </c>
      <c r="E337" s="248" t="s">
        <v>19</v>
      </c>
      <c r="F337" s="249" t="s">
        <v>349</v>
      </c>
      <c r="G337" s="247"/>
      <c r="H337" s="250">
        <v>2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127</v>
      </c>
      <c r="AU337" s="256" t="s">
        <v>83</v>
      </c>
      <c r="AV337" s="14" t="s">
        <v>83</v>
      </c>
      <c r="AW337" s="14" t="s">
        <v>33</v>
      </c>
      <c r="AX337" s="14" t="s">
        <v>72</v>
      </c>
      <c r="AY337" s="256" t="s">
        <v>116</v>
      </c>
    </row>
    <row r="338" s="14" customFormat="1">
      <c r="A338" s="14"/>
      <c r="B338" s="246"/>
      <c r="C338" s="247"/>
      <c r="D338" s="232" t="s">
        <v>127</v>
      </c>
      <c r="E338" s="248" t="s">
        <v>19</v>
      </c>
      <c r="F338" s="249" t="s">
        <v>350</v>
      </c>
      <c r="G338" s="247"/>
      <c r="H338" s="250">
        <v>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127</v>
      </c>
      <c r="AU338" s="256" t="s">
        <v>83</v>
      </c>
      <c r="AV338" s="14" t="s">
        <v>83</v>
      </c>
      <c r="AW338" s="14" t="s">
        <v>33</v>
      </c>
      <c r="AX338" s="14" t="s">
        <v>72</v>
      </c>
      <c r="AY338" s="256" t="s">
        <v>116</v>
      </c>
    </row>
    <row r="339" s="14" customFormat="1">
      <c r="A339" s="14"/>
      <c r="B339" s="246"/>
      <c r="C339" s="247"/>
      <c r="D339" s="232" t="s">
        <v>127</v>
      </c>
      <c r="E339" s="248" t="s">
        <v>19</v>
      </c>
      <c r="F339" s="249" t="s">
        <v>351</v>
      </c>
      <c r="G339" s="247"/>
      <c r="H339" s="250">
        <v>2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127</v>
      </c>
      <c r="AU339" s="256" t="s">
        <v>83</v>
      </c>
      <c r="AV339" s="14" t="s">
        <v>83</v>
      </c>
      <c r="AW339" s="14" t="s">
        <v>33</v>
      </c>
      <c r="AX339" s="14" t="s">
        <v>72</v>
      </c>
      <c r="AY339" s="256" t="s">
        <v>116</v>
      </c>
    </row>
    <row r="340" s="14" customFormat="1">
      <c r="A340" s="14"/>
      <c r="B340" s="246"/>
      <c r="C340" s="247"/>
      <c r="D340" s="232" t="s">
        <v>127</v>
      </c>
      <c r="E340" s="248" t="s">
        <v>19</v>
      </c>
      <c r="F340" s="249" t="s">
        <v>352</v>
      </c>
      <c r="G340" s="247"/>
      <c r="H340" s="250">
        <v>7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127</v>
      </c>
      <c r="AU340" s="256" t="s">
        <v>83</v>
      </c>
      <c r="AV340" s="14" t="s">
        <v>83</v>
      </c>
      <c r="AW340" s="14" t="s">
        <v>33</v>
      </c>
      <c r="AX340" s="14" t="s">
        <v>72</v>
      </c>
      <c r="AY340" s="256" t="s">
        <v>116</v>
      </c>
    </row>
    <row r="341" s="14" customFormat="1">
      <c r="A341" s="14"/>
      <c r="B341" s="246"/>
      <c r="C341" s="247"/>
      <c r="D341" s="232" t="s">
        <v>127</v>
      </c>
      <c r="E341" s="248" t="s">
        <v>19</v>
      </c>
      <c r="F341" s="249" t="s">
        <v>353</v>
      </c>
      <c r="G341" s="247"/>
      <c r="H341" s="250">
        <v>2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127</v>
      </c>
      <c r="AU341" s="256" t="s">
        <v>83</v>
      </c>
      <c r="AV341" s="14" t="s">
        <v>83</v>
      </c>
      <c r="AW341" s="14" t="s">
        <v>33</v>
      </c>
      <c r="AX341" s="14" t="s">
        <v>72</v>
      </c>
      <c r="AY341" s="256" t="s">
        <v>116</v>
      </c>
    </row>
    <row r="342" s="14" customFormat="1">
      <c r="A342" s="14"/>
      <c r="B342" s="246"/>
      <c r="C342" s="247"/>
      <c r="D342" s="232" t="s">
        <v>127</v>
      </c>
      <c r="E342" s="248" t="s">
        <v>19</v>
      </c>
      <c r="F342" s="249" t="s">
        <v>354</v>
      </c>
      <c r="G342" s="247"/>
      <c r="H342" s="250">
        <v>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127</v>
      </c>
      <c r="AU342" s="256" t="s">
        <v>83</v>
      </c>
      <c r="AV342" s="14" t="s">
        <v>83</v>
      </c>
      <c r="AW342" s="14" t="s">
        <v>33</v>
      </c>
      <c r="AX342" s="14" t="s">
        <v>72</v>
      </c>
      <c r="AY342" s="256" t="s">
        <v>116</v>
      </c>
    </row>
    <row r="343" s="15" customFormat="1">
      <c r="A343" s="15"/>
      <c r="B343" s="257"/>
      <c r="C343" s="258"/>
      <c r="D343" s="232" t="s">
        <v>127</v>
      </c>
      <c r="E343" s="259" t="s">
        <v>19</v>
      </c>
      <c r="F343" s="260" t="s">
        <v>176</v>
      </c>
      <c r="G343" s="258"/>
      <c r="H343" s="261">
        <v>27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127</v>
      </c>
      <c r="AU343" s="267" t="s">
        <v>83</v>
      </c>
      <c r="AV343" s="15" t="s">
        <v>123</v>
      </c>
      <c r="AW343" s="15" t="s">
        <v>33</v>
      </c>
      <c r="AX343" s="15" t="s">
        <v>80</v>
      </c>
      <c r="AY343" s="267" t="s">
        <v>116</v>
      </c>
    </row>
    <row r="344" s="2" customFormat="1" ht="21.75" customHeight="1">
      <c r="A344" s="39"/>
      <c r="B344" s="40"/>
      <c r="C344" s="219" t="s">
        <v>355</v>
      </c>
      <c r="D344" s="219" t="s">
        <v>118</v>
      </c>
      <c r="E344" s="220" t="s">
        <v>356</v>
      </c>
      <c r="F344" s="221" t="s">
        <v>357</v>
      </c>
      <c r="G344" s="222" t="s">
        <v>308</v>
      </c>
      <c r="H344" s="223">
        <v>1620</v>
      </c>
      <c r="I344" s="224"/>
      <c r="J344" s="225">
        <f>ROUND(I344*H344,2)</f>
        <v>0</v>
      </c>
      <c r="K344" s="221" t="s">
        <v>122</v>
      </c>
      <c r="L344" s="45"/>
      <c r="M344" s="226" t="s">
        <v>19</v>
      </c>
      <c r="N344" s="227" t="s">
        <v>43</v>
      </c>
      <c r="O344" s="85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123</v>
      </c>
      <c r="AT344" s="230" t="s">
        <v>118</v>
      </c>
      <c r="AU344" s="230" t="s">
        <v>83</v>
      </c>
      <c r="AY344" s="18" t="s">
        <v>116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80</v>
      </c>
      <c r="BK344" s="231">
        <f>ROUND(I344*H344,2)</f>
        <v>0</v>
      </c>
      <c r="BL344" s="18" t="s">
        <v>123</v>
      </c>
      <c r="BM344" s="230" t="s">
        <v>358</v>
      </c>
    </row>
    <row r="345" s="2" customFormat="1">
      <c r="A345" s="39"/>
      <c r="B345" s="40"/>
      <c r="C345" s="41"/>
      <c r="D345" s="232" t="s">
        <v>125</v>
      </c>
      <c r="E345" s="41"/>
      <c r="F345" s="233" t="s">
        <v>345</v>
      </c>
      <c r="G345" s="41"/>
      <c r="H345" s="41"/>
      <c r="I345" s="137"/>
      <c r="J345" s="41"/>
      <c r="K345" s="41"/>
      <c r="L345" s="45"/>
      <c r="M345" s="234"/>
      <c r="N345" s="235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125</v>
      </c>
      <c r="AU345" s="18" t="s">
        <v>83</v>
      </c>
    </row>
    <row r="346" s="13" customFormat="1">
      <c r="A346" s="13"/>
      <c r="B346" s="236"/>
      <c r="C346" s="237"/>
      <c r="D346" s="232" t="s">
        <v>127</v>
      </c>
      <c r="E346" s="238" t="s">
        <v>19</v>
      </c>
      <c r="F346" s="239" t="s">
        <v>359</v>
      </c>
      <c r="G346" s="237"/>
      <c r="H346" s="238" t="s">
        <v>19</v>
      </c>
      <c r="I346" s="240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127</v>
      </c>
      <c r="AU346" s="245" t="s">
        <v>83</v>
      </c>
      <c r="AV346" s="13" t="s">
        <v>80</v>
      </c>
      <c r="AW346" s="13" t="s">
        <v>33</v>
      </c>
      <c r="AX346" s="13" t="s">
        <v>72</v>
      </c>
      <c r="AY346" s="245" t="s">
        <v>116</v>
      </c>
    </row>
    <row r="347" s="14" customFormat="1">
      <c r="A347" s="14"/>
      <c r="B347" s="246"/>
      <c r="C347" s="247"/>
      <c r="D347" s="232" t="s">
        <v>127</v>
      </c>
      <c r="E347" s="248" t="s">
        <v>19</v>
      </c>
      <c r="F347" s="249" t="s">
        <v>360</v>
      </c>
      <c r="G347" s="247"/>
      <c r="H347" s="250">
        <v>1620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127</v>
      </c>
      <c r="AU347" s="256" t="s">
        <v>83</v>
      </c>
      <c r="AV347" s="14" t="s">
        <v>83</v>
      </c>
      <c r="AW347" s="14" t="s">
        <v>33</v>
      </c>
      <c r="AX347" s="14" t="s">
        <v>80</v>
      </c>
      <c r="AY347" s="256" t="s">
        <v>116</v>
      </c>
    </row>
    <row r="348" s="2" customFormat="1" ht="16.5" customHeight="1">
      <c r="A348" s="39"/>
      <c r="B348" s="40"/>
      <c r="C348" s="219" t="s">
        <v>361</v>
      </c>
      <c r="D348" s="219" t="s">
        <v>118</v>
      </c>
      <c r="E348" s="220" t="s">
        <v>362</v>
      </c>
      <c r="F348" s="221" t="s">
        <v>363</v>
      </c>
      <c r="G348" s="222" t="s">
        <v>308</v>
      </c>
      <c r="H348" s="223">
        <v>35</v>
      </c>
      <c r="I348" s="224"/>
      <c r="J348" s="225">
        <f>ROUND(I348*H348,2)</f>
        <v>0</v>
      </c>
      <c r="K348" s="221" t="s">
        <v>122</v>
      </c>
      <c r="L348" s="45"/>
      <c r="M348" s="226" t="s">
        <v>19</v>
      </c>
      <c r="N348" s="227" t="s">
        <v>43</v>
      </c>
      <c r="O348" s="85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123</v>
      </c>
      <c r="AT348" s="230" t="s">
        <v>118</v>
      </c>
      <c r="AU348" s="230" t="s">
        <v>83</v>
      </c>
      <c r="AY348" s="18" t="s">
        <v>116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80</v>
      </c>
      <c r="BK348" s="231">
        <f>ROUND(I348*H348,2)</f>
        <v>0</v>
      </c>
      <c r="BL348" s="18" t="s">
        <v>123</v>
      </c>
      <c r="BM348" s="230" t="s">
        <v>364</v>
      </c>
    </row>
    <row r="349" s="2" customFormat="1">
      <c r="A349" s="39"/>
      <c r="B349" s="40"/>
      <c r="C349" s="41"/>
      <c r="D349" s="232" t="s">
        <v>125</v>
      </c>
      <c r="E349" s="41"/>
      <c r="F349" s="233" t="s">
        <v>365</v>
      </c>
      <c r="G349" s="41"/>
      <c r="H349" s="41"/>
      <c r="I349" s="137"/>
      <c r="J349" s="41"/>
      <c r="K349" s="41"/>
      <c r="L349" s="45"/>
      <c r="M349" s="234"/>
      <c r="N349" s="23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125</v>
      </c>
      <c r="AU349" s="18" t="s">
        <v>83</v>
      </c>
    </row>
    <row r="350" s="13" customFormat="1">
      <c r="A350" s="13"/>
      <c r="B350" s="236"/>
      <c r="C350" s="237"/>
      <c r="D350" s="232" t="s">
        <v>127</v>
      </c>
      <c r="E350" s="238" t="s">
        <v>19</v>
      </c>
      <c r="F350" s="239" t="s">
        <v>346</v>
      </c>
      <c r="G350" s="237"/>
      <c r="H350" s="238" t="s">
        <v>19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127</v>
      </c>
      <c r="AU350" s="245" t="s">
        <v>83</v>
      </c>
      <c r="AV350" s="13" t="s">
        <v>80</v>
      </c>
      <c r="AW350" s="13" t="s">
        <v>33</v>
      </c>
      <c r="AX350" s="13" t="s">
        <v>72</v>
      </c>
      <c r="AY350" s="245" t="s">
        <v>116</v>
      </c>
    </row>
    <row r="351" s="14" customFormat="1">
      <c r="A351" s="14"/>
      <c r="B351" s="246"/>
      <c r="C351" s="247"/>
      <c r="D351" s="232" t="s">
        <v>127</v>
      </c>
      <c r="E351" s="248" t="s">
        <v>19</v>
      </c>
      <c r="F351" s="249" t="s">
        <v>366</v>
      </c>
      <c r="G351" s="247"/>
      <c r="H351" s="250">
        <v>35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127</v>
      </c>
      <c r="AU351" s="256" t="s">
        <v>83</v>
      </c>
      <c r="AV351" s="14" t="s">
        <v>83</v>
      </c>
      <c r="AW351" s="14" t="s">
        <v>33</v>
      </c>
      <c r="AX351" s="14" t="s">
        <v>80</v>
      </c>
      <c r="AY351" s="256" t="s">
        <v>116</v>
      </c>
    </row>
    <row r="352" s="2" customFormat="1" ht="21.75" customHeight="1">
      <c r="A352" s="39"/>
      <c r="B352" s="40"/>
      <c r="C352" s="219" t="s">
        <v>367</v>
      </c>
      <c r="D352" s="219" t="s">
        <v>118</v>
      </c>
      <c r="E352" s="220" t="s">
        <v>368</v>
      </c>
      <c r="F352" s="221" t="s">
        <v>369</v>
      </c>
      <c r="G352" s="222" t="s">
        <v>308</v>
      </c>
      <c r="H352" s="223">
        <v>2100</v>
      </c>
      <c r="I352" s="224"/>
      <c r="J352" s="225">
        <f>ROUND(I352*H352,2)</f>
        <v>0</v>
      </c>
      <c r="K352" s="221" t="s">
        <v>122</v>
      </c>
      <c r="L352" s="45"/>
      <c r="M352" s="226" t="s">
        <v>19</v>
      </c>
      <c r="N352" s="227" t="s">
        <v>43</v>
      </c>
      <c r="O352" s="85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123</v>
      </c>
      <c r="AT352" s="230" t="s">
        <v>118</v>
      </c>
      <c r="AU352" s="230" t="s">
        <v>83</v>
      </c>
      <c r="AY352" s="18" t="s">
        <v>116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80</v>
      </c>
      <c r="BK352" s="231">
        <f>ROUND(I352*H352,2)</f>
        <v>0</v>
      </c>
      <c r="BL352" s="18" t="s">
        <v>123</v>
      </c>
      <c r="BM352" s="230" t="s">
        <v>370</v>
      </c>
    </row>
    <row r="353" s="2" customFormat="1">
      <c r="A353" s="39"/>
      <c r="B353" s="40"/>
      <c r="C353" s="41"/>
      <c r="D353" s="232" t="s">
        <v>125</v>
      </c>
      <c r="E353" s="41"/>
      <c r="F353" s="233" t="s">
        <v>365</v>
      </c>
      <c r="G353" s="41"/>
      <c r="H353" s="41"/>
      <c r="I353" s="137"/>
      <c r="J353" s="41"/>
      <c r="K353" s="41"/>
      <c r="L353" s="45"/>
      <c r="M353" s="234"/>
      <c r="N353" s="235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125</v>
      </c>
      <c r="AU353" s="18" t="s">
        <v>83</v>
      </c>
    </row>
    <row r="354" s="13" customFormat="1">
      <c r="A354" s="13"/>
      <c r="B354" s="236"/>
      <c r="C354" s="237"/>
      <c r="D354" s="232" t="s">
        <v>127</v>
      </c>
      <c r="E354" s="238" t="s">
        <v>19</v>
      </c>
      <c r="F354" s="239" t="s">
        <v>359</v>
      </c>
      <c r="G354" s="237"/>
      <c r="H354" s="238" t="s">
        <v>19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127</v>
      </c>
      <c r="AU354" s="245" t="s">
        <v>83</v>
      </c>
      <c r="AV354" s="13" t="s">
        <v>80</v>
      </c>
      <c r="AW354" s="13" t="s">
        <v>33</v>
      </c>
      <c r="AX354" s="13" t="s">
        <v>72</v>
      </c>
      <c r="AY354" s="245" t="s">
        <v>116</v>
      </c>
    </row>
    <row r="355" s="14" customFormat="1">
      <c r="A355" s="14"/>
      <c r="B355" s="246"/>
      <c r="C355" s="247"/>
      <c r="D355" s="232" t="s">
        <v>127</v>
      </c>
      <c r="E355" s="248" t="s">
        <v>19</v>
      </c>
      <c r="F355" s="249" t="s">
        <v>371</v>
      </c>
      <c r="G355" s="247"/>
      <c r="H355" s="250">
        <v>2100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127</v>
      </c>
      <c r="AU355" s="256" t="s">
        <v>83</v>
      </c>
      <c r="AV355" s="14" t="s">
        <v>83</v>
      </c>
      <c r="AW355" s="14" t="s">
        <v>33</v>
      </c>
      <c r="AX355" s="14" t="s">
        <v>80</v>
      </c>
      <c r="AY355" s="256" t="s">
        <v>116</v>
      </c>
    </row>
    <row r="356" s="2" customFormat="1" ht="16.5" customHeight="1">
      <c r="A356" s="39"/>
      <c r="B356" s="40"/>
      <c r="C356" s="219" t="s">
        <v>372</v>
      </c>
      <c r="D356" s="219" t="s">
        <v>118</v>
      </c>
      <c r="E356" s="220" t="s">
        <v>373</v>
      </c>
      <c r="F356" s="221" t="s">
        <v>374</v>
      </c>
      <c r="G356" s="222" t="s">
        <v>277</v>
      </c>
      <c r="H356" s="223">
        <v>2105</v>
      </c>
      <c r="I356" s="224"/>
      <c r="J356" s="225">
        <f>ROUND(I356*H356,2)</f>
        <v>0</v>
      </c>
      <c r="K356" s="221" t="s">
        <v>19</v>
      </c>
      <c r="L356" s="45"/>
      <c r="M356" s="226" t="s">
        <v>19</v>
      </c>
      <c r="N356" s="227" t="s">
        <v>43</v>
      </c>
      <c r="O356" s="85"/>
      <c r="P356" s="228">
        <f>O356*H356</f>
        <v>0</v>
      </c>
      <c r="Q356" s="228">
        <v>0.00033</v>
      </c>
      <c r="R356" s="228">
        <f>Q356*H356</f>
        <v>0.69464999999999999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123</v>
      </c>
      <c r="AT356" s="230" t="s">
        <v>118</v>
      </c>
      <c r="AU356" s="230" t="s">
        <v>83</v>
      </c>
      <c r="AY356" s="18" t="s">
        <v>116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80</v>
      </c>
      <c r="BK356" s="231">
        <f>ROUND(I356*H356,2)</f>
        <v>0</v>
      </c>
      <c r="BL356" s="18" t="s">
        <v>123</v>
      </c>
      <c r="BM356" s="230" t="s">
        <v>375</v>
      </c>
    </row>
    <row r="357" s="2" customFormat="1">
      <c r="A357" s="39"/>
      <c r="B357" s="40"/>
      <c r="C357" s="41"/>
      <c r="D357" s="232" t="s">
        <v>125</v>
      </c>
      <c r="E357" s="41"/>
      <c r="F357" s="233" t="s">
        <v>376</v>
      </c>
      <c r="G357" s="41"/>
      <c r="H357" s="41"/>
      <c r="I357" s="137"/>
      <c r="J357" s="41"/>
      <c r="K357" s="41"/>
      <c r="L357" s="45"/>
      <c r="M357" s="234"/>
      <c r="N357" s="235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125</v>
      </c>
      <c r="AU357" s="18" t="s">
        <v>83</v>
      </c>
    </row>
    <row r="358" s="13" customFormat="1">
      <c r="A358" s="13"/>
      <c r="B358" s="236"/>
      <c r="C358" s="237"/>
      <c r="D358" s="232" t="s">
        <v>127</v>
      </c>
      <c r="E358" s="238" t="s">
        <v>19</v>
      </c>
      <c r="F358" s="239" t="s">
        <v>377</v>
      </c>
      <c r="G358" s="237"/>
      <c r="H358" s="238" t="s">
        <v>19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127</v>
      </c>
      <c r="AU358" s="245" t="s">
        <v>83</v>
      </c>
      <c r="AV358" s="13" t="s">
        <v>80</v>
      </c>
      <c r="AW358" s="13" t="s">
        <v>33</v>
      </c>
      <c r="AX358" s="13" t="s">
        <v>72</v>
      </c>
      <c r="AY358" s="245" t="s">
        <v>116</v>
      </c>
    </row>
    <row r="359" s="13" customFormat="1">
      <c r="A359" s="13"/>
      <c r="B359" s="236"/>
      <c r="C359" s="237"/>
      <c r="D359" s="232" t="s">
        <v>127</v>
      </c>
      <c r="E359" s="238" t="s">
        <v>19</v>
      </c>
      <c r="F359" s="239" t="s">
        <v>378</v>
      </c>
      <c r="G359" s="237"/>
      <c r="H359" s="238" t="s">
        <v>19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127</v>
      </c>
      <c r="AU359" s="245" t="s">
        <v>83</v>
      </c>
      <c r="AV359" s="13" t="s">
        <v>80</v>
      </c>
      <c r="AW359" s="13" t="s">
        <v>33</v>
      </c>
      <c r="AX359" s="13" t="s">
        <v>72</v>
      </c>
      <c r="AY359" s="245" t="s">
        <v>116</v>
      </c>
    </row>
    <row r="360" s="14" customFormat="1">
      <c r="A360" s="14"/>
      <c r="B360" s="246"/>
      <c r="C360" s="247"/>
      <c r="D360" s="232" t="s">
        <v>127</v>
      </c>
      <c r="E360" s="248" t="s">
        <v>19</v>
      </c>
      <c r="F360" s="249" t="s">
        <v>379</v>
      </c>
      <c r="G360" s="247"/>
      <c r="H360" s="250">
        <v>1070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127</v>
      </c>
      <c r="AU360" s="256" t="s">
        <v>83</v>
      </c>
      <c r="AV360" s="14" t="s">
        <v>83</v>
      </c>
      <c r="AW360" s="14" t="s">
        <v>33</v>
      </c>
      <c r="AX360" s="14" t="s">
        <v>72</v>
      </c>
      <c r="AY360" s="256" t="s">
        <v>116</v>
      </c>
    </row>
    <row r="361" s="14" customFormat="1">
      <c r="A361" s="14"/>
      <c r="B361" s="246"/>
      <c r="C361" s="247"/>
      <c r="D361" s="232" t="s">
        <v>127</v>
      </c>
      <c r="E361" s="248" t="s">
        <v>19</v>
      </c>
      <c r="F361" s="249" t="s">
        <v>380</v>
      </c>
      <c r="G361" s="247"/>
      <c r="H361" s="250">
        <v>1035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127</v>
      </c>
      <c r="AU361" s="256" t="s">
        <v>83</v>
      </c>
      <c r="AV361" s="14" t="s">
        <v>83</v>
      </c>
      <c r="AW361" s="14" t="s">
        <v>33</v>
      </c>
      <c r="AX361" s="14" t="s">
        <v>72</v>
      </c>
      <c r="AY361" s="256" t="s">
        <v>116</v>
      </c>
    </row>
    <row r="362" s="15" customFormat="1">
      <c r="A362" s="15"/>
      <c r="B362" s="257"/>
      <c r="C362" s="258"/>
      <c r="D362" s="232" t="s">
        <v>127</v>
      </c>
      <c r="E362" s="259" t="s">
        <v>19</v>
      </c>
      <c r="F362" s="260" t="s">
        <v>176</v>
      </c>
      <c r="G362" s="258"/>
      <c r="H362" s="261">
        <v>2105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127</v>
      </c>
      <c r="AU362" s="267" t="s">
        <v>83</v>
      </c>
      <c r="AV362" s="15" t="s">
        <v>123</v>
      </c>
      <c r="AW362" s="15" t="s">
        <v>33</v>
      </c>
      <c r="AX362" s="15" t="s">
        <v>80</v>
      </c>
      <c r="AY362" s="267" t="s">
        <v>116</v>
      </c>
    </row>
    <row r="363" s="2" customFormat="1" ht="16.5" customHeight="1">
      <c r="A363" s="39"/>
      <c r="B363" s="40"/>
      <c r="C363" s="219" t="s">
        <v>381</v>
      </c>
      <c r="D363" s="219" t="s">
        <v>118</v>
      </c>
      <c r="E363" s="220" t="s">
        <v>382</v>
      </c>
      <c r="F363" s="221" t="s">
        <v>383</v>
      </c>
      <c r="G363" s="222" t="s">
        <v>277</v>
      </c>
      <c r="H363" s="223">
        <v>199.5</v>
      </c>
      <c r="I363" s="224"/>
      <c r="J363" s="225">
        <f>ROUND(I363*H363,2)</f>
        <v>0</v>
      </c>
      <c r="K363" s="221" t="s">
        <v>19</v>
      </c>
      <c r="L363" s="45"/>
      <c r="M363" s="226" t="s">
        <v>19</v>
      </c>
      <c r="N363" s="227" t="s">
        <v>43</v>
      </c>
      <c r="O363" s="85"/>
      <c r="P363" s="228">
        <f>O363*H363</f>
        <v>0</v>
      </c>
      <c r="Q363" s="228">
        <v>0.00038000000000000002</v>
      </c>
      <c r="R363" s="228">
        <f>Q363*H363</f>
        <v>0.075810000000000002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123</v>
      </c>
      <c r="AT363" s="230" t="s">
        <v>118</v>
      </c>
      <c r="AU363" s="230" t="s">
        <v>83</v>
      </c>
      <c r="AY363" s="18" t="s">
        <v>116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80</v>
      </c>
      <c r="BK363" s="231">
        <f>ROUND(I363*H363,2)</f>
        <v>0</v>
      </c>
      <c r="BL363" s="18" t="s">
        <v>123</v>
      </c>
      <c r="BM363" s="230" t="s">
        <v>384</v>
      </c>
    </row>
    <row r="364" s="2" customFormat="1">
      <c r="A364" s="39"/>
      <c r="B364" s="40"/>
      <c r="C364" s="41"/>
      <c r="D364" s="232" t="s">
        <v>125</v>
      </c>
      <c r="E364" s="41"/>
      <c r="F364" s="233" t="s">
        <v>376</v>
      </c>
      <c r="G364" s="41"/>
      <c r="H364" s="41"/>
      <c r="I364" s="137"/>
      <c r="J364" s="41"/>
      <c r="K364" s="41"/>
      <c r="L364" s="45"/>
      <c r="M364" s="234"/>
      <c r="N364" s="235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125</v>
      </c>
      <c r="AU364" s="18" t="s">
        <v>83</v>
      </c>
    </row>
    <row r="365" s="13" customFormat="1">
      <c r="A365" s="13"/>
      <c r="B365" s="236"/>
      <c r="C365" s="237"/>
      <c r="D365" s="232" t="s">
        <v>127</v>
      </c>
      <c r="E365" s="238" t="s">
        <v>19</v>
      </c>
      <c r="F365" s="239" t="s">
        <v>377</v>
      </c>
      <c r="G365" s="237"/>
      <c r="H365" s="238" t="s">
        <v>19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127</v>
      </c>
      <c r="AU365" s="245" t="s">
        <v>83</v>
      </c>
      <c r="AV365" s="13" t="s">
        <v>80</v>
      </c>
      <c r="AW365" s="13" t="s">
        <v>33</v>
      </c>
      <c r="AX365" s="13" t="s">
        <v>72</v>
      </c>
      <c r="AY365" s="245" t="s">
        <v>116</v>
      </c>
    </row>
    <row r="366" s="13" customFormat="1">
      <c r="A366" s="13"/>
      <c r="B366" s="236"/>
      <c r="C366" s="237"/>
      <c r="D366" s="232" t="s">
        <v>127</v>
      </c>
      <c r="E366" s="238" t="s">
        <v>19</v>
      </c>
      <c r="F366" s="239" t="s">
        <v>385</v>
      </c>
      <c r="G366" s="237"/>
      <c r="H366" s="238" t="s">
        <v>19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127</v>
      </c>
      <c r="AU366" s="245" t="s">
        <v>83</v>
      </c>
      <c r="AV366" s="13" t="s">
        <v>80</v>
      </c>
      <c r="AW366" s="13" t="s">
        <v>33</v>
      </c>
      <c r="AX366" s="13" t="s">
        <v>72</v>
      </c>
      <c r="AY366" s="245" t="s">
        <v>116</v>
      </c>
    </row>
    <row r="367" s="14" customFormat="1">
      <c r="A367" s="14"/>
      <c r="B367" s="246"/>
      <c r="C367" s="247"/>
      <c r="D367" s="232" t="s">
        <v>127</v>
      </c>
      <c r="E367" s="248" t="s">
        <v>19</v>
      </c>
      <c r="F367" s="249" t="s">
        <v>386</v>
      </c>
      <c r="G367" s="247"/>
      <c r="H367" s="250">
        <v>24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127</v>
      </c>
      <c r="AU367" s="256" t="s">
        <v>83</v>
      </c>
      <c r="AV367" s="14" t="s">
        <v>83</v>
      </c>
      <c r="AW367" s="14" t="s">
        <v>33</v>
      </c>
      <c r="AX367" s="14" t="s">
        <v>72</v>
      </c>
      <c r="AY367" s="256" t="s">
        <v>116</v>
      </c>
    </row>
    <row r="368" s="14" customFormat="1">
      <c r="A368" s="14"/>
      <c r="B368" s="246"/>
      <c r="C368" s="247"/>
      <c r="D368" s="232" t="s">
        <v>127</v>
      </c>
      <c r="E368" s="248" t="s">
        <v>19</v>
      </c>
      <c r="F368" s="249" t="s">
        <v>387</v>
      </c>
      <c r="G368" s="247"/>
      <c r="H368" s="250">
        <v>6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127</v>
      </c>
      <c r="AU368" s="256" t="s">
        <v>83</v>
      </c>
      <c r="AV368" s="14" t="s">
        <v>83</v>
      </c>
      <c r="AW368" s="14" t="s">
        <v>33</v>
      </c>
      <c r="AX368" s="14" t="s">
        <v>72</v>
      </c>
      <c r="AY368" s="256" t="s">
        <v>116</v>
      </c>
    </row>
    <row r="369" s="14" customFormat="1">
      <c r="A369" s="14"/>
      <c r="B369" s="246"/>
      <c r="C369" s="247"/>
      <c r="D369" s="232" t="s">
        <v>127</v>
      </c>
      <c r="E369" s="248" t="s">
        <v>19</v>
      </c>
      <c r="F369" s="249" t="s">
        <v>388</v>
      </c>
      <c r="G369" s="247"/>
      <c r="H369" s="250">
        <v>24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127</v>
      </c>
      <c r="AU369" s="256" t="s">
        <v>83</v>
      </c>
      <c r="AV369" s="14" t="s">
        <v>83</v>
      </c>
      <c r="AW369" s="14" t="s">
        <v>33</v>
      </c>
      <c r="AX369" s="14" t="s">
        <v>72</v>
      </c>
      <c r="AY369" s="256" t="s">
        <v>116</v>
      </c>
    </row>
    <row r="370" s="14" customFormat="1">
      <c r="A370" s="14"/>
      <c r="B370" s="246"/>
      <c r="C370" s="247"/>
      <c r="D370" s="232" t="s">
        <v>127</v>
      </c>
      <c r="E370" s="248" t="s">
        <v>19</v>
      </c>
      <c r="F370" s="249" t="s">
        <v>389</v>
      </c>
      <c r="G370" s="247"/>
      <c r="H370" s="250">
        <v>15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127</v>
      </c>
      <c r="AU370" s="256" t="s">
        <v>83</v>
      </c>
      <c r="AV370" s="14" t="s">
        <v>83</v>
      </c>
      <c r="AW370" s="14" t="s">
        <v>33</v>
      </c>
      <c r="AX370" s="14" t="s">
        <v>72</v>
      </c>
      <c r="AY370" s="256" t="s">
        <v>116</v>
      </c>
    </row>
    <row r="371" s="14" customFormat="1">
      <c r="A371" s="14"/>
      <c r="B371" s="246"/>
      <c r="C371" s="247"/>
      <c r="D371" s="232" t="s">
        <v>127</v>
      </c>
      <c r="E371" s="248" t="s">
        <v>19</v>
      </c>
      <c r="F371" s="249" t="s">
        <v>390</v>
      </c>
      <c r="G371" s="247"/>
      <c r="H371" s="250">
        <v>12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127</v>
      </c>
      <c r="AU371" s="256" t="s">
        <v>83</v>
      </c>
      <c r="AV371" s="14" t="s">
        <v>83</v>
      </c>
      <c r="AW371" s="14" t="s">
        <v>33</v>
      </c>
      <c r="AX371" s="14" t="s">
        <v>72</v>
      </c>
      <c r="AY371" s="256" t="s">
        <v>116</v>
      </c>
    </row>
    <row r="372" s="14" customFormat="1">
      <c r="A372" s="14"/>
      <c r="B372" s="246"/>
      <c r="C372" s="247"/>
      <c r="D372" s="232" t="s">
        <v>127</v>
      </c>
      <c r="E372" s="248" t="s">
        <v>19</v>
      </c>
      <c r="F372" s="249" t="s">
        <v>391</v>
      </c>
      <c r="G372" s="247"/>
      <c r="H372" s="250">
        <v>15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127</v>
      </c>
      <c r="AU372" s="256" t="s">
        <v>83</v>
      </c>
      <c r="AV372" s="14" t="s">
        <v>83</v>
      </c>
      <c r="AW372" s="14" t="s">
        <v>33</v>
      </c>
      <c r="AX372" s="14" t="s">
        <v>72</v>
      </c>
      <c r="AY372" s="256" t="s">
        <v>116</v>
      </c>
    </row>
    <row r="373" s="14" customFormat="1">
      <c r="A373" s="14"/>
      <c r="B373" s="246"/>
      <c r="C373" s="247"/>
      <c r="D373" s="232" t="s">
        <v>127</v>
      </c>
      <c r="E373" s="248" t="s">
        <v>19</v>
      </c>
      <c r="F373" s="249" t="s">
        <v>392</v>
      </c>
      <c r="G373" s="247"/>
      <c r="H373" s="250">
        <v>9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127</v>
      </c>
      <c r="AU373" s="256" t="s">
        <v>83</v>
      </c>
      <c r="AV373" s="14" t="s">
        <v>83</v>
      </c>
      <c r="AW373" s="14" t="s">
        <v>33</v>
      </c>
      <c r="AX373" s="14" t="s">
        <v>72</v>
      </c>
      <c r="AY373" s="256" t="s">
        <v>116</v>
      </c>
    </row>
    <row r="374" s="14" customFormat="1">
      <c r="A374" s="14"/>
      <c r="B374" s="246"/>
      <c r="C374" s="247"/>
      <c r="D374" s="232" t="s">
        <v>127</v>
      </c>
      <c r="E374" s="248" t="s">
        <v>19</v>
      </c>
      <c r="F374" s="249" t="s">
        <v>393</v>
      </c>
      <c r="G374" s="247"/>
      <c r="H374" s="250">
        <v>18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127</v>
      </c>
      <c r="AU374" s="256" t="s">
        <v>83</v>
      </c>
      <c r="AV374" s="14" t="s">
        <v>83</v>
      </c>
      <c r="AW374" s="14" t="s">
        <v>33</v>
      </c>
      <c r="AX374" s="14" t="s">
        <v>72</v>
      </c>
      <c r="AY374" s="256" t="s">
        <v>116</v>
      </c>
    </row>
    <row r="375" s="14" customFormat="1">
      <c r="A375" s="14"/>
      <c r="B375" s="246"/>
      <c r="C375" s="247"/>
      <c r="D375" s="232" t="s">
        <v>127</v>
      </c>
      <c r="E375" s="248" t="s">
        <v>19</v>
      </c>
      <c r="F375" s="249" t="s">
        <v>394</v>
      </c>
      <c r="G375" s="247"/>
      <c r="H375" s="250">
        <v>30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127</v>
      </c>
      <c r="AU375" s="256" t="s">
        <v>83</v>
      </c>
      <c r="AV375" s="14" t="s">
        <v>83</v>
      </c>
      <c r="AW375" s="14" t="s">
        <v>33</v>
      </c>
      <c r="AX375" s="14" t="s">
        <v>72</v>
      </c>
      <c r="AY375" s="256" t="s">
        <v>116</v>
      </c>
    </row>
    <row r="376" s="14" customFormat="1">
      <c r="A376" s="14"/>
      <c r="B376" s="246"/>
      <c r="C376" s="247"/>
      <c r="D376" s="232" t="s">
        <v>127</v>
      </c>
      <c r="E376" s="248" t="s">
        <v>19</v>
      </c>
      <c r="F376" s="249" t="s">
        <v>395</v>
      </c>
      <c r="G376" s="247"/>
      <c r="H376" s="250">
        <v>10.5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127</v>
      </c>
      <c r="AU376" s="256" t="s">
        <v>83</v>
      </c>
      <c r="AV376" s="14" t="s">
        <v>83</v>
      </c>
      <c r="AW376" s="14" t="s">
        <v>33</v>
      </c>
      <c r="AX376" s="14" t="s">
        <v>72</v>
      </c>
      <c r="AY376" s="256" t="s">
        <v>116</v>
      </c>
    </row>
    <row r="377" s="14" customFormat="1">
      <c r="A377" s="14"/>
      <c r="B377" s="246"/>
      <c r="C377" s="247"/>
      <c r="D377" s="232" t="s">
        <v>127</v>
      </c>
      <c r="E377" s="248" t="s">
        <v>19</v>
      </c>
      <c r="F377" s="249" t="s">
        <v>396</v>
      </c>
      <c r="G377" s="247"/>
      <c r="H377" s="250">
        <v>18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127</v>
      </c>
      <c r="AU377" s="256" t="s">
        <v>83</v>
      </c>
      <c r="AV377" s="14" t="s">
        <v>83</v>
      </c>
      <c r="AW377" s="14" t="s">
        <v>33</v>
      </c>
      <c r="AX377" s="14" t="s">
        <v>72</v>
      </c>
      <c r="AY377" s="256" t="s">
        <v>116</v>
      </c>
    </row>
    <row r="378" s="14" customFormat="1">
      <c r="A378" s="14"/>
      <c r="B378" s="246"/>
      <c r="C378" s="247"/>
      <c r="D378" s="232" t="s">
        <v>127</v>
      </c>
      <c r="E378" s="248" t="s">
        <v>19</v>
      </c>
      <c r="F378" s="249" t="s">
        <v>397</v>
      </c>
      <c r="G378" s="247"/>
      <c r="H378" s="250">
        <v>18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127</v>
      </c>
      <c r="AU378" s="256" t="s">
        <v>83</v>
      </c>
      <c r="AV378" s="14" t="s">
        <v>83</v>
      </c>
      <c r="AW378" s="14" t="s">
        <v>33</v>
      </c>
      <c r="AX378" s="14" t="s">
        <v>72</v>
      </c>
      <c r="AY378" s="256" t="s">
        <v>116</v>
      </c>
    </row>
    <row r="379" s="15" customFormat="1">
      <c r="A379" s="15"/>
      <c r="B379" s="257"/>
      <c r="C379" s="258"/>
      <c r="D379" s="232" t="s">
        <v>127</v>
      </c>
      <c r="E379" s="259" t="s">
        <v>19</v>
      </c>
      <c r="F379" s="260" t="s">
        <v>176</v>
      </c>
      <c r="G379" s="258"/>
      <c r="H379" s="261">
        <v>199.5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127</v>
      </c>
      <c r="AU379" s="267" t="s">
        <v>83</v>
      </c>
      <c r="AV379" s="15" t="s">
        <v>123</v>
      </c>
      <c r="AW379" s="15" t="s">
        <v>33</v>
      </c>
      <c r="AX379" s="15" t="s">
        <v>80</v>
      </c>
      <c r="AY379" s="267" t="s">
        <v>116</v>
      </c>
    </row>
    <row r="380" s="2" customFormat="1" ht="21.75" customHeight="1">
      <c r="A380" s="39"/>
      <c r="B380" s="40"/>
      <c r="C380" s="219" t="s">
        <v>398</v>
      </c>
      <c r="D380" s="219" t="s">
        <v>118</v>
      </c>
      <c r="E380" s="220" t="s">
        <v>399</v>
      </c>
      <c r="F380" s="221" t="s">
        <v>400</v>
      </c>
      <c r="G380" s="222" t="s">
        <v>277</v>
      </c>
      <c r="H380" s="223">
        <v>2304.5</v>
      </c>
      <c r="I380" s="224"/>
      <c r="J380" s="225">
        <f>ROUND(I380*H380,2)</f>
        <v>0</v>
      </c>
      <c r="K380" s="221" t="s">
        <v>122</v>
      </c>
      <c r="L380" s="45"/>
      <c r="M380" s="226" t="s">
        <v>19</v>
      </c>
      <c r="N380" s="227" t="s">
        <v>43</v>
      </c>
      <c r="O380" s="85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123</v>
      </c>
      <c r="AT380" s="230" t="s">
        <v>118</v>
      </c>
      <c r="AU380" s="230" t="s">
        <v>83</v>
      </c>
      <c r="AY380" s="18" t="s">
        <v>116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80</v>
      </c>
      <c r="BK380" s="231">
        <f>ROUND(I380*H380,2)</f>
        <v>0</v>
      </c>
      <c r="BL380" s="18" t="s">
        <v>123</v>
      </c>
      <c r="BM380" s="230" t="s">
        <v>401</v>
      </c>
    </row>
    <row r="381" s="2" customFormat="1">
      <c r="A381" s="39"/>
      <c r="B381" s="40"/>
      <c r="C381" s="41"/>
      <c r="D381" s="232" t="s">
        <v>125</v>
      </c>
      <c r="E381" s="41"/>
      <c r="F381" s="233" t="s">
        <v>402</v>
      </c>
      <c r="G381" s="41"/>
      <c r="H381" s="41"/>
      <c r="I381" s="137"/>
      <c r="J381" s="41"/>
      <c r="K381" s="41"/>
      <c r="L381" s="45"/>
      <c r="M381" s="234"/>
      <c r="N381" s="235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125</v>
      </c>
      <c r="AU381" s="18" t="s">
        <v>83</v>
      </c>
    </row>
    <row r="382" s="13" customFormat="1">
      <c r="A382" s="13"/>
      <c r="B382" s="236"/>
      <c r="C382" s="237"/>
      <c r="D382" s="232" t="s">
        <v>127</v>
      </c>
      <c r="E382" s="238" t="s">
        <v>19</v>
      </c>
      <c r="F382" s="239" t="s">
        <v>403</v>
      </c>
      <c r="G382" s="237"/>
      <c r="H382" s="238" t="s">
        <v>19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127</v>
      </c>
      <c r="AU382" s="245" t="s">
        <v>83</v>
      </c>
      <c r="AV382" s="13" t="s">
        <v>80</v>
      </c>
      <c r="AW382" s="13" t="s">
        <v>33</v>
      </c>
      <c r="AX382" s="13" t="s">
        <v>72</v>
      </c>
      <c r="AY382" s="245" t="s">
        <v>116</v>
      </c>
    </row>
    <row r="383" s="13" customFormat="1">
      <c r="A383" s="13"/>
      <c r="B383" s="236"/>
      <c r="C383" s="237"/>
      <c r="D383" s="232" t="s">
        <v>127</v>
      </c>
      <c r="E383" s="238" t="s">
        <v>19</v>
      </c>
      <c r="F383" s="239" t="s">
        <v>404</v>
      </c>
      <c r="G383" s="237"/>
      <c r="H383" s="238" t="s">
        <v>19</v>
      </c>
      <c r="I383" s="240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127</v>
      </c>
      <c r="AU383" s="245" t="s">
        <v>83</v>
      </c>
      <c r="AV383" s="13" t="s">
        <v>80</v>
      </c>
      <c r="AW383" s="13" t="s">
        <v>33</v>
      </c>
      <c r="AX383" s="13" t="s">
        <v>72</v>
      </c>
      <c r="AY383" s="245" t="s">
        <v>116</v>
      </c>
    </row>
    <row r="384" s="14" customFormat="1">
      <c r="A384" s="14"/>
      <c r="B384" s="246"/>
      <c r="C384" s="247"/>
      <c r="D384" s="232" t="s">
        <v>127</v>
      </c>
      <c r="E384" s="248" t="s">
        <v>19</v>
      </c>
      <c r="F384" s="249" t="s">
        <v>386</v>
      </c>
      <c r="G384" s="247"/>
      <c r="H384" s="250">
        <v>24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127</v>
      </c>
      <c r="AU384" s="256" t="s">
        <v>83</v>
      </c>
      <c r="AV384" s="14" t="s">
        <v>83</v>
      </c>
      <c r="AW384" s="14" t="s">
        <v>33</v>
      </c>
      <c r="AX384" s="14" t="s">
        <v>72</v>
      </c>
      <c r="AY384" s="256" t="s">
        <v>116</v>
      </c>
    </row>
    <row r="385" s="14" customFormat="1">
      <c r="A385" s="14"/>
      <c r="B385" s="246"/>
      <c r="C385" s="247"/>
      <c r="D385" s="232" t="s">
        <v>127</v>
      </c>
      <c r="E385" s="248" t="s">
        <v>19</v>
      </c>
      <c r="F385" s="249" t="s">
        <v>387</v>
      </c>
      <c r="G385" s="247"/>
      <c r="H385" s="250">
        <v>6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127</v>
      </c>
      <c r="AU385" s="256" t="s">
        <v>83</v>
      </c>
      <c r="AV385" s="14" t="s">
        <v>83</v>
      </c>
      <c r="AW385" s="14" t="s">
        <v>33</v>
      </c>
      <c r="AX385" s="14" t="s">
        <v>72</v>
      </c>
      <c r="AY385" s="256" t="s">
        <v>116</v>
      </c>
    </row>
    <row r="386" s="14" customFormat="1">
      <c r="A386" s="14"/>
      <c r="B386" s="246"/>
      <c r="C386" s="247"/>
      <c r="D386" s="232" t="s">
        <v>127</v>
      </c>
      <c r="E386" s="248" t="s">
        <v>19</v>
      </c>
      <c r="F386" s="249" t="s">
        <v>405</v>
      </c>
      <c r="G386" s="247"/>
      <c r="H386" s="250">
        <v>24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127</v>
      </c>
      <c r="AU386" s="256" t="s">
        <v>83</v>
      </c>
      <c r="AV386" s="14" t="s">
        <v>83</v>
      </c>
      <c r="AW386" s="14" t="s">
        <v>33</v>
      </c>
      <c r="AX386" s="14" t="s">
        <v>72</v>
      </c>
      <c r="AY386" s="256" t="s">
        <v>116</v>
      </c>
    </row>
    <row r="387" s="14" customFormat="1">
      <c r="A387" s="14"/>
      <c r="B387" s="246"/>
      <c r="C387" s="247"/>
      <c r="D387" s="232" t="s">
        <v>127</v>
      </c>
      <c r="E387" s="248" t="s">
        <v>19</v>
      </c>
      <c r="F387" s="249" t="s">
        <v>389</v>
      </c>
      <c r="G387" s="247"/>
      <c r="H387" s="250">
        <v>15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127</v>
      </c>
      <c r="AU387" s="256" t="s">
        <v>83</v>
      </c>
      <c r="AV387" s="14" t="s">
        <v>83</v>
      </c>
      <c r="AW387" s="14" t="s">
        <v>33</v>
      </c>
      <c r="AX387" s="14" t="s">
        <v>72</v>
      </c>
      <c r="AY387" s="256" t="s">
        <v>116</v>
      </c>
    </row>
    <row r="388" s="14" customFormat="1">
      <c r="A388" s="14"/>
      <c r="B388" s="246"/>
      <c r="C388" s="247"/>
      <c r="D388" s="232" t="s">
        <v>127</v>
      </c>
      <c r="E388" s="248" t="s">
        <v>19</v>
      </c>
      <c r="F388" s="249" t="s">
        <v>390</v>
      </c>
      <c r="G388" s="247"/>
      <c r="H388" s="250">
        <v>12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127</v>
      </c>
      <c r="AU388" s="256" t="s">
        <v>83</v>
      </c>
      <c r="AV388" s="14" t="s">
        <v>83</v>
      </c>
      <c r="AW388" s="14" t="s">
        <v>33</v>
      </c>
      <c r="AX388" s="14" t="s">
        <v>72</v>
      </c>
      <c r="AY388" s="256" t="s">
        <v>116</v>
      </c>
    </row>
    <row r="389" s="14" customFormat="1">
      <c r="A389" s="14"/>
      <c r="B389" s="246"/>
      <c r="C389" s="247"/>
      <c r="D389" s="232" t="s">
        <v>127</v>
      </c>
      <c r="E389" s="248" t="s">
        <v>19</v>
      </c>
      <c r="F389" s="249" t="s">
        <v>391</v>
      </c>
      <c r="G389" s="247"/>
      <c r="H389" s="250">
        <v>15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127</v>
      </c>
      <c r="AU389" s="256" t="s">
        <v>83</v>
      </c>
      <c r="AV389" s="14" t="s">
        <v>83</v>
      </c>
      <c r="AW389" s="14" t="s">
        <v>33</v>
      </c>
      <c r="AX389" s="14" t="s">
        <v>72</v>
      </c>
      <c r="AY389" s="256" t="s">
        <v>116</v>
      </c>
    </row>
    <row r="390" s="14" customFormat="1">
      <c r="A390" s="14"/>
      <c r="B390" s="246"/>
      <c r="C390" s="247"/>
      <c r="D390" s="232" t="s">
        <v>127</v>
      </c>
      <c r="E390" s="248" t="s">
        <v>19</v>
      </c>
      <c r="F390" s="249" t="s">
        <v>392</v>
      </c>
      <c r="G390" s="247"/>
      <c r="H390" s="250">
        <v>9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127</v>
      </c>
      <c r="AU390" s="256" t="s">
        <v>83</v>
      </c>
      <c r="AV390" s="14" t="s">
        <v>83</v>
      </c>
      <c r="AW390" s="14" t="s">
        <v>33</v>
      </c>
      <c r="AX390" s="14" t="s">
        <v>72</v>
      </c>
      <c r="AY390" s="256" t="s">
        <v>116</v>
      </c>
    </row>
    <row r="391" s="14" customFormat="1">
      <c r="A391" s="14"/>
      <c r="B391" s="246"/>
      <c r="C391" s="247"/>
      <c r="D391" s="232" t="s">
        <v>127</v>
      </c>
      <c r="E391" s="248" t="s">
        <v>19</v>
      </c>
      <c r="F391" s="249" t="s">
        <v>393</v>
      </c>
      <c r="G391" s="247"/>
      <c r="H391" s="250">
        <v>18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127</v>
      </c>
      <c r="AU391" s="256" t="s">
        <v>83</v>
      </c>
      <c r="AV391" s="14" t="s">
        <v>83</v>
      </c>
      <c r="AW391" s="14" t="s">
        <v>33</v>
      </c>
      <c r="AX391" s="14" t="s">
        <v>72</v>
      </c>
      <c r="AY391" s="256" t="s">
        <v>116</v>
      </c>
    </row>
    <row r="392" s="14" customFormat="1">
      <c r="A392" s="14"/>
      <c r="B392" s="246"/>
      <c r="C392" s="247"/>
      <c r="D392" s="232" t="s">
        <v>127</v>
      </c>
      <c r="E392" s="248" t="s">
        <v>19</v>
      </c>
      <c r="F392" s="249" t="s">
        <v>394</v>
      </c>
      <c r="G392" s="247"/>
      <c r="H392" s="250">
        <v>30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127</v>
      </c>
      <c r="AU392" s="256" t="s">
        <v>83</v>
      </c>
      <c r="AV392" s="14" t="s">
        <v>83</v>
      </c>
      <c r="AW392" s="14" t="s">
        <v>33</v>
      </c>
      <c r="AX392" s="14" t="s">
        <v>72</v>
      </c>
      <c r="AY392" s="256" t="s">
        <v>116</v>
      </c>
    </row>
    <row r="393" s="14" customFormat="1">
      <c r="A393" s="14"/>
      <c r="B393" s="246"/>
      <c r="C393" s="247"/>
      <c r="D393" s="232" t="s">
        <v>127</v>
      </c>
      <c r="E393" s="248" t="s">
        <v>19</v>
      </c>
      <c r="F393" s="249" t="s">
        <v>395</v>
      </c>
      <c r="G393" s="247"/>
      <c r="H393" s="250">
        <v>10.5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127</v>
      </c>
      <c r="AU393" s="256" t="s">
        <v>83</v>
      </c>
      <c r="AV393" s="14" t="s">
        <v>83</v>
      </c>
      <c r="AW393" s="14" t="s">
        <v>33</v>
      </c>
      <c r="AX393" s="14" t="s">
        <v>72</v>
      </c>
      <c r="AY393" s="256" t="s">
        <v>116</v>
      </c>
    </row>
    <row r="394" s="14" customFormat="1">
      <c r="A394" s="14"/>
      <c r="B394" s="246"/>
      <c r="C394" s="247"/>
      <c r="D394" s="232" t="s">
        <v>127</v>
      </c>
      <c r="E394" s="248" t="s">
        <v>19</v>
      </c>
      <c r="F394" s="249" t="s">
        <v>396</v>
      </c>
      <c r="G394" s="247"/>
      <c r="H394" s="250">
        <v>18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127</v>
      </c>
      <c r="AU394" s="256" t="s">
        <v>83</v>
      </c>
      <c r="AV394" s="14" t="s">
        <v>83</v>
      </c>
      <c r="AW394" s="14" t="s">
        <v>33</v>
      </c>
      <c r="AX394" s="14" t="s">
        <v>72</v>
      </c>
      <c r="AY394" s="256" t="s">
        <v>116</v>
      </c>
    </row>
    <row r="395" s="14" customFormat="1">
      <c r="A395" s="14"/>
      <c r="B395" s="246"/>
      <c r="C395" s="247"/>
      <c r="D395" s="232" t="s">
        <v>127</v>
      </c>
      <c r="E395" s="248" t="s">
        <v>19</v>
      </c>
      <c r="F395" s="249" t="s">
        <v>406</v>
      </c>
      <c r="G395" s="247"/>
      <c r="H395" s="250">
        <v>18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127</v>
      </c>
      <c r="AU395" s="256" t="s">
        <v>83</v>
      </c>
      <c r="AV395" s="14" t="s">
        <v>83</v>
      </c>
      <c r="AW395" s="14" t="s">
        <v>33</v>
      </c>
      <c r="AX395" s="14" t="s">
        <v>72</v>
      </c>
      <c r="AY395" s="256" t="s">
        <v>116</v>
      </c>
    </row>
    <row r="396" s="13" customFormat="1">
      <c r="A396" s="13"/>
      <c r="B396" s="236"/>
      <c r="C396" s="237"/>
      <c r="D396" s="232" t="s">
        <v>127</v>
      </c>
      <c r="E396" s="238" t="s">
        <v>19</v>
      </c>
      <c r="F396" s="239" t="s">
        <v>407</v>
      </c>
      <c r="G396" s="237"/>
      <c r="H396" s="238" t="s">
        <v>19</v>
      </c>
      <c r="I396" s="240"/>
      <c r="J396" s="237"/>
      <c r="K396" s="237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127</v>
      </c>
      <c r="AU396" s="245" t="s">
        <v>83</v>
      </c>
      <c r="AV396" s="13" t="s">
        <v>80</v>
      </c>
      <c r="AW396" s="13" t="s">
        <v>33</v>
      </c>
      <c r="AX396" s="13" t="s">
        <v>72</v>
      </c>
      <c r="AY396" s="245" t="s">
        <v>116</v>
      </c>
    </row>
    <row r="397" s="14" customFormat="1">
      <c r="A397" s="14"/>
      <c r="B397" s="246"/>
      <c r="C397" s="247"/>
      <c r="D397" s="232" t="s">
        <v>127</v>
      </c>
      <c r="E397" s="248" t="s">
        <v>19</v>
      </c>
      <c r="F397" s="249" t="s">
        <v>379</v>
      </c>
      <c r="G397" s="247"/>
      <c r="H397" s="250">
        <v>1070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127</v>
      </c>
      <c r="AU397" s="256" t="s">
        <v>83</v>
      </c>
      <c r="AV397" s="14" t="s">
        <v>83</v>
      </c>
      <c r="AW397" s="14" t="s">
        <v>33</v>
      </c>
      <c r="AX397" s="14" t="s">
        <v>72</v>
      </c>
      <c r="AY397" s="256" t="s">
        <v>116</v>
      </c>
    </row>
    <row r="398" s="14" customFormat="1">
      <c r="A398" s="14"/>
      <c r="B398" s="246"/>
      <c r="C398" s="247"/>
      <c r="D398" s="232" t="s">
        <v>127</v>
      </c>
      <c r="E398" s="248" t="s">
        <v>19</v>
      </c>
      <c r="F398" s="249" t="s">
        <v>380</v>
      </c>
      <c r="G398" s="247"/>
      <c r="H398" s="250">
        <v>1035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127</v>
      </c>
      <c r="AU398" s="256" t="s">
        <v>83</v>
      </c>
      <c r="AV398" s="14" t="s">
        <v>83</v>
      </c>
      <c r="AW398" s="14" t="s">
        <v>33</v>
      </c>
      <c r="AX398" s="14" t="s">
        <v>72</v>
      </c>
      <c r="AY398" s="256" t="s">
        <v>116</v>
      </c>
    </row>
    <row r="399" s="15" customFormat="1">
      <c r="A399" s="15"/>
      <c r="B399" s="257"/>
      <c r="C399" s="258"/>
      <c r="D399" s="232" t="s">
        <v>127</v>
      </c>
      <c r="E399" s="259" t="s">
        <v>19</v>
      </c>
      <c r="F399" s="260" t="s">
        <v>176</v>
      </c>
      <c r="G399" s="258"/>
      <c r="H399" s="261">
        <v>2304.5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127</v>
      </c>
      <c r="AU399" s="267" t="s">
        <v>83</v>
      </c>
      <c r="AV399" s="15" t="s">
        <v>123</v>
      </c>
      <c r="AW399" s="15" t="s">
        <v>33</v>
      </c>
      <c r="AX399" s="15" t="s">
        <v>80</v>
      </c>
      <c r="AY399" s="267" t="s">
        <v>116</v>
      </c>
    </row>
    <row r="400" s="2" customFormat="1" ht="21.75" customHeight="1">
      <c r="A400" s="39"/>
      <c r="B400" s="40"/>
      <c r="C400" s="219" t="s">
        <v>408</v>
      </c>
      <c r="D400" s="219" t="s">
        <v>118</v>
      </c>
      <c r="E400" s="220" t="s">
        <v>409</v>
      </c>
      <c r="F400" s="221" t="s">
        <v>410</v>
      </c>
      <c r="G400" s="222" t="s">
        <v>121</v>
      </c>
      <c r="H400" s="223">
        <v>1102.5</v>
      </c>
      <c r="I400" s="224"/>
      <c r="J400" s="225">
        <f>ROUND(I400*H400,2)</f>
        <v>0</v>
      </c>
      <c r="K400" s="221" t="s">
        <v>122</v>
      </c>
      <c r="L400" s="45"/>
      <c r="M400" s="226" t="s">
        <v>19</v>
      </c>
      <c r="N400" s="227" t="s">
        <v>43</v>
      </c>
      <c r="O400" s="85"/>
      <c r="P400" s="228">
        <f>O400*H400</f>
        <v>0</v>
      </c>
      <c r="Q400" s="228">
        <v>0.00198</v>
      </c>
      <c r="R400" s="228">
        <f>Q400*H400</f>
        <v>2.1829499999999999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123</v>
      </c>
      <c r="AT400" s="230" t="s">
        <v>118</v>
      </c>
      <c r="AU400" s="230" t="s">
        <v>83</v>
      </c>
      <c r="AY400" s="18" t="s">
        <v>116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80</v>
      </c>
      <c r="BK400" s="231">
        <f>ROUND(I400*H400,2)</f>
        <v>0</v>
      </c>
      <c r="BL400" s="18" t="s">
        <v>123</v>
      </c>
      <c r="BM400" s="230" t="s">
        <v>411</v>
      </c>
    </row>
    <row r="401" s="2" customFormat="1">
      <c r="A401" s="39"/>
      <c r="B401" s="40"/>
      <c r="C401" s="41"/>
      <c r="D401" s="232" t="s">
        <v>125</v>
      </c>
      <c r="E401" s="41"/>
      <c r="F401" s="233" t="s">
        <v>412</v>
      </c>
      <c r="G401" s="41"/>
      <c r="H401" s="41"/>
      <c r="I401" s="137"/>
      <c r="J401" s="41"/>
      <c r="K401" s="41"/>
      <c r="L401" s="45"/>
      <c r="M401" s="234"/>
      <c r="N401" s="23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125</v>
      </c>
      <c r="AU401" s="18" t="s">
        <v>83</v>
      </c>
    </row>
    <row r="402" s="13" customFormat="1">
      <c r="A402" s="13"/>
      <c r="B402" s="236"/>
      <c r="C402" s="237"/>
      <c r="D402" s="232" t="s">
        <v>127</v>
      </c>
      <c r="E402" s="238" t="s">
        <v>19</v>
      </c>
      <c r="F402" s="239" t="s">
        <v>133</v>
      </c>
      <c r="G402" s="237"/>
      <c r="H402" s="238" t="s">
        <v>19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127</v>
      </c>
      <c r="AU402" s="245" t="s">
        <v>83</v>
      </c>
      <c r="AV402" s="13" t="s">
        <v>80</v>
      </c>
      <c r="AW402" s="13" t="s">
        <v>33</v>
      </c>
      <c r="AX402" s="13" t="s">
        <v>72</v>
      </c>
      <c r="AY402" s="245" t="s">
        <v>116</v>
      </c>
    </row>
    <row r="403" s="14" customFormat="1">
      <c r="A403" s="14"/>
      <c r="B403" s="246"/>
      <c r="C403" s="247"/>
      <c r="D403" s="232" t="s">
        <v>127</v>
      </c>
      <c r="E403" s="248" t="s">
        <v>19</v>
      </c>
      <c r="F403" s="249" t="s">
        <v>287</v>
      </c>
      <c r="G403" s="247"/>
      <c r="H403" s="250">
        <v>1087.5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127</v>
      </c>
      <c r="AU403" s="256" t="s">
        <v>83</v>
      </c>
      <c r="AV403" s="14" t="s">
        <v>83</v>
      </c>
      <c r="AW403" s="14" t="s">
        <v>33</v>
      </c>
      <c r="AX403" s="14" t="s">
        <v>72</v>
      </c>
      <c r="AY403" s="256" t="s">
        <v>116</v>
      </c>
    </row>
    <row r="404" s="13" customFormat="1">
      <c r="A404" s="13"/>
      <c r="B404" s="236"/>
      <c r="C404" s="237"/>
      <c r="D404" s="232" t="s">
        <v>127</v>
      </c>
      <c r="E404" s="238" t="s">
        <v>19</v>
      </c>
      <c r="F404" s="239" t="s">
        <v>135</v>
      </c>
      <c r="G404" s="237"/>
      <c r="H404" s="238" t="s">
        <v>19</v>
      </c>
      <c r="I404" s="240"/>
      <c r="J404" s="237"/>
      <c r="K404" s="237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127</v>
      </c>
      <c r="AU404" s="245" t="s">
        <v>83</v>
      </c>
      <c r="AV404" s="13" t="s">
        <v>80</v>
      </c>
      <c r="AW404" s="13" t="s">
        <v>33</v>
      </c>
      <c r="AX404" s="13" t="s">
        <v>72</v>
      </c>
      <c r="AY404" s="245" t="s">
        <v>116</v>
      </c>
    </row>
    <row r="405" s="13" customFormat="1">
      <c r="A405" s="13"/>
      <c r="B405" s="236"/>
      <c r="C405" s="237"/>
      <c r="D405" s="232" t="s">
        <v>127</v>
      </c>
      <c r="E405" s="238" t="s">
        <v>19</v>
      </c>
      <c r="F405" s="239" t="s">
        <v>186</v>
      </c>
      <c r="G405" s="237"/>
      <c r="H405" s="238" t="s">
        <v>19</v>
      </c>
      <c r="I405" s="240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127</v>
      </c>
      <c r="AU405" s="245" t="s">
        <v>83</v>
      </c>
      <c r="AV405" s="13" t="s">
        <v>80</v>
      </c>
      <c r="AW405" s="13" t="s">
        <v>33</v>
      </c>
      <c r="AX405" s="13" t="s">
        <v>72</v>
      </c>
      <c r="AY405" s="245" t="s">
        <v>116</v>
      </c>
    </row>
    <row r="406" s="14" customFormat="1">
      <c r="A406" s="14"/>
      <c r="B406" s="246"/>
      <c r="C406" s="247"/>
      <c r="D406" s="232" t="s">
        <v>127</v>
      </c>
      <c r="E406" s="248" t="s">
        <v>19</v>
      </c>
      <c r="F406" s="249" t="s">
        <v>223</v>
      </c>
      <c r="G406" s="247"/>
      <c r="H406" s="250">
        <v>15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127</v>
      </c>
      <c r="AU406" s="256" t="s">
        <v>83</v>
      </c>
      <c r="AV406" s="14" t="s">
        <v>83</v>
      </c>
      <c r="AW406" s="14" t="s">
        <v>33</v>
      </c>
      <c r="AX406" s="14" t="s">
        <v>72</v>
      </c>
      <c r="AY406" s="256" t="s">
        <v>116</v>
      </c>
    </row>
    <row r="407" s="15" customFormat="1">
      <c r="A407" s="15"/>
      <c r="B407" s="257"/>
      <c r="C407" s="258"/>
      <c r="D407" s="232" t="s">
        <v>127</v>
      </c>
      <c r="E407" s="259" t="s">
        <v>19</v>
      </c>
      <c r="F407" s="260" t="s">
        <v>176</v>
      </c>
      <c r="G407" s="258"/>
      <c r="H407" s="261">
        <v>1102.5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127</v>
      </c>
      <c r="AU407" s="267" t="s">
        <v>83</v>
      </c>
      <c r="AV407" s="15" t="s">
        <v>123</v>
      </c>
      <c r="AW407" s="15" t="s">
        <v>33</v>
      </c>
      <c r="AX407" s="15" t="s">
        <v>80</v>
      </c>
      <c r="AY407" s="267" t="s">
        <v>116</v>
      </c>
    </row>
    <row r="408" s="2" customFormat="1" ht="21.75" customHeight="1">
      <c r="A408" s="39"/>
      <c r="B408" s="40"/>
      <c r="C408" s="219" t="s">
        <v>413</v>
      </c>
      <c r="D408" s="219" t="s">
        <v>118</v>
      </c>
      <c r="E408" s="220" t="s">
        <v>414</v>
      </c>
      <c r="F408" s="221" t="s">
        <v>415</v>
      </c>
      <c r="G408" s="222" t="s">
        <v>277</v>
      </c>
      <c r="H408" s="223">
        <v>249.5</v>
      </c>
      <c r="I408" s="224"/>
      <c r="J408" s="225">
        <f>ROUND(I408*H408,2)</f>
        <v>0</v>
      </c>
      <c r="K408" s="221" t="s">
        <v>122</v>
      </c>
      <c r="L408" s="45"/>
      <c r="M408" s="226" t="s">
        <v>19</v>
      </c>
      <c r="N408" s="227" t="s">
        <v>43</v>
      </c>
      <c r="O408" s="85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123</v>
      </c>
      <c r="AT408" s="230" t="s">
        <v>118</v>
      </c>
      <c r="AU408" s="230" t="s">
        <v>83</v>
      </c>
      <c r="AY408" s="18" t="s">
        <v>116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80</v>
      </c>
      <c r="BK408" s="231">
        <f>ROUND(I408*H408,2)</f>
        <v>0</v>
      </c>
      <c r="BL408" s="18" t="s">
        <v>123</v>
      </c>
      <c r="BM408" s="230" t="s">
        <v>416</v>
      </c>
    </row>
    <row r="409" s="2" customFormat="1">
      <c r="A409" s="39"/>
      <c r="B409" s="40"/>
      <c r="C409" s="41"/>
      <c r="D409" s="232" t="s">
        <v>125</v>
      </c>
      <c r="E409" s="41"/>
      <c r="F409" s="233" t="s">
        <v>417</v>
      </c>
      <c r="G409" s="41"/>
      <c r="H409" s="41"/>
      <c r="I409" s="137"/>
      <c r="J409" s="41"/>
      <c r="K409" s="41"/>
      <c r="L409" s="45"/>
      <c r="M409" s="234"/>
      <c r="N409" s="235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125</v>
      </c>
      <c r="AU409" s="18" t="s">
        <v>83</v>
      </c>
    </row>
    <row r="410" s="13" customFormat="1">
      <c r="A410" s="13"/>
      <c r="B410" s="236"/>
      <c r="C410" s="237"/>
      <c r="D410" s="232" t="s">
        <v>127</v>
      </c>
      <c r="E410" s="238" t="s">
        <v>19</v>
      </c>
      <c r="F410" s="239" t="s">
        <v>418</v>
      </c>
      <c r="G410" s="237"/>
      <c r="H410" s="238" t="s">
        <v>19</v>
      </c>
      <c r="I410" s="240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127</v>
      </c>
      <c r="AU410" s="245" t="s">
        <v>83</v>
      </c>
      <c r="AV410" s="13" t="s">
        <v>80</v>
      </c>
      <c r="AW410" s="13" t="s">
        <v>33</v>
      </c>
      <c r="AX410" s="13" t="s">
        <v>72</v>
      </c>
      <c r="AY410" s="245" t="s">
        <v>116</v>
      </c>
    </row>
    <row r="411" s="14" customFormat="1">
      <c r="A411" s="14"/>
      <c r="B411" s="246"/>
      <c r="C411" s="247"/>
      <c r="D411" s="232" t="s">
        <v>127</v>
      </c>
      <c r="E411" s="248" t="s">
        <v>19</v>
      </c>
      <c r="F411" s="249" t="s">
        <v>419</v>
      </c>
      <c r="G411" s="247"/>
      <c r="H411" s="250">
        <v>20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127</v>
      </c>
      <c r="AU411" s="256" t="s">
        <v>83</v>
      </c>
      <c r="AV411" s="14" t="s">
        <v>83</v>
      </c>
      <c r="AW411" s="14" t="s">
        <v>33</v>
      </c>
      <c r="AX411" s="14" t="s">
        <v>72</v>
      </c>
      <c r="AY411" s="256" t="s">
        <v>116</v>
      </c>
    </row>
    <row r="412" s="14" customFormat="1">
      <c r="A412" s="14"/>
      <c r="B412" s="246"/>
      <c r="C412" s="247"/>
      <c r="D412" s="232" t="s">
        <v>127</v>
      </c>
      <c r="E412" s="248" t="s">
        <v>19</v>
      </c>
      <c r="F412" s="249" t="s">
        <v>420</v>
      </c>
      <c r="G412" s="247"/>
      <c r="H412" s="250">
        <v>50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127</v>
      </c>
      <c r="AU412" s="256" t="s">
        <v>83</v>
      </c>
      <c r="AV412" s="14" t="s">
        <v>83</v>
      </c>
      <c r="AW412" s="14" t="s">
        <v>33</v>
      </c>
      <c r="AX412" s="14" t="s">
        <v>72</v>
      </c>
      <c r="AY412" s="256" t="s">
        <v>116</v>
      </c>
    </row>
    <row r="413" s="14" customFormat="1">
      <c r="A413" s="14"/>
      <c r="B413" s="246"/>
      <c r="C413" s="247"/>
      <c r="D413" s="232" t="s">
        <v>127</v>
      </c>
      <c r="E413" s="248" t="s">
        <v>19</v>
      </c>
      <c r="F413" s="249" t="s">
        <v>421</v>
      </c>
      <c r="G413" s="247"/>
      <c r="H413" s="250">
        <v>9.5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127</v>
      </c>
      <c r="AU413" s="256" t="s">
        <v>83</v>
      </c>
      <c r="AV413" s="14" t="s">
        <v>83</v>
      </c>
      <c r="AW413" s="14" t="s">
        <v>33</v>
      </c>
      <c r="AX413" s="14" t="s">
        <v>72</v>
      </c>
      <c r="AY413" s="256" t="s">
        <v>116</v>
      </c>
    </row>
    <row r="414" s="14" customFormat="1">
      <c r="A414" s="14"/>
      <c r="B414" s="246"/>
      <c r="C414" s="247"/>
      <c r="D414" s="232" t="s">
        <v>127</v>
      </c>
      <c r="E414" s="248" t="s">
        <v>19</v>
      </c>
      <c r="F414" s="249" t="s">
        <v>422</v>
      </c>
      <c r="G414" s="247"/>
      <c r="H414" s="250">
        <v>8.5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127</v>
      </c>
      <c r="AU414" s="256" t="s">
        <v>83</v>
      </c>
      <c r="AV414" s="14" t="s">
        <v>83</v>
      </c>
      <c r="AW414" s="14" t="s">
        <v>33</v>
      </c>
      <c r="AX414" s="14" t="s">
        <v>72</v>
      </c>
      <c r="AY414" s="256" t="s">
        <v>116</v>
      </c>
    </row>
    <row r="415" s="14" customFormat="1">
      <c r="A415" s="14"/>
      <c r="B415" s="246"/>
      <c r="C415" s="247"/>
      <c r="D415" s="232" t="s">
        <v>127</v>
      </c>
      <c r="E415" s="248" t="s">
        <v>19</v>
      </c>
      <c r="F415" s="249" t="s">
        <v>423</v>
      </c>
      <c r="G415" s="247"/>
      <c r="H415" s="250">
        <v>3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127</v>
      </c>
      <c r="AU415" s="256" t="s">
        <v>83</v>
      </c>
      <c r="AV415" s="14" t="s">
        <v>83</v>
      </c>
      <c r="AW415" s="14" t="s">
        <v>33</v>
      </c>
      <c r="AX415" s="14" t="s">
        <v>72</v>
      </c>
      <c r="AY415" s="256" t="s">
        <v>116</v>
      </c>
    </row>
    <row r="416" s="14" customFormat="1">
      <c r="A416" s="14"/>
      <c r="B416" s="246"/>
      <c r="C416" s="247"/>
      <c r="D416" s="232" t="s">
        <v>127</v>
      </c>
      <c r="E416" s="248" t="s">
        <v>19</v>
      </c>
      <c r="F416" s="249" t="s">
        <v>424</v>
      </c>
      <c r="G416" s="247"/>
      <c r="H416" s="250">
        <v>14.5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127</v>
      </c>
      <c r="AU416" s="256" t="s">
        <v>83</v>
      </c>
      <c r="AV416" s="14" t="s">
        <v>83</v>
      </c>
      <c r="AW416" s="14" t="s">
        <v>33</v>
      </c>
      <c r="AX416" s="14" t="s">
        <v>72</v>
      </c>
      <c r="AY416" s="256" t="s">
        <v>116</v>
      </c>
    </row>
    <row r="417" s="14" customFormat="1">
      <c r="A417" s="14"/>
      <c r="B417" s="246"/>
      <c r="C417" s="247"/>
      <c r="D417" s="232" t="s">
        <v>127</v>
      </c>
      <c r="E417" s="248" t="s">
        <v>19</v>
      </c>
      <c r="F417" s="249" t="s">
        <v>425</v>
      </c>
      <c r="G417" s="247"/>
      <c r="H417" s="250">
        <v>20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127</v>
      </c>
      <c r="AU417" s="256" t="s">
        <v>83</v>
      </c>
      <c r="AV417" s="14" t="s">
        <v>83</v>
      </c>
      <c r="AW417" s="14" t="s">
        <v>33</v>
      </c>
      <c r="AX417" s="14" t="s">
        <v>72</v>
      </c>
      <c r="AY417" s="256" t="s">
        <v>116</v>
      </c>
    </row>
    <row r="418" s="14" customFormat="1">
      <c r="A418" s="14"/>
      <c r="B418" s="246"/>
      <c r="C418" s="247"/>
      <c r="D418" s="232" t="s">
        <v>127</v>
      </c>
      <c r="E418" s="248" t="s">
        <v>19</v>
      </c>
      <c r="F418" s="249" t="s">
        <v>426</v>
      </c>
      <c r="G418" s="247"/>
      <c r="H418" s="250">
        <v>5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127</v>
      </c>
      <c r="AU418" s="256" t="s">
        <v>83</v>
      </c>
      <c r="AV418" s="14" t="s">
        <v>83</v>
      </c>
      <c r="AW418" s="14" t="s">
        <v>33</v>
      </c>
      <c r="AX418" s="14" t="s">
        <v>72</v>
      </c>
      <c r="AY418" s="256" t="s">
        <v>116</v>
      </c>
    </row>
    <row r="419" s="14" customFormat="1">
      <c r="A419" s="14"/>
      <c r="B419" s="246"/>
      <c r="C419" s="247"/>
      <c r="D419" s="232" t="s">
        <v>127</v>
      </c>
      <c r="E419" s="248" t="s">
        <v>19</v>
      </c>
      <c r="F419" s="249" t="s">
        <v>427</v>
      </c>
      <c r="G419" s="247"/>
      <c r="H419" s="250">
        <v>8.5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127</v>
      </c>
      <c r="AU419" s="256" t="s">
        <v>83</v>
      </c>
      <c r="AV419" s="14" t="s">
        <v>83</v>
      </c>
      <c r="AW419" s="14" t="s">
        <v>33</v>
      </c>
      <c r="AX419" s="14" t="s">
        <v>72</v>
      </c>
      <c r="AY419" s="256" t="s">
        <v>116</v>
      </c>
    </row>
    <row r="420" s="14" customFormat="1">
      <c r="A420" s="14"/>
      <c r="B420" s="246"/>
      <c r="C420" s="247"/>
      <c r="D420" s="232" t="s">
        <v>127</v>
      </c>
      <c r="E420" s="248" t="s">
        <v>19</v>
      </c>
      <c r="F420" s="249" t="s">
        <v>428</v>
      </c>
      <c r="G420" s="247"/>
      <c r="H420" s="250">
        <v>9.5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127</v>
      </c>
      <c r="AU420" s="256" t="s">
        <v>83</v>
      </c>
      <c r="AV420" s="14" t="s">
        <v>83</v>
      </c>
      <c r="AW420" s="14" t="s">
        <v>33</v>
      </c>
      <c r="AX420" s="14" t="s">
        <v>72</v>
      </c>
      <c r="AY420" s="256" t="s">
        <v>116</v>
      </c>
    </row>
    <row r="421" s="14" customFormat="1">
      <c r="A421" s="14"/>
      <c r="B421" s="246"/>
      <c r="C421" s="247"/>
      <c r="D421" s="232" t="s">
        <v>127</v>
      </c>
      <c r="E421" s="248" t="s">
        <v>19</v>
      </c>
      <c r="F421" s="249" t="s">
        <v>429</v>
      </c>
      <c r="G421" s="247"/>
      <c r="H421" s="250">
        <v>7.5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127</v>
      </c>
      <c r="AU421" s="256" t="s">
        <v>83</v>
      </c>
      <c r="AV421" s="14" t="s">
        <v>83</v>
      </c>
      <c r="AW421" s="14" t="s">
        <v>33</v>
      </c>
      <c r="AX421" s="14" t="s">
        <v>72</v>
      </c>
      <c r="AY421" s="256" t="s">
        <v>116</v>
      </c>
    </row>
    <row r="422" s="14" customFormat="1">
      <c r="A422" s="14"/>
      <c r="B422" s="246"/>
      <c r="C422" s="247"/>
      <c r="D422" s="232" t="s">
        <v>127</v>
      </c>
      <c r="E422" s="248" t="s">
        <v>19</v>
      </c>
      <c r="F422" s="249" t="s">
        <v>430</v>
      </c>
      <c r="G422" s="247"/>
      <c r="H422" s="250">
        <v>7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127</v>
      </c>
      <c r="AU422" s="256" t="s">
        <v>83</v>
      </c>
      <c r="AV422" s="14" t="s">
        <v>83</v>
      </c>
      <c r="AW422" s="14" t="s">
        <v>33</v>
      </c>
      <c r="AX422" s="14" t="s">
        <v>72</v>
      </c>
      <c r="AY422" s="256" t="s">
        <v>116</v>
      </c>
    </row>
    <row r="423" s="14" customFormat="1">
      <c r="A423" s="14"/>
      <c r="B423" s="246"/>
      <c r="C423" s="247"/>
      <c r="D423" s="232" t="s">
        <v>127</v>
      </c>
      <c r="E423" s="248" t="s">
        <v>19</v>
      </c>
      <c r="F423" s="249" t="s">
        <v>431</v>
      </c>
      <c r="G423" s="247"/>
      <c r="H423" s="250">
        <v>9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127</v>
      </c>
      <c r="AU423" s="256" t="s">
        <v>83</v>
      </c>
      <c r="AV423" s="14" t="s">
        <v>83</v>
      </c>
      <c r="AW423" s="14" t="s">
        <v>33</v>
      </c>
      <c r="AX423" s="14" t="s">
        <v>72</v>
      </c>
      <c r="AY423" s="256" t="s">
        <v>116</v>
      </c>
    </row>
    <row r="424" s="14" customFormat="1">
      <c r="A424" s="14"/>
      <c r="B424" s="246"/>
      <c r="C424" s="247"/>
      <c r="D424" s="232" t="s">
        <v>127</v>
      </c>
      <c r="E424" s="248" t="s">
        <v>19</v>
      </c>
      <c r="F424" s="249" t="s">
        <v>432</v>
      </c>
      <c r="G424" s="247"/>
      <c r="H424" s="250">
        <v>5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127</v>
      </c>
      <c r="AU424" s="256" t="s">
        <v>83</v>
      </c>
      <c r="AV424" s="14" t="s">
        <v>83</v>
      </c>
      <c r="AW424" s="14" t="s">
        <v>33</v>
      </c>
      <c r="AX424" s="14" t="s">
        <v>72</v>
      </c>
      <c r="AY424" s="256" t="s">
        <v>116</v>
      </c>
    </row>
    <row r="425" s="14" customFormat="1">
      <c r="A425" s="14"/>
      <c r="B425" s="246"/>
      <c r="C425" s="247"/>
      <c r="D425" s="232" t="s">
        <v>127</v>
      </c>
      <c r="E425" s="248" t="s">
        <v>19</v>
      </c>
      <c r="F425" s="249" t="s">
        <v>433</v>
      </c>
      <c r="G425" s="247"/>
      <c r="H425" s="250">
        <v>10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127</v>
      </c>
      <c r="AU425" s="256" t="s">
        <v>83</v>
      </c>
      <c r="AV425" s="14" t="s">
        <v>83</v>
      </c>
      <c r="AW425" s="14" t="s">
        <v>33</v>
      </c>
      <c r="AX425" s="14" t="s">
        <v>72</v>
      </c>
      <c r="AY425" s="256" t="s">
        <v>116</v>
      </c>
    </row>
    <row r="426" s="14" customFormat="1">
      <c r="A426" s="14"/>
      <c r="B426" s="246"/>
      <c r="C426" s="247"/>
      <c r="D426" s="232" t="s">
        <v>127</v>
      </c>
      <c r="E426" s="248" t="s">
        <v>19</v>
      </c>
      <c r="F426" s="249" t="s">
        <v>434</v>
      </c>
      <c r="G426" s="247"/>
      <c r="H426" s="250">
        <v>8.5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127</v>
      </c>
      <c r="AU426" s="256" t="s">
        <v>83</v>
      </c>
      <c r="AV426" s="14" t="s">
        <v>83</v>
      </c>
      <c r="AW426" s="14" t="s">
        <v>33</v>
      </c>
      <c r="AX426" s="14" t="s">
        <v>72</v>
      </c>
      <c r="AY426" s="256" t="s">
        <v>116</v>
      </c>
    </row>
    <row r="427" s="14" customFormat="1">
      <c r="A427" s="14"/>
      <c r="B427" s="246"/>
      <c r="C427" s="247"/>
      <c r="D427" s="232" t="s">
        <v>127</v>
      </c>
      <c r="E427" s="248" t="s">
        <v>19</v>
      </c>
      <c r="F427" s="249" t="s">
        <v>435</v>
      </c>
      <c r="G427" s="247"/>
      <c r="H427" s="250">
        <v>9.5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127</v>
      </c>
      <c r="AU427" s="256" t="s">
        <v>83</v>
      </c>
      <c r="AV427" s="14" t="s">
        <v>83</v>
      </c>
      <c r="AW427" s="14" t="s">
        <v>33</v>
      </c>
      <c r="AX427" s="14" t="s">
        <v>72</v>
      </c>
      <c r="AY427" s="256" t="s">
        <v>116</v>
      </c>
    </row>
    <row r="428" s="14" customFormat="1">
      <c r="A428" s="14"/>
      <c r="B428" s="246"/>
      <c r="C428" s="247"/>
      <c r="D428" s="232" t="s">
        <v>127</v>
      </c>
      <c r="E428" s="248" t="s">
        <v>19</v>
      </c>
      <c r="F428" s="249" t="s">
        <v>436</v>
      </c>
      <c r="G428" s="247"/>
      <c r="H428" s="250">
        <v>1.5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127</v>
      </c>
      <c r="AU428" s="256" t="s">
        <v>83</v>
      </c>
      <c r="AV428" s="14" t="s">
        <v>83</v>
      </c>
      <c r="AW428" s="14" t="s">
        <v>33</v>
      </c>
      <c r="AX428" s="14" t="s">
        <v>72</v>
      </c>
      <c r="AY428" s="256" t="s">
        <v>116</v>
      </c>
    </row>
    <row r="429" s="14" customFormat="1">
      <c r="A429" s="14"/>
      <c r="B429" s="246"/>
      <c r="C429" s="247"/>
      <c r="D429" s="232" t="s">
        <v>127</v>
      </c>
      <c r="E429" s="248" t="s">
        <v>19</v>
      </c>
      <c r="F429" s="249" t="s">
        <v>437</v>
      </c>
      <c r="G429" s="247"/>
      <c r="H429" s="250">
        <v>7.5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127</v>
      </c>
      <c r="AU429" s="256" t="s">
        <v>83</v>
      </c>
      <c r="AV429" s="14" t="s">
        <v>83</v>
      </c>
      <c r="AW429" s="14" t="s">
        <v>33</v>
      </c>
      <c r="AX429" s="14" t="s">
        <v>72</v>
      </c>
      <c r="AY429" s="256" t="s">
        <v>116</v>
      </c>
    </row>
    <row r="430" s="14" customFormat="1">
      <c r="A430" s="14"/>
      <c r="B430" s="246"/>
      <c r="C430" s="247"/>
      <c r="D430" s="232" t="s">
        <v>127</v>
      </c>
      <c r="E430" s="248" t="s">
        <v>19</v>
      </c>
      <c r="F430" s="249" t="s">
        <v>438</v>
      </c>
      <c r="G430" s="247"/>
      <c r="H430" s="250">
        <v>10.5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127</v>
      </c>
      <c r="AU430" s="256" t="s">
        <v>83</v>
      </c>
      <c r="AV430" s="14" t="s">
        <v>83</v>
      </c>
      <c r="AW430" s="14" t="s">
        <v>33</v>
      </c>
      <c r="AX430" s="14" t="s">
        <v>72</v>
      </c>
      <c r="AY430" s="256" t="s">
        <v>116</v>
      </c>
    </row>
    <row r="431" s="14" customFormat="1">
      <c r="A431" s="14"/>
      <c r="B431" s="246"/>
      <c r="C431" s="247"/>
      <c r="D431" s="232" t="s">
        <v>127</v>
      </c>
      <c r="E431" s="248" t="s">
        <v>19</v>
      </c>
      <c r="F431" s="249" t="s">
        <v>439</v>
      </c>
      <c r="G431" s="247"/>
      <c r="H431" s="250">
        <v>9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127</v>
      </c>
      <c r="AU431" s="256" t="s">
        <v>83</v>
      </c>
      <c r="AV431" s="14" t="s">
        <v>83</v>
      </c>
      <c r="AW431" s="14" t="s">
        <v>33</v>
      </c>
      <c r="AX431" s="14" t="s">
        <v>72</v>
      </c>
      <c r="AY431" s="256" t="s">
        <v>116</v>
      </c>
    </row>
    <row r="432" s="14" customFormat="1">
      <c r="A432" s="14"/>
      <c r="B432" s="246"/>
      <c r="C432" s="247"/>
      <c r="D432" s="232" t="s">
        <v>127</v>
      </c>
      <c r="E432" s="248" t="s">
        <v>19</v>
      </c>
      <c r="F432" s="249" t="s">
        <v>440</v>
      </c>
      <c r="G432" s="247"/>
      <c r="H432" s="250">
        <v>11.5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127</v>
      </c>
      <c r="AU432" s="256" t="s">
        <v>83</v>
      </c>
      <c r="AV432" s="14" t="s">
        <v>83</v>
      </c>
      <c r="AW432" s="14" t="s">
        <v>33</v>
      </c>
      <c r="AX432" s="14" t="s">
        <v>72</v>
      </c>
      <c r="AY432" s="256" t="s">
        <v>116</v>
      </c>
    </row>
    <row r="433" s="14" customFormat="1">
      <c r="A433" s="14"/>
      <c r="B433" s="246"/>
      <c r="C433" s="247"/>
      <c r="D433" s="232" t="s">
        <v>127</v>
      </c>
      <c r="E433" s="248" t="s">
        <v>19</v>
      </c>
      <c r="F433" s="249" t="s">
        <v>441</v>
      </c>
      <c r="G433" s="247"/>
      <c r="H433" s="250">
        <v>4.5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127</v>
      </c>
      <c r="AU433" s="256" t="s">
        <v>83</v>
      </c>
      <c r="AV433" s="14" t="s">
        <v>83</v>
      </c>
      <c r="AW433" s="14" t="s">
        <v>33</v>
      </c>
      <c r="AX433" s="14" t="s">
        <v>72</v>
      </c>
      <c r="AY433" s="256" t="s">
        <v>116</v>
      </c>
    </row>
    <row r="434" s="15" customFormat="1">
      <c r="A434" s="15"/>
      <c r="B434" s="257"/>
      <c r="C434" s="258"/>
      <c r="D434" s="232" t="s">
        <v>127</v>
      </c>
      <c r="E434" s="259" t="s">
        <v>19</v>
      </c>
      <c r="F434" s="260" t="s">
        <v>176</v>
      </c>
      <c r="G434" s="258"/>
      <c r="H434" s="261">
        <v>249.5</v>
      </c>
      <c r="I434" s="262"/>
      <c r="J434" s="258"/>
      <c r="K434" s="258"/>
      <c r="L434" s="263"/>
      <c r="M434" s="264"/>
      <c r="N434" s="265"/>
      <c r="O434" s="265"/>
      <c r="P434" s="265"/>
      <c r="Q434" s="265"/>
      <c r="R434" s="265"/>
      <c r="S434" s="265"/>
      <c r="T434" s="26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7" t="s">
        <v>127</v>
      </c>
      <c r="AU434" s="267" t="s">
        <v>83</v>
      </c>
      <c r="AV434" s="15" t="s">
        <v>123</v>
      </c>
      <c r="AW434" s="15" t="s">
        <v>33</v>
      </c>
      <c r="AX434" s="15" t="s">
        <v>80</v>
      </c>
      <c r="AY434" s="267" t="s">
        <v>116</v>
      </c>
    </row>
    <row r="435" s="2" customFormat="1" ht="21.75" customHeight="1">
      <c r="A435" s="39"/>
      <c r="B435" s="40"/>
      <c r="C435" s="219" t="s">
        <v>442</v>
      </c>
      <c r="D435" s="219" t="s">
        <v>118</v>
      </c>
      <c r="E435" s="220" t="s">
        <v>443</v>
      </c>
      <c r="F435" s="221" t="s">
        <v>444</v>
      </c>
      <c r="G435" s="222" t="s">
        <v>277</v>
      </c>
      <c r="H435" s="223">
        <v>249.5</v>
      </c>
      <c r="I435" s="224"/>
      <c r="J435" s="225">
        <f>ROUND(I435*H435,2)</f>
        <v>0</v>
      </c>
      <c r="K435" s="221" t="s">
        <v>122</v>
      </c>
      <c r="L435" s="45"/>
      <c r="M435" s="226" t="s">
        <v>19</v>
      </c>
      <c r="N435" s="227" t="s">
        <v>43</v>
      </c>
      <c r="O435" s="85"/>
      <c r="P435" s="228">
        <f>O435*H435</f>
        <v>0</v>
      </c>
      <c r="Q435" s="228">
        <v>0.00060999999999999997</v>
      </c>
      <c r="R435" s="228">
        <f>Q435*H435</f>
        <v>0.152195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123</v>
      </c>
      <c r="AT435" s="230" t="s">
        <v>118</v>
      </c>
      <c r="AU435" s="230" t="s">
        <v>83</v>
      </c>
      <c r="AY435" s="18" t="s">
        <v>116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80</v>
      </c>
      <c r="BK435" s="231">
        <f>ROUND(I435*H435,2)</f>
        <v>0</v>
      </c>
      <c r="BL435" s="18" t="s">
        <v>123</v>
      </c>
      <c r="BM435" s="230" t="s">
        <v>445</v>
      </c>
    </row>
    <row r="436" s="2" customFormat="1">
      <c r="A436" s="39"/>
      <c r="B436" s="40"/>
      <c r="C436" s="41"/>
      <c r="D436" s="232" t="s">
        <v>125</v>
      </c>
      <c r="E436" s="41"/>
      <c r="F436" s="233" t="s">
        <v>446</v>
      </c>
      <c r="G436" s="41"/>
      <c r="H436" s="41"/>
      <c r="I436" s="137"/>
      <c r="J436" s="41"/>
      <c r="K436" s="41"/>
      <c r="L436" s="45"/>
      <c r="M436" s="234"/>
      <c r="N436" s="235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125</v>
      </c>
      <c r="AU436" s="18" t="s">
        <v>83</v>
      </c>
    </row>
    <row r="437" s="14" customFormat="1">
      <c r="A437" s="14"/>
      <c r="B437" s="246"/>
      <c r="C437" s="247"/>
      <c r="D437" s="232" t="s">
        <v>127</v>
      </c>
      <c r="E437" s="248" t="s">
        <v>19</v>
      </c>
      <c r="F437" s="249" t="s">
        <v>419</v>
      </c>
      <c r="G437" s="247"/>
      <c r="H437" s="250">
        <v>20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127</v>
      </c>
      <c r="AU437" s="256" t="s">
        <v>83</v>
      </c>
      <c r="AV437" s="14" t="s">
        <v>83</v>
      </c>
      <c r="AW437" s="14" t="s">
        <v>33</v>
      </c>
      <c r="AX437" s="14" t="s">
        <v>72</v>
      </c>
      <c r="AY437" s="256" t="s">
        <v>116</v>
      </c>
    </row>
    <row r="438" s="14" customFormat="1">
      <c r="A438" s="14"/>
      <c r="B438" s="246"/>
      <c r="C438" s="247"/>
      <c r="D438" s="232" t="s">
        <v>127</v>
      </c>
      <c r="E438" s="248" t="s">
        <v>19</v>
      </c>
      <c r="F438" s="249" t="s">
        <v>420</v>
      </c>
      <c r="G438" s="247"/>
      <c r="H438" s="250">
        <v>50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127</v>
      </c>
      <c r="AU438" s="256" t="s">
        <v>83</v>
      </c>
      <c r="AV438" s="14" t="s">
        <v>83</v>
      </c>
      <c r="AW438" s="14" t="s">
        <v>33</v>
      </c>
      <c r="AX438" s="14" t="s">
        <v>72</v>
      </c>
      <c r="AY438" s="256" t="s">
        <v>116</v>
      </c>
    </row>
    <row r="439" s="14" customFormat="1">
      <c r="A439" s="14"/>
      <c r="B439" s="246"/>
      <c r="C439" s="247"/>
      <c r="D439" s="232" t="s">
        <v>127</v>
      </c>
      <c r="E439" s="248" t="s">
        <v>19</v>
      </c>
      <c r="F439" s="249" t="s">
        <v>421</v>
      </c>
      <c r="G439" s="247"/>
      <c r="H439" s="250">
        <v>9.5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127</v>
      </c>
      <c r="AU439" s="256" t="s">
        <v>83</v>
      </c>
      <c r="AV439" s="14" t="s">
        <v>83</v>
      </c>
      <c r="AW439" s="14" t="s">
        <v>33</v>
      </c>
      <c r="AX439" s="14" t="s">
        <v>72</v>
      </c>
      <c r="AY439" s="256" t="s">
        <v>116</v>
      </c>
    </row>
    <row r="440" s="14" customFormat="1">
      <c r="A440" s="14"/>
      <c r="B440" s="246"/>
      <c r="C440" s="247"/>
      <c r="D440" s="232" t="s">
        <v>127</v>
      </c>
      <c r="E440" s="248" t="s">
        <v>19</v>
      </c>
      <c r="F440" s="249" t="s">
        <v>422</v>
      </c>
      <c r="G440" s="247"/>
      <c r="H440" s="250">
        <v>8.5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127</v>
      </c>
      <c r="AU440" s="256" t="s">
        <v>83</v>
      </c>
      <c r="AV440" s="14" t="s">
        <v>83</v>
      </c>
      <c r="AW440" s="14" t="s">
        <v>33</v>
      </c>
      <c r="AX440" s="14" t="s">
        <v>72</v>
      </c>
      <c r="AY440" s="256" t="s">
        <v>116</v>
      </c>
    </row>
    <row r="441" s="14" customFormat="1">
      <c r="A441" s="14"/>
      <c r="B441" s="246"/>
      <c r="C441" s="247"/>
      <c r="D441" s="232" t="s">
        <v>127</v>
      </c>
      <c r="E441" s="248" t="s">
        <v>19</v>
      </c>
      <c r="F441" s="249" t="s">
        <v>423</v>
      </c>
      <c r="G441" s="247"/>
      <c r="H441" s="250">
        <v>3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127</v>
      </c>
      <c r="AU441" s="256" t="s">
        <v>83</v>
      </c>
      <c r="AV441" s="14" t="s">
        <v>83</v>
      </c>
      <c r="AW441" s="14" t="s">
        <v>33</v>
      </c>
      <c r="AX441" s="14" t="s">
        <v>72</v>
      </c>
      <c r="AY441" s="256" t="s">
        <v>116</v>
      </c>
    </row>
    <row r="442" s="14" customFormat="1">
      <c r="A442" s="14"/>
      <c r="B442" s="246"/>
      <c r="C442" s="247"/>
      <c r="D442" s="232" t="s">
        <v>127</v>
      </c>
      <c r="E442" s="248" t="s">
        <v>19</v>
      </c>
      <c r="F442" s="249" t="s">
        <v>424</v>
      </c>
      <c r="G442" s="247"/>
      <c r="H442" s="250">
        <v>14.5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127</v>
      </c>
      <c r="AU442" s="256" t="s">
        <v>83</v>
      </c>
      <c r="AV442" s="14" t="s">
        <v>83</v>
      </c>
      <c r="AW442" s="14" t="s">
        <v>33</v>
      </c>
      <c r="AX442" s="14" t="s">
        <v>72</v>
      </c>
      <c r="AY442" s="256" t="s">
        <v>116</v>
      </c>
    </row>
    <row r="443" s="14" customFormat="1">
      <c r="A443" s="14"/>
      <c r="B443" s="246"/>
      <c r="C443" s="247"/>
      <c r="D443" s="232" t="s">
        <v>127</v>
      </c>
      <c r="E443" s="248" t="s">
        <v>19</v>
      </c>
      <c r="F443" s="249" t="s">
        <v>425</v>
      </c>
      <c r="G443" s="247"/>
      <c r="H443" s="250">
        <v>20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127</v>
      </c>
      <c r="AU443" s="256" t="s">
        <v>83</v>
      </c>
      <c r="AV443" s="14" t="s">
        <v>83</v>
      </c>
      <c r="AW443" s="14" t="s">
        <v>33</v>
      </c>
      <c r="AX443" s="14" t="s">
        <v>72</v>
      </c>
      <c r="AY443" s="256" t="s">
        <v>116</v>
      </c>
    </row>
    <row r="444" s="14" customFormat="1">
      <c r="A444" s="14"/>
      <c r="B444" s="246"/>
      <c r="C444" s="247"/>
      <c r="D444" s="232" t="s">
        <v>127</v>
      </c>
      <c r="E444" s="248" t="s">
        <v>19</v>
      </c>
      <c r="F444" s="249" t="s">
        <v>426</v>
      </c>
      <c r="G444" s="247"/>
      <c r="H444" s="250">
        <v>5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127</v>
      </c>
      <c r="AU444" s="256" t="s">
        <v>83</v>
      </c>
      <c r="AV444" s="14" t="s">
        <v>83</v>
      </c>
      <c r="AW444" s="14" t="s">
        <v>33</v>
      </c>
      <c r="AX444" s="14" t="s">
        <v>72</v>
      </c>
      <c r="AY444" s="256" t="s">
        <v>116</v>
      </c>
    </row>
    <row r="445" s="14" customFormat="1">
      <c r="A445" s="14"/>
      <c r="B445" s="246"/>
      <c r="C445" s="247"/>
      <c r="D445" s="232" t="s">
        <v>127</v>
      </c>
      <c r="E445" s="248" t="s">
        <v>19</v>
      </c>
      <c r="F445" s="249" t="s">
        <v>427</v>
      </c>
      <c r="G445" s="247"/>
      <c r="H445" s="250">
        <v>8.5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127</v>
      </c>
      <c r="AU445" s="256" t="s">
        <v>83</v>
      </c>
      <c r="AV445" s="14" t="s">
        <v>83</v>
      </c>
      <c r="AW445" s="14" t="s">
        <v>33</v>
      </c>
      <c r="AX445" s="14" t="s">
        <v>72</v>
      </c>
      <c r="AY445" s="256" t="s">
        <v>116</v>
      </c>
    </row>
    <row r="446" s="14" customFormat="1">
      <c r="A446" s="14"/>
      <c r="B446" s="246"/>
      <c r="C446" s="247"/>
      <c r="D446" s="232" t="s">
        <v>127</v>
      </c>
      <c r="E446" s="248" t="s">
        <v>19</v>
      </c>
      <c r="F446" s="249" t="s">
        <v>428</v>
      </c>
      <c r="G446" s="247"/>
      <c r="H446" s="250">
        <v>9.5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127</v>
      </c>
      <c r="AU446" s="256" t="s">
        <v>83</v>
      </c>
      <c r="AV446" s="14" t="s">
        <v>83</v>
      </c>
      <c r="AW446" s="14" t="s">
        <v>33</v>
      </c>
      <c r="AX446" s="14" t="s">
        <v>72</v>
      </c>
      <c r="AY446" s="256" t="s">
        <v>116</v>
      </c>
    </row>
    <row r="447" s="14" customFormat="1">
      <c r="A447" s="14"/>
      <c r="B447" s="246"/>
      <c r="C447" s="247"/>
      <c r="D447" s="232" t="s">
        <v>127</v>
      </c>
      <c r="E447" s="248" t="s">
        <v>19</v>
      </c>
      <c r="F447" s="249" t="s">
        <v>429</v>
      </c>
      <c r="G447" s="247"/>
      <c r="H447" s="250">
        <v>7.5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127</v>
      </c>
      <c r="AU447" s="256" t="s">
        <v>83</v>
      </c>
      <c r="AV447" s="14" t="s">
        <v>83</v>
      </c>
      <c r="AW447" s="14" t="s">
        <v>33</v>
      </c>
      <c r="AX447" s="14" t="s">
        <v>72</v>
      </c>
      <c r="AY447" s="256" t="s">
        <v>116</v>
      </c>
    </row>
    <row r="448" s="14" customFormat="1">
      <c r="A448" s="14"/>
      <c r="B448" s="246"/>
      <c r="C448" s="247"/>
      <c r="D448" s="232" t="s">
        <v>127</v>
      </c>
      <c r="E448" s="248" t="s">
        <v>19</v>
      </c>
      <c r="F448" s="249" t="s">
        <v>430</v>
      </c>
      <c r="G448" s="247"/>
      <c r="H448" s="250">
        <v>7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127</v>
      </c>
      <c r="AU448" s="256" t="s">
        <v>83</v>
      </c>
      <c r="AV448" s="14" t="s">
        <v>83</v>
      </c>
      <c r="AW448" s="14" t="s">
        <v>33</v>
      </c>
      <c r="AX448" s="14" t="s">
        <v>72</v>
      </c>
      <c r="AY448" s="256" t="s">
        <v>116</v>
      </c>
    </row>
    <row r="449" s="14" customFormat="1">
      <c r="A449" s="14"/>
      <c r="B449" s="246"/>
      <c r="C449" s="247"/>
      <c r="D449" s="232" t="s">
        <v>127</v>
      </c>
      <c r="E449" s="248" t="s">
        <v>19</v>
      </c>
      <c r="F449" s="249" t="s">
        <v>431</v>
      </c>
      <c r="G449" s="247"/>
      <c r="H449" s="250">
        <v>9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127</v>
      </c>
      <c r="AU449" s="256" t="s">
        <v>83</v>
      </c>
      <c r="AV449" s="14" t="s">
        <v>83</v>
      </c>
      <c r="AW449" s="14" t="s">
        <v>33</v>
      </c>
      <c r="AX449" s="14" t="s">
        <v>72</v>
      </c>
      <c r="AY449" s="256" t="s">
        <v>116</v>
      </c>
    </row>
    <row r="450" s="14" customFormat="1">
      <c r="A450" s="14"/>
      <c r="B450" s="246"/>
      <c r="C450" s="247"/>
      <c r="D450" s="232" t="s">
        <v>127</v>
      </c>
      <c r="E450" s="248" t="s">
        <v>19</v>
      </c>
      <c r="F450" s="249" t="s">
        <v>432</v>
      </c>
      <c r="G450" s="247"/>
      <c r="H450" s="250">
        <v>5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127</v>
      </c>
      <c r="AU450" s="256" t="s">
        <v>83</v>
      </c>
      <c r="AV450" s="14" t="s">
        <v>83</v>
      </c>
      <c r="AW450" s="14" t="s">
        <v>33</v>
      </c>
      <c r="AX450" s="14" t="s">
        <v>72</v>
      </c>
      <c r="AY450" s="256" t="s">
        <v>116</v>
      </c>
    </row>
    <row r="451" s="14" customFormat="1">
      <c r="A451" s="14"/>
      <c r="B451" s="246"/>
      <c r="C451" s="247"/>
      <c r="D451" s="232" t="s">
        <v>127</v>
      </c>
      <c r="E451" s="248" t="s">
        <v>19</v>
      </c>
      <c r="F451" s="249" t="s">
        <v>433</v>
      </c>
      <c r="G451" s="247"/>
      <c r="H451" s="250">
        <v>10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127</v>
      </c>
      <c r="AU451" s="256" t="s">
        <v>83</v>
      </c>
      <c r="AV451" s="14" t="s">
        <v>83</v>
      </c>
      <c r="AW451" s="14" t="s">
        <v>33</v>
      </c>
      <c r="AX451" s="14" t="s">
        <v>72</v>
      </c>
      <c r="AY451" s="256" t="s">
        <v>116</v>
      </c>
    </row>
    <row r="452" s="14" customFormat="1">
      <c r="A452" s="14"/>
      <c r="B452" s="246"/>
      <c r="C452" s="247"/>
      <c r="D452" s="232" t="s">
        <v>127</v>
      </c>
      <c r="E452" s="248" t="s">
        <v>19</v>
      </c>
      <c r="F452" s="249" t="s">
        <v>434</v>
      </c>
      <c r="G452" s="247"/>
      <c r="H452" s="250">
        <v>8.5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127</v>
      </c>
      <c r="AU452" s="256" t="s">
        <v>83</v>
      </c>
      <c r="AV452" s="14" t="s">
        <v>83</v>
      </c>
      <c r="AW452" s="14" t="s">
        <v>33</v>
      </c>
      <c r="AX452" s="14" t="s">
        <v>72</v>
      </c>
      <c r="AY452" s="256" t="s">
        <v>116</v>
      </c>
    </row>
    <row r="453" s="14" customFormat="1">
      <c r="A453" s="14"/>
      <c r="B453" s="246"/>
      <c r="C453" s="247"/>
      <c r="D453" s="232" t="s">
        <v>127</v>
      </c>
      <c r="E453" s="248" t="s">
        <v>19</v>
      </c>
      <c r="F453" s="249" t="s">
        <v>435</v>
      </c>
      <c r="G453" s="247"/>
      <c r="H453" s="250">
        <v>9.5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127</v>
      </c>
      <c r="AU453" s="256" t="s">
        <v>83</v>
      </c>
      <c r="AV453" s="14" t="s">
        <v>83</v>
      </c>
      <c r="AW453" s="14" t="s">
        <v>33</v>
      </c>
      <c r="AX453" s="14" t="s">
        <v>72</v>
      </c>
      <c r="AY453" s="256" t="s">
        <v>116</v>
      </c>
    </row>
    <row r="454" s="14" customFormat="1">
      <c r="A454" s="14"/>
      <c r="B454" s="246"/>
      <c r="C454" s="247"/>
      <c r="D454" s="232" t="s">
        <v>127</v>
      </c>
      <c r="E454" s="248" t="s">
        <v>19</v>
      </c>
      <c r="F454" s="249" t="s">
        <v>436</v>
      </c>
      <c r="G454" s="247"/>
      <c r="H454" s="250">
        <v>1.5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127</v>
      </c>
      <c r="AU454" s="256" t="s">
        <v>83</v>
      </c>
      <c r="AV454" s="14" t="s">
        <v>83</v>
      </c>
      <c r="AW454" s="14" t="s">
        <v>33</v>
      </c>
      <c r="AX454" s="14" t="s">
        <v>72</v>
      </c>
      <c r="AY454" s="256" t="s">
        <v>116</v>
      </c>
    </row>
    <row r="455" s="14" customFormat="1">
      <c r="A455" s="14"/>
      <c r="B455" s="246"/>
      <c r="C455" s="247"/>
      <c r="D455" s="232" t="s">
        <v>127</v>
      </c>
      <c r="E455" s="248" t="s">
        <v>19</v>
      </c>
      <c r="F455" s="249" t="s">
        <v>437</v>
      </c>
      <c r="G455" s="247"/>
      <c r="H455" s="250">
        <v>7.5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127</v>
      </c>
      <c r="AU455" s="256" t="s">
        <v>83</v>
      </c>
      <c r="AV455" s="14" t="s">
        <v>83</v>
      </c>
      <c r="AW455" s="14" t="s">
        <v>33</v>
      </c>
      <c r="AX455" s="14" t="s">
        <v>72</v>
      </c>
      <c r="AY455" s="256" t="s">
        <v>116</v>
      </c>
    </row>
    <row r="456" s="14" customFormat="1">
      <c r="A456" s="14"/>
      <c r="B456" s="246"/>
      <c r="C456" s="247"/>
      <c r="D456" s="232" t="s">
        <v>127</v>
      </c>
      <c r="E456" s="248" t="s">
        <v>19</v>
      </c>
      <c r="F456" s="249" t="s">
        <v>438</v>
      </c>
      <c r="G456" s="247"/>
      <c r="H456" s="250">
        <v>10.5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127</v>
      </c>
      <c r="AU456" s="256" t="s">
        <v>83</v>
      </c>
      <c r="AV456" s="14" t="s">
        <v>83</v>
      </c>
      <c r="AW456" s="14" t="s">
        <v>33</v>
      </c>
      <c r="AX456" s="14" t="s">
        <v>72</v>
      </c>
      <c r="AY456" s="256" t="s">
        <v>116</v>
      </c>
    </row>
    <row r="457" s="14" customFormat="1">
      <c r="A457" s="14"/>
      <c r="B457" s="246"/>
      <c r="C457" s="247"/>
      <c r="D457" s="232" t="s">
        <v>127</v>
      </c>
      <c r="E457" s="248" t="s">
        <v>19</v>
      </c>
      <c r="F457" s="249" t="s">
        <v>439</v>
      </c>
      <c r="G457" s="247"/>
      <c r="H457" s="250">
        <v>9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127</v>
      </c>
      <c r="AU457" s="256" t="s">
        <v>83</v>
      </c>
      <c r="AV457" s="14" t="s">
        <v>83</v>
      </c>
      <c r="AW457" s="14" t="s">
        <v>33</v>
      </c>
      <c r="AX457" s="14" t="s">
        <v>72</v>
      </c>
      <c r="AY457" s="256" t="s">
        <v>116</v>
      </c>
    </row>
    <row r="458" s="14" customFormat="1">
      <c r="A458" s="14"/>
      <c r="B458" s="246"/>
      <c r="C458" s="247"/>
      <c r="D458" s="232" t="s">
        <v>127</v>
      </c>
      <c r="E458" s="248" t="s">
        <v>19</v>
      </c>
      <c r="F458" s="249" t="s">
        <v>440</v>
      </c>
      <c r="G458" s="247"/>
      <c r="H458" s="250">
        <v>11.5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127</v>
      </c>
      <c r="AU458" s="256" t="s">
        <v>83</v>
      </c>
      <c r="AV458" s="14" t="s">
        <v>83</v>
      </c>
      <c r="AW458" s="14" t="s">
        <v>33</v>
      </c>
      <c r="AX458" s="14" t="s">
        <v>72</v>
      </c>
      <c r="AY458" s="256" t="s">
        <v>116</v>
      </c>
    </row>
    <row r="459" s="14" customFormat="1">
      <c r="A459" s="14"/>
      <c r="B459" s="246"/>
      <c r="C459" s="247"/>
      <c r="D459" s="232" t="s">
        <v>127</v>
      </c>
      <c r="E459" s="248" t="s">
        <v>19</v>
      </c>
      <c r="F459" s="249" t="s">
        <v>441</v>
      </c>
      <c r="G459" s="247"/>
      <c r="H459" s="250">
        <v>4.5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127</v>
      </c>
      <c r="AU459" s="256" t="s">
        <v>83</v>
      </c>
      <c r="AV459" s="14" t="s">
        <v>83</v>
      </c>
      <c r="AW459" s="14" t="s">
        <v>33</v>
      </c>
      <c r="AX459" s="14" t="s">
        <v>72</v>
      </c>
      <c r="AY459" s="256" t="s">
        <v>116</v>
      </c>
    </row>
    <row r="460" s="15" customFormat="1">
      <c r="A460" s="15"/>
      <c r="B460" s="257"/>
      <c r="C460" s="258"/>
      <c r="D460" s="232" t="s">
        <v>127</v>
      </c>
      <c r="E460" s="259" t="s">
        <v>19</v>
      </c>
      <c r="F460" s="260" t="s">
        <v>176</v>
      </c>
      <c r="G460" s="258"/>
      <c r="H460" s="261">
        <v>249.5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127</v>
      </c>
      <c r="AU460" s="267" t="s">
        <v>83</v>
      </c>
      <c r="AV460" s="15" t="s">
        <v>123</v>
      </c>
      <c r="AW460" s="15" t="s">
        <v>33</v>
      </c>
      <c r="AX460" s="15" t="s">
        <v>80</v>
      </c>
      <c r="AY460" s="267" t="s">
        <v>116</v>
      </c>
    </row>
    <row r="461" s="2" customFormat="1" ht="16.5" customHeight="1">
      <c r="A461" s="39"/>
      <c r="B461" s="40"/>
      <c r="C461" s="219" t="s">
        <v>447</v>
      </c>
      <c r="D461" s="219" t="s">
        <v>118</v>
      </c>
      <c r="E461" s="220" t="s">
        <v>448</v>
      </c>
      <c r="F461" s="221" t="s">
        <v>449</v>
      </c>
      <c r="G461" s="222" t="s">
        <v>277</v>
      </c>
      <c r="H461" s="223">
        <v>364.5</v>
      </c>
      <c r="I461" s="224"/>
      <c r="J461" s="225">
        <f>ROUND(I461*H461,2)</f>
        <v>0</v>
      </c>
      <c r="K461" s="221" t="s">
        <v>122</v>
      </c>
      <c r="L461" s="45"/>
      <c r="M461" s="226" t="s">
        <v>19</v>
      </c>
      <c r="N461" s="227" t="s">
        <v>43</v>
      </c>
      <c r="O461" s="85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123</v>
      </c>
      <c r="AT461" s="230" t="s">
        <v>118</v>
      </c>
      <c r="AU461" s="230" t="s">
        <v>83</v>
      </c>
      <c r="AY461" s="18" t="s">
        <v>116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80</v>
      </c>
      <c r="BK461" s="231">
        <f>ROUND(I461*H461,2)</f>
        <v>0</v>
      </c>
      <c r="BL461" s="18" t="s">
        <v>123</v>
      </c>
      <c r="BM461" s="230" t="s">
        <v>450</v>
      </c>
    </row>
    <row r="462" s="2" customFormat="1">
      <c r="A462" s="39"/>
      <c r="B462" s="40"/>
      <c r="C462" s="41"/>
      <c r="D462" s="232" t="s">
        <v>125</v>
      </c>
      <c r="E462" s="41"/>
      <c r="F462" s="233" t="s">
        <v>451</v>
      </c>
      <c r="G462" s="41"/>
      <c r="H462" s="41"/>
      <c r="I462" s="137"/>
      <c r="J462" s="41"/>
      <c r="K462" s="41"/>
      <c r="L462" s="45"/>
      <c r="M462" s="234"/>
      <c r="N462" s="235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125</v>
      </c>
      <c r="AU462" s="18" t="s">
        <v>83</v>
      </c>
    </row>
    <row r="463" s="13" customFormat="1">
      <c r="A463" s="13"/>
      <c r="B463" s="236"/>
      <c r="C463" s="237"/>
      <c r="D463" s="232" t="s">
        <v>127</v>
      </c>
      <c r="E463" s="238" t="s">
        <v>19</v>
      </c>
      <c r="F463" s="239" t="s">
        <v>280</v>
      </c>
      <c r="G463" s="237"/>
      <c r="H463" s="238" t="s">
        <v>19</v>
      </c>
      <c r="I463" s="240"/>
      <c r="J463" s="237"/>
      <c r="K463" s="237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127</v>
      </c>
      <c r="AU463" s="245" t="s">
        <v>83</v>
      </c>
      <c r="AV463" s="13" t="s">
        <v>80</v>
      </c>
      <c r="AW463" s="13" t="s">
        <v>33</v>
      </c>
      <c r="AX463" s="13" t="s">
        <v>72</v>
      </c>
      <c r="AY463" s="245" t="s">
        <v>116</v>
      </c>
    </row>
    <row r="464" s="14" customFormat="1">
      <c r="A464" s="14"/>
      <c r="B464" s="246"/>
      <c r="C464" s="247"/>
      <c r="D464" s="232" t="s">
        <v>127</v>
      </c>
      <c r="E464" s="248" t="s">
        <v>19</v>
      </c>
      <c r="F464" s="249" t="s">
        <v>281</v>
      </c>
      <c r="G464" s="247"/>
      <c r="H464" s="250">
        <v>115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127</v>
      </c>
      <c r="AU464" s="256" t="s">
        <v>83</v>
      </c>
      <c r="AV464" s="14" t="s">
        <v>83</v>
      </c>
      <c r="AW464" s="14" t="s">
        <v>33</v>
      </c>
      <c r="AX464" s="14" t="s">
        <v>72</v>
      </c>
      <c r="AY464" s="256" t="s">
        <v>116</v>
      </c>
    </row>
    <row r="465" s="13" customFormat="1">
      <c r="A465" s="13"/>
      <c r="B465" s="236"/>
      <c r="C465" s="237"/>
      <c r="D465" s="232" t="s">
        <v>127</v>
      </c>
      <c r="E465" s="238" t="s">
        <v>19</v>
      </c>
      <c r="F465" s="239" t="s">
        <v>452</v>
      </c>
      <c r="G465" s="237"/>
      <c r="H465" s="238" t="s">
        <v>19</v>
      </c>
      <c r="I465" s="240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127</v>
      </c>
      <c r="AU465" s="245" t="s">
        <v>83</v>
      </c>
      <c r="AV465" s="13" t="s">
        <v>80</v>
      </c>
      <c r="AW465" s="13" t="s">
        <v>33</v>
      </c>
      <c r="AX465" s="13" t="s">
        <v>72</v>
      </c>
      <c r="AY465" s="245" t="s">
        <v>116</v>
      </c>
    </row>
    <row r="466" s="13" customFormat="1">
      <c r="A466" s="13"/>
      <c r="B466" s="236"/>
      <c r="C466" s="237"/>
      <c r="D466" s="232" t="s">
        <v>127</v>
      </c>
      <c r="E466" s="238" t="s">
        <v>19</v>
      </c>
      <c r="F466" s="239" t="s">
        <v>453</v>
      </c>
      <c r="G466" s="237"/>
      <c r="H466" s="238" t="s">
        <v>19</v>
      </c>
      <c r="I466" s="240"/>
      <c r="J466" s="237"/>
      <c r="K466" s="237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127</v>
      </c>
      <c r="AU466" s="245" t="s">
        <v>83</v>
      </c>
      <c r="AV466" s="13" t="s">
        <v>80</v>
      </c>
      <c r="AW466" s="13" t="s">
        <v>33</v>
      </c>
      <c r="AX466" s="13" t="s">
        <v>72</v>
      </c>
      <c r="AY466" s="245" t="s">
        <v>116</v>
      </c>
    </row>
    <row r="467" s="14" customFormat="1">
      <c r="A467" s="14"/>
      <c r="B467" s="246"/>
      <c r="C467" s="247"/>
      <c r="D467" s="232" t="s">
        <v>127</v>
      </c>
      <c r="E467" s="248" t="s">
        <v>19</v>
      </c>
      <c r="F467" s="249" t="s">
        <v>419</v>
      </c>
      <c r="G467" s="247"/>
      <c r="H467" s="250">
        <v>20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127</v>
      </c>
      <c r="AU467" s="256" t="s">
        <v>83</v>
      </c>
      <c r="AV467" s="14" t="s">
        <v>83</v>
      </c>
      <c r="AW467" s="14" t="s">
        <v>33</v>
      </c>
      <c r="AX467" s="14" t="s">
        <v>72</v>
      </c>
      <c r="AY467" s="256" t="s">
        <v>116</v>
      </c>
    </row>
    <row r="468" s="14" customFormat="1">
      <c r="A468" s="14"/>
      <c r="B468" s="246"/>
      <c r="C468" s="247"/>
      <c r="D468" s="232" t="s">
        <v>127</v>
      </c>
      <c r="E468" s="248" t="s">
        <v>19</v>
      </c>
      <c r="F468" s="249" t="s">
        <v>420</v>
      </c>
      <c r="G468" s="247"/>
      <c r="H468" s="250">
        <v>50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127</v>
      </c>
      <c r="AU468" s="256" t="s">
        <v>83</v>
      </c>
      <c r="AV468" s="14" t="s">
        <v>83</v>
      </c>
      <c r="AW468" s="14" t="s">
        <v>33</v>
      </c>
      <c r="AX468" s="14" t="s">
        <v>72</v>
      </c>
      <c r="AY468" s="256" t="s">
        <v>116</v>
      </c>
    </row>
    <row r="469" s="14" customFormat="1">
      <c r="A469" s="14"/>
      <c r="B469" s="246"/>
      <c r="C469" s="247"/>
      <c r="D469" s="232" t="s">
        <v>127</v>
      </c>
      <c r="E469" s="248" t="s">
        <v>19</v>
      </c>
      <c r="F469" s="249" t="s">
        <v>421</v>
      </c>
      <c r="G469" s="247"/>
      <c r="H469" s="250">
        <v>9.5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127</v>
      </c>
      <c r="AU469" s="256" t="s">
        <v>83</v>
      </c>
      <c r="AV469" s="14" t="s">
        <v>83</v>
      </c>
      <c r="AW469" s="14" t="s">
        <v>33</v>
      </c>
      <c r="AX469" s="14" t="s">
        <v>72</v>
      </c>
      <c r="AY469" s="256" t="s">
        <v>116</v>
      </c>
    </row>
    <row r="470" s="14" customFormat="1">
      <c r="A470" s="14"/>
      <c r="B470" s="246"/>
      <c r="C470" s="247"/>
      <c r="D470" s="232" t="s">
        <v>127</v>
      </c>
      <c r="E470" s="248" t="s">
        <v>19</v>
      </c>
      <c r="F470" s="249" t="s">
        <v>422</v>
      </c>
      <c r="G470" s="247"/>
      <c r="H470" s="250">
        <v>8.5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127</v>
      </c>
      <c r="AU470" s="256" t="s">
        <v>83</v>
      </c>
      <c r="AV470" s="14" t="s">
        <v>83</v>
      </c>
      <c r="AW470" s="14" t="s">
        <v>33</v>
      </c>
      <c r="AX470" s="14" t="s">
        <v>72</v>
      </c>
      <c r="AY470" s="256" t="s">
        <v>116</v>
      </c>
    </row>
    <row r="471" s="14" customFormat="1">
      <c r="A471" s="14"/>
      <c r="B471" s="246"/>
      <c r="C471" s="247"/>
      <c r="D471" s="232" t="s">
        <v>127</v>
      </c>
      <c r="E471" s="248" t="s">
        <v>19</v>
      </c>
      <c r="F471" s="249" t="s">
        <v>423</v>
      </c>
      <c r="G471" s="247"/>
      <c r="H471" s="250">
        <v>3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127</v>
      </c>
      <c r="AU471" s="256" t="s">
        <v>83</v>
      </c>
      <c r="AV471" s="14" t="s">
        <v>83</v>
      </c>
      <c r="AW471" s="14" t="s">
        <v>33</v>
      </c>
      <c r="AX471" s="14" t="s">
        <v>72</v>
      </c>
      <c r="AY471" s="256" t="s">
        <v>116</v>
      </c>
    </row>
    <row r="472" s="14" customFormat="1">
      <c r="A472" s="14"/>
      <c r="B472" s="246"/>
      <c r="C472" s="247"/>
      <c r="D472" s="232" t="s">
        <v>127</v>
      </c>
      <c r="E472" s="248" t="s">
        <v>19</v>
      </c>
      <c r="F472" s="249" t="s">
        <v>424</v>
      </c>
      <c r="G472" s="247"/>
      <c r="H472" s="250">
        <v>14.5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127</v>
      </c>
      <c r="AU472" s="256" t="s">
        <v>83</v>
      </c>
      <c r="AV472" s="14" t="s">
        <v>83</v>
      </c>
      <c r="AW472" s="14" t="s">
        <v>33</v>
      </c>
      <c r="AX472" s="14" t="s">
        <v>72</v>
      </c>
      <c r="AY472" s="256" t="s">
        <v>116</v>
      </c>
    </row>
    <row r="473" s="14" customFormat="1">
      <c r="A473" s="14"/>
      <c r="B473" s="246"/>
      <c r="C473" s="247"/>
      <c r="D473" s="232" t="s">
        <v>127</v>
      </c>
      <c r="E473" s="248" t="s">
        <v>19</v>
      </c>
      <c r="F473" s="249" t="s">
        <v>425</v>
      </c>
      <c r="G473" s="247"/>
      <c r="H473" s="250">
        <v>20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127</v>
      </c>
      <c r="AU473" s="256" t="s">
        <v>83</v>
      </c>
      <c r="AV473" s="14" t="s">
        <v>83</v>
      </c>
      <c r="AW473" s="14" t="s">
        <v>33</v>
      </c>
      <c r="AX473" s="14" t="s">
        <v>72</v>
      </c>
      <c r="AY473" s="256" t="s">
        <v>116</v>
      </c>
    </row>
    <row r="474" s="14" customFormat="1">
      <c r="A474" s="14"/>
      <c r="B474" s="246"/>
      <c r="C474" s="247"/>
      <c r="D474" s="232" t="s">
        <v>127</v>
      </c>
      <c r="E474" s="248" t="s">
        <v>19</v>
      </c>
      <c r="F474" s="249" t="s">
        <v>426</v>
      </c>
      <c r="G474" s="247"/>
      <c r="H474" s="250">
        <v>5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127</v>
      </c>
      <c r="AU474" s="256" t="s">
        <v>83</v>
      </c>
      <c r="AV474" s="14" t="s">
        <v>83</v>
      </c>
      <c r="AW474" s="14" t="s">
        <v>33</v>
      </c>
      <c r="AX474" s="14" t="s">
        <v>72</v>
      </c>
      <c r="AY474" s="256" t="s">
        <v>116</v>
      </c>
    </row>
    <row r="475" s="14" customFormat="1">
      <c r="A475" s="14"/>
      <c r="B475" s="246"/>
      <c r="C475" s="247"/>
      <c r="D475" s="232" t="s">
        <v>127</v>
      </c>
      <c r="E475" s="248" t="s">
        <v>19</v>
      </c>
      <c r="F475" s="249" t="s">
        <v>427</v>
      </c>
      <c r="G475" s="247"/>
      <c r="H475" s="250">
        <v>8.5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127</v>
      </c>
      <c r="AU475" s="256" t="s">
        <v>83</v>
      </c>
      <c r="AV475" s="14" t="s">
        <v>83</v>
      </c>
      <c r="AW475" s="14" t="s">
        <v>33</v>
      </c>
      <c r="AX475" s="14" t="s">
        <v>72</v>
      </c>
      <c r="AY475" s="256" t="s">
        <v>116</v>
      </c>
    </row>
    <row r="476" s="14" customFormat="1">
      <c r="A476" s="14"/>
      <c r="B476" s="246"/>
      <c r="C476" s="247"/>
      <c r="D476" s="232" t="s">
        <v>127</v>
      </c>
      <c r="E476" s="248" t="s">
        <v>19</v>
      </c>
      <c r="F476" s="249" t="s">
        <v>428</v>
      </c>
      <c r="G476" s="247"/>
      <c r="H476" s="250">
        <v>9.5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127</v>
      </c>
      <c r="AU476" s="256" t="s">
        <v>83</v>
      </c>
      <c r="AV476" s="14" t="s">
        <v>83</v>
      </c>
      <c r="AW476" s="14" t="s">
        <v>33</v>
      </c>
      <c r="AX476" s="14" t="s">
        <v>72</v>
      </c>
      <c r="AY476" s="256" t="s">
        <v>116</v>
      </c>
    </row>
    <row r="477" s="14" customFormat="1">
      <c r="A477" s="14"/>
      <c r="B477" s="246"/>
      <c r="C477" s="247"/>
      <c r="D477" s="232" t="s">
        <v>127</v>
      </c>
      <c r="E477" s="248" t="s">
        <v>19</v>
      </c>
      <c r="F477" s="249" t="s">
        <v>429</v>
      </c>
      <c r="G477" s="247"/>
      <c r="H477" s="250">
        <v>7.5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127</v>
      </c>
      <c r="AU477" s="256" t="s">
        <v>83</v>
      </c>
      <c r="AV477" s="14" t="s">
        <v>83</v>
      </c>
      <c r="AW477" s="14" t="s">
        <v>33</v>
      </c>
      <c r="AX477" s="14" t="s">
        <v>72</v>
      </c>
      <c r="AY477" s="256" t="s">
        <v>116</v>
      </c>
    </row>
    <row r="478" s="14" customFormat="1">
      <c r="A478" s="14"/>
      <c r="B478" s="246"/>
      <c r="C478" s="247"/>
      <c r="D478" s="232" t="s">
        <v>127</v>
      </c>
      <c r="E478" s="248" t="s">
        <v>19</v>
      </c>
      <c r="F478" s="249" t="s">
        <v>430</v>
      </c>
      <c r="G478" s="247"/>
      <c r="H478" s="250">
        <v>7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127</v>
      </c>
      <c r="AU478" s="256" t="s">
        <v>83</v>
      </c>
      <c r="AV478" s="14" t="s">
        <v>83</v>
      </c>
      <c r="AW478" s="14" t="s">
        <v>33</v>
      </c>
      <c r="AX478" s="14" t="s">
        <v>72</v>
      </c>
      <c r="AY478" s="256" t="s">
        <v>116</v>
      </c>
    </row>
    <row r="479" s="14" customFormat="1">
      <c r="A479" s="14"/>
      <c r="B479" s="246"/>
      <c r="C479" s="247"/>
      <c r="D479" s="232" t="s">
        <v>127</v>
      </c>
      <c r="E479" s="248" t="s">
        <v>19</v>
      </c>
      <c r="F479" s="249" t="s">
        <v>431</v>
      </c>
      <c r="G479" s="247"/>
      <c r="H479" s="250">
        <v>9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127</v>
      </c>
      <c r="AU479" s="256" t="s">
        <v>83</v>
      </c>
      <c r="AV479" s="14" t="s">
        <v>83</v>
      </c>
      <c r="AW479" s="14" t="s">
        <v>33</v>
      </c>
      <c r="AX479" s="14" t="s">
        <v>72</v>
      </c>
      <c r="AY479" s="256" t="s">
        <v>116</v>
      </c>
    </row>
    <row r="480" s="14" customFormat="1">
      <c r="A480" s="14"/>
      <c r="B480" s="246"/>
      <c r="C480" s="247"/>
      <c r="D480" s="232" t="s">
        <v>127</v>
      </c>
      <c r="E480" s="248" t="s">
        <v>19</v>
      </c>
      <c r="F480" s="249" t="s">
        <v>432</v>
      </c>
      <c r="G480" s="247"/>
      <c r="H480" s="250">
        <v>5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6" t="s">
        <v>127</v>
      </c>
      <c r="AU480" s="256" t="s">
        <v>83</v>
      </c>
      <c r="AV480" s="14" t="s">
        <v>83</v>
      </c>
      <c r="AW480" s="14" t="s">
        <v>33</v>
      </c>
      <c r="AX480" s="14" t="s">
        <v>72</v>
      </c>
      <c r="AY480" s="256" t="s">
        <v>116</v>
      </c>
    </row>
    <row r="481" s="14" customFormat="1">
      <c r="A481" s="14"/>
      <c r="B481" s="246"/>
      <c r="C481" s="247"/>
      <c r="D481" s="232" t="s">
        <v>127</v>
      </c>
      <c r="E481" s="248" t="s">
        <v>19</v>
      </c>
      <c r="F481" s="249" t="s">
        <v>433</v>
      </c>
      <c r="G481" s="247"/>
      <c r="H481" s="250">
        <v>10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127</v>
      </c>
      <c r="AU481" s="256" t="s">
        <v>83</v>
      </c>
      <c r="AV481" s="14" t="s">
        <v>83</v>
      </c>
      <c r="AW481" s="14" t="s">
        <v>33</v>
      </c>
      <c r="AX481" s="14" t="s">
        <v>72</v>
      </c>
      <c r="AY481" s="256" t="s">
        <v>116</v>
      </c>
    </row>
    <row r="482" s="14" customFormat="1">
      <c r="A482" s="14"/>
      <c r="B482" s="246"/>
      <c r="C482" s="247"/>
      <c r="D482" s="232" t="s">
        <v>127</v>
      </c>
      <c r="E482" s="248" t="s">
        <v>19</v>
      </c>
      <c r="F482" s="249" t="s">
        <v>434</v>
      </c>
      <c r="G482" s="247"/>
      <c r="H482" s="250">
        <v>8.5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127</v>
      </c>
      <c r="AU482" s="256" t="s">
        <v>83</v>
      </c>
      <c r="AV482" s="14" t="s">
        <v>83</v>
      </c>
      <c r="AW482" s="14" t="s">
        <v>33</v>
      </c>
      <c r="AX482" s="14" t="s">
        <v>72</v>
      </c>
      <c r="AY482" s="256" t="s">
        <v>116</v>
      </c>
    </row>
    <row r="483" s="14" customFormat="1">
      <c r="A483" s="14"/>
      <c r="B483" s="246"/>
      <c r="C483" s="247"/>
      <c r="D483" s="232" t="s">
        <v>127</v>
      </c>
      <c r="E483" s="248" t="s">
        <v>19</v>
      </c>
      <c r="F483" s="249" t="s">
        <v>435</v>
      </c>
      <c r="G483" s="247"/>
      <c r="H483" s="250">
        <v>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127</v>
      </c>
      <c r="AU483" s="256" t="s">
        <v>83</v>
      </c>
      <c r="AV483" s="14" t="s">
        <v>83</v>
      </c>
      <c r="AW483" s="14" t="s">
        <v>33</v>
      </c>
      <c r="AX483" s="14" t="s">
        <v>72</v>
      </c>
      <c r="AY483" s="256" t="s">
        <v>116</v>
      </c>
    </row>
    <row r="484" s="14" customFormat="1">
      <c r="A484" s="14"/>
      <c r="B484" s="246"/>
      <c r="C484" s="247"/>
      <c r="D484" s="232" t="s">
        <v>127</v>
      </c>
      <c r="E484" s="248" t="s">
        <v>19</v>
      </c>
      <c r="F484" s="249" t="s">
        <v>454</v>
      </c>
      <c r="G484" s="247"/>
      <c r="H484" s="250">
        <v>1.5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127</v>
      </c>
      <c r="AU484" s="256" t="s">
        <v>83</v>
      </c>
      <c r="AV484" s="14" t="s">
        <v>83</v>
      </c>
      <c r="AW484" s="14" t="s">
        <v>33</v>
      </c>
      <c r="AX484" s="14" t="s">
        <v>72</v>
      </c>
      <c r="AY484" s="256" t="s">
        <v>116</v>
      </c>
    </row>
    <row r="485" s="14" customFormat="1">
      <c r="A485" s="14"/>
      <c r="B485" s="246"/>
      <c r="C485" s="247"/>
      <c r="D485" s="232" t="s">
        <v>127</v>
      </c>
      <c r="E485" s="248" t="s">
        <v>19</v>
      </c>
      <c r="F485" s="249" t="s">
        <v>437</v>
      </c>
      <c r="G485" s="247"/>
      <c r="H485" s="250">
        <v>7.5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127</v>
      </c>
      <c r="AU485" s="256" t="s">
        <v>83</v>
      </c>
      <c r="AV485" s="14" t="s">
        <v>83</v>
      </c>
      <c r="AW485" s="14" t="s">
        <v>33</v>
      </c>
      <c r="AX485" s="14" t="s">
        <v>72</v>
      </c>
      <c r="AY485" s="256" t="s">
        <v>116</v>
      </c>
    </row>
    <row r="486" s="14" customFormat="1">
      <c r="A486" s="14"/>
      <c r="B486" s="246"/>
      <c r="C486" s="247"/>
      <c r="D486" s="232" t="s">
        <v>127</v>
      </c>
      <c r="E486" s="248" t="s">
        <v>19</v>
      </c>
      <c r="F486" s="249" t="s">
        <v>438</v>
      </c>
      <c r="G486" s="247"/>
      <c r="H486" s="250">
        <v>10.5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127</v>
      </c>
      <c r="AU486" s="256" t="s">
        <v>83</v>
      </c>
      <c r="AV486" s="14" t="s">
        <v>83</v>
      </c>
      <c r="AW486" s="14" t="s">
        <v>33</v>
      </c>
      <c r="AX486" s="14" t="s">
        <v>72</v>
      </c>
      <c r="AY486" s="256" t="s">
        <v>116</v>
      </c>
    </row>
    <row r="487" s="14" customFormat="1">
      <c r="A487" s="14"/>
      <c r="B487" s="246"/>
      <c r="C487" s="247"/>
      <c r="D487" s="232" t="s">
        <v>127</v>
      </c>
      <c r="E487" s="248" t="s">
        <v>19</v>
      </c>
      <c r="F487" s="249" t="s">
        <v>439</v>
      </c>
      <c r="G487" s="247"/>
      <c r="H487" s="250">
        <v>9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127</v>
      </c>
      <c r="AU487" s="256" t="s">
        <v>83</v>
      </c>
      <c r="AV487" s="14" t="s">
        <v>83</v>
      </c>
      <c r="AW487" s="14" t="s">
        <v>33</v>
      </c>
      <c r="AX487" s="14" t="s">
        <v>72</v>
      </c>
      <c r="AY487" s="256" t="s">
        <v>116</v>
      </c>
    </row>
    <row r="488" s="14" customFormat="1">
      <c r="A488" s="14"/>
      <c r="B488" s="246"/>
      <c r="C488" s="247"/>
      <c r="D488" s="232" t="s">
        <v>127</v>
      </c>
      <c r="E488" s="248" t="s">
        <v>19</v>
      </c>
      <c r="F488" s="249" t="s">
        <v>440</v>
      </c>
      <c r="G488" s="247"/>
      <c r="H488" s="250">
        <v>11.5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127</v>
      </c>
      <c r="AU488" s="256" t="s">
        <v>83</v>
      </c>
      <c r="AV488" s="14" t="s">
        <v>83</v>
      </c>
      <c r="AW488" s="14" t="s">
        <v>33</v>
      </c>
      <c r="AX488" s="14" t="s">
        <v>72</v>
      </c>
      <c r="AY488" s="256" t="s">
        <v>116</v>
      </c>
    </row>
    <row r="489" s="14" customFormat="1">
      <c r="A489" s="14"/>
      <c r="B489" s="246"/>
      <c r="C489" s="247"/>
      <c r="D489" s="232" t="s">
        <v>127</v>
      </c>
      <c r="E489" s="248" t="s">
        <v>19</v>
      </c>
      <c r="F489" s="249" t="s">
        <v>441</v>
      </c>
      <c r="G489" s="247"/>
      <c r="H489" s="250">
        <v>4.5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127</v>
      </c>
      <c r="AU489" s="256" t="s">
        <v>83</v>
      </c>
      <c r="AV489" s="14" t="s">
        <v>83</v>
      </c>
      <c r="AW489" s="14" t="s">
        <v>33</v>
      </c>
      <c r="AX489" s="14" t="s">
        <v>72</v>
      </c>
      <c r="AY489" s="256" t="s">
        <v>116</v>
      </c>
    </row>
    <row r="490" s="15" customFormat="1">
      <c r="A490" s="15"/>
      <c r="B490" s="257"/>
      <c r="C490" s="258"/>
      <c r="D490" s="232" t="s">
        <v>127</v>
      </c>
      <c r="E490" s="259" t="s">
        <v>19</v>
      </c>
      <c r="F490" s="260" t="s">
        <v>176</v>
      </c>
      <c r="G490" s="258"/>
      <c r="H490" s="261">
        <v>364.5</v>
      </c>
      <c r="I490" s="262"/>
      <c r="J490" s="258"/>
      <c r="K490" s="258"/>
      <c r="L490" s="263"/>
      <c r="M490" s="264"/>
      <c r="N490" s="265"/>
      <c r="O490" s="265"/>
      <c r="P490" s="265"/>
      <c r="Q490" s="265"/>
      <c r="R490" s="265"/>
      <c r="S490" s="265"/>
      <c r="T490" s="26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7" t="s">
        <v>127</v>
      </c>
      <c r="AU490" s="267" t="s">
        <v>83</v>
      </c>
      <c r="AV490" s="15" t="s">
        <v>123</v>
      </c>
      <c r="AW490" s="15" t="s">
        <v>33</v>
      </c>
      <c r="AX490" s="15" t="s">
        <v>80</v>
      </c>
      <c r="AY490" s="267" t="s">
        <v>116</v>
      </c>
    </row>
    <row r="491" s="2" customFormat="1" ht="16.5" customHeight="1">
      <c r="A491" s="39"/>
      <c r="B491" s="40"/>
      <c r="C491" s="219" t="s">
        <v>455</v>
      </c>
      <c r="D491" s="219" t="s">
        <v>118</v>
      </c>
      <c r="E491" s="220" t="s">
        <v>456</v>
      </c>
      <c r="F491" s="221" t="s">
        <v>457</v>
      </c>
      <c r="G491" s="222" t="s">
        <v>121</v>
      </c>
      <c r="H491" s="223">
        <v>7663</v>
      </c>
      <c r="I491" s="224"/>
      <c r="J491" s="225">
        <f>ROUND(I491*H491,2)</f>
        <v>0</v>
      </c>
      <c r="K491" s="221" t="s">
        <v>122</v>
      </c>
      <c r="L491" s="45"/>
      <c r="M491" s="226" t="s">
        <v>19</v>
      </c>
      <c r="N491" s="227" t="s">
        <v>43</v>
      </c>
      <c r="O491" s="85"/>
      <c r="P491" s="228">
        <f>O491*H491</f>
        <v>0</v>
      </c>
      <c r="Q491" s="228">
        <v>0</v>
      </c>
      <c r="R491" s="228">
        <f>Q491*H491</f>
        <v>0</v>
      </c>
      <c r="S491" s="228">
        <v>0.02</v>
      </c>
      <c r="T491" s="229">
        <f>S491*H491</f>
        <v>153.25999999999999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123</v>
      </c>
      <c r="AT491" s="230" t="s">
        <v>118</v>
      </c>
      <c r="AU491" s="230" t="s">
        <v>83</v>
      </c>
      <c r="AY491" s="18" t="s">
        <v>116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80</v>
      </c>
      <c r="BK491" s="231">
        <f>ROUND(I491*H491,2)</f>
        <v>0</v>
      </c>
      <c r="BL491" s="18" t="s">
        <v>123</v>
      </c>
      <c r="BM491" s="230" t="s">
        <v>458</v>
      </c>
    </row>
    <row r="492" s="2" customFormat="1">
      <c r="A492" s="39"/>
      <c r="B492" s="40"/>
      <c r="C492" s="41"/>
      <c r="D492" s="232" t="s">
        <v>125</v>
      </c>
      <c r="E492" s="41"/>
      <c r="F492" s="233" t="s">
        <v>459</v>
      </c>
      <c r="G492" s="41"/>
      <c r="H492" s="41"/>
      <c r="I492" s="137"/>
      <c r="J492" s="41"/>
      <c r="K492" s="41"/>
      <c r="L492" s="45"/>
      <c r="M492" s="234"/>
      <c r="N492" s="235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125</v>
      </c>
      <c r="AU492" s="18" t="s">
        <v>83</v>
      </c>
    </row>
    <row r="493" s="13" customFormat="1">
      <c r="A493" s="13"/>
      <c r="B493" s="236"/>
      <c r="C493" s="237"/>
      <c r="D493" s="232" t="s">
        <v>127</v>
      </c>
      <c r="E493" s="238" t="s">
        <v>19</v>
      </c>
      <c r="F493" s="239" t="s">
        <v>143</v>
      </c>
      <c r="G493" s="237"/>
      <c r="H493" s="238" t="s">
        <v>19</v>
      </c>
      <c r="I493" s="240"/>
      <c r="J493" s="237"/>
      <c r="K493" s="237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127</v>
      </c>
      <c r="AU493" s="245" t="s">
        <v>83</v>
      </c>
      <c r="AV493" s="13" t="s">
        <v>80</v>
      </c>
      <c r="AW493" s="13" t="s">
        <v>33</v>
      </c>
      <c r="AX493" s="13" t="s">
        <v>72</v>
      </c>
      <c r="AY493" s="245" t="s">
        <v>116</v>
      </c>
    </row>
    <row r="494" s="14" customFormat="1">
      <c r="A494" s="14"/>
      <c r="B494" s="246"/>
      <c r="C494" s="247"/>
      <c r="D494" s="232" t="s">
        <v>127</v>
      </c>
      <c r="E494" s="248" t="s">
        <v>19</v>
      </c>
      <c r="F494" s="249" t="s">
        <v>149</v>
      </c>
      <c r="G494" s="247"/>
      <c r="H494" s="250">
        <v>1305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127</v>
      </c>
      <c r="AU494" s="256" t="s">
        <v>83</v>
      </c>
      <c r="AV494" s="14" t="s">
        <v>83</v>
      </c>
      <c r="AW494" s="14" t="s">
        <v>33</v>
      </c>
      <c r="AX494" s="14" t="s">
        <v>72</v>
      </c>
      <c r="AY494" s="256" t="s">
        <v>116</v>
      </c>
    </row>
    <row r="495" s="14" customFormat="1">
      <c r="A495" s="14"/>
      <c r="B495" s="246"/>
      <c r="C495" s="247"/>
      <c r="D495" s="232" t="s">
        <v>127</v>
      </c>
      <c r="E495" s="248" t="s">
        <v>19</v>
      </c>
      <c r="F495" s="249" t="s">
        <v>154</v>
      </c>
      <c r="G495" s="247"/>
      <c r="H495" s="250">
        <v>4785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127</v>
      </c>
      <c r="AU495" s="256" t="s">
        <v>83</v>
      </c>
      <c r="AV495" s="14" t="s">
        <v>83</v>
      </c>
      <c r="AW495" s="14" t="s">
        <v>33</v>
      </c>
      <c r="AX495" s="14" t="s">
        <v>72</v>
      </c>
      <c r="AY495" s="256" t="s">
        <v>116</v>
      </c>
    </row>
    <row r="496" s="14" customFormat="1">
      <c r="A496" s="14"/>
      <c r="B496" s="246"/>
      <c r="C496" s="247"/>
      <c r="D496" s="232" t="s">
        <v>127</v>
      </c>
      <c r="E496" s="248" t="s">
        <v>19</v>
      </c>
      <c r="F496" s="249" t="s">
        <v>144</v>
      </c>
      <c r="G496" s="247"/>
      <c r="H496" s="250">
        <v>985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127</v>
      </c>
      <c r="AU496" s="256" t="s">
        <v>83</v>
      </c>
      <c r="AV496" s="14" t="s">
        <v>83</v>
      </c>
      <c r="AW496" s="14" t="s">
        <v>33</v>
      </c>
      <c r="AX496" s="14" t="s">
        <v>72</v>
      </c>
      <c r="AY496" s="256" t="s">
        <v>116</v>
      </c>
    </row>
    <row r="497" s="13" customFormat="1">
      <c r="A497" s="13"/>
      <c r="B497" s="236"/>
      <c r="C497" s="237"/>
      <c r="D497" s="232" t="s">
        <v>127</v>
      </c>
      <c r="E497" s="238" t="s">
        <v>19</v>
      </c>
      <c r="F497" s="239" t="s">
        <v>155</v>
      </c>
      <c r="G497" s="237"/>
      <c r="H497" s="238" t="s">
        <v>19</v>
      </c>
      <c r="I497" s="240"/>
      <c r="J497" s="237"/>
      <c r="K497" s="237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127</v>
      </c>
      <c r="AU497" s="245" t="s">
        <v>83</v>
      </c>
      <c r="AV497" s="13" t="s">
        <v>80</v>
      </c>
      <c r="AW497" s="13" t="s">
        <v>33</v>
      </c>
      <c r="AX497" s="13" t="s">
        <v>72</v>
      </c>
      <c r="AY497" s="245" t="s">
        <v>116</v>
      </c>
    </row>
    <row r="498" s="14" customFormat="1">
      <c r="A498" s="14"/>
      <c r="B498" s="246"/>
      <c r="C498" s="247"/>
      <c r="D498" s="232" t="s">
        <v>127</v>
      </c>
      <c r="E498" s="248" t="s">
        <v>19</v>
      </c>
      <c r="F498" s="249" t="s">
        <v>156</v>
      </c>
      <c r="G498" s="247"/>
      <c r="H498" s="250">
        <v>5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127</v>
      </c>
      <c r="AU498" s="256" t="s">
        <v>83</v>
      </c>
      <c r="AV498" s="14" t="s">
        <v>83</v>
      </c>
      <c r="AW498" s="14" t="s">
        <v>33</v>
      </c>
      <c r="AX498" s="14" t="s">
        <v>72</v>
      </c>
      <c r="AY498" s="256" t="s">
        <v>116</v>
      </c>
    </row>
    <row r="499" s="14" customFormat="1">
      <c r="A499" s="14"/>
      <c r="B499" s="246"/>
      <c r="C499" s="247"/>
      <c r="D499" s="232" t="s">
        <v>127</v>
      </c>
      <c r="E499" s="248" t="s">
        <v>19</v>
      </c>
      <c r="F499" s="249" t="s">
        <v>157</v>
      </c>
      <c r="G499" s="247"/>
      <c r="H499" s="250">
        <v>38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127</v>
      </c>
      <c r="AU499" s="256" t="s">
        <v>83</v>
      </c>
      <c r="AV499" s="14" t="s">
        <v>83</v>
      </c>
      <c r="AW499" s="14" t="s">
        <v>33</v>
      </c>
      <c r="AX499" s="14" t="s">
        <v>72</v>
      </c>
      <c r="AY499" s="256" t="s">
        <v>116</v>
      </c>
    </row>
    <row r="500" s="14" customFormat="1">
      <c r="A500" s="14"/>
      <c r="B500" s="246"/>
      <c r="C500" s="247"/>
      <c r="D500" s="232" t="s">
        <v>127</v>
      </c>
      <c r="E500" s="248" t="s">
        <v>19</v>
      </c>
      <c r="F500" s="249" t="s">
        <v>158</v>
      </c>
      <c r="G500" s="247"/>
      <c r="H500" s="250">
        <v>30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127</v>
      </c>
      <c r="AU500" s="256" t="s">
        <v>83</v>
      </c>
      <c r="AV500" s="14" t="s">
        <v>83</v>
      </c>
      <c r="AW500" s="14" t="s">
        <v>33</v>
      </c>
      <c r="AX500" s="14" t="s">
        <v>72</v>
      </c>
      <c r="AY500" s="256" t="s">
        <v>116</v>
      </c>
    </row>
    <row r="501" s="14" customFormat="1">
      <c r="A501" s="14"/>
      <c r="B501" s="246"/>
      <c r="C501" s="247"/>
      <c r="D501" s="232" t="s">
        <v>127</v>
      </c>
      <c r="E501" s="248" t="s">
        <v>19</v>
      </c>
      <c r="F501" s="249" t="s">
        <v>159</v>
      </c>
      <c r="G501" s="247"/>
      <c r="H501" s="250">
        <v>30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127</v>
      </c>
      <c r="AU501" s="256" t="s">
        <v>83</v>
      </c>
      <c r="AV501" s="14" t="s">
        <v>83</v>
      </c>
      <c r="AW501" s="14" t="s">
        <v>33</v>
      </c>
      <c r="AX501" s="14" t="s">
        <v>72</v>
      </c>
      <c r="AY501" s="256" t="s">
        <v>116</v>
      </c>
    </row>
    <row r="502" s="14" customFormat="1">
      <c r="A502" s="14"/>
      <c r="B502" s="246"/>
      <c r="C502" s="247"/>
      <c r="D502" s="232" t="s">
        <v>127</v>
      </c>
      <c r="E502" s="248" t="s">
        <v>19</v>
      </c>
      <c r="F502" s="249" t="s">
        <v>160</v>
      </c>
      <c r="G502" s="247"/>
      <c r="H502" s="250">
        <v>35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127</v>
      </c>
      <c r="AU502" s="256" t="s">
        <v>83</v>
      </c>
      <c r="AV502" s="14" t="s">
        <v>83</v>
      </c>
      <c r="AW502" s="14" t="s">
        <v>33</v>
      </c>
      <c r="AX502" s="14" t="s">
        <v>72</v>
      </c>
      <c r="AY502" s="256" t="s">
        <v>116</v>
      </c>
    </row>
    <row r="503" s="14" customFormat="1">
      <c r="A503" s="14"/>
      <c r="B503" s="246"/>
      <c r="C503" s="247"/>
      <c r="D503" s="232" t="s">
        <v>127</v>
      </c>
      <c r="E503" s="248" t="s">
        <v>19</v>
      </c>
      <c r="F503" s="249" t="s">
        <v>161</v>
      </c>
      <c r="G503" s="247"/>
      <c r="H503" s="250">
        <v>15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127</v>
      </c>
      <c r="AU503" s="256" t="s">
        <v>83</v>
      </c>
      <c r="AV503" s="14" t="s">
        <v>83</v>
      </c>
      <c r="AW503" s="14" t="s">
        <v>33</v>
      </c>
      <c r="AX503" s="14" t="s">
        <v>72</v>
      </c>
      <c r="AY503" s="256" t="s">
        <v>116</v>
      </c>
    </row>
    <row r="504" s="14" customFormat="1">
      <c r="A504" s="14"/>
      <c r="B504" s="246"/>
      <c r="C504" s="247"/>
      <c r="D504" s="232" t="s">
        <v>127</v>
      </c>
      <c r="E504" s="248" t="s">
        <v>19</v>
      </c>
      <c r="F504" s="249" t="s">
        <v>162</v>
      </c>
      <c r="G504" s="247"/>
      <c r="H504" s="250">
        <v>40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127</v>
      </c>
      <c r="AU504" s="256" t="s">
        <v>83</v>
      </c>
      <c r="AV504" s="14" t="s">
        <v>83</v>
      </c>
      <c r="AW504" s="14" t="s">
        <v>33</v>
      </c>
      <c r="AX504" s="14" t="s">
        <v>72</v>
      </c>
      <c r="AY504" s="256" t="s">
        <v>116</v>
      </c>
    </row>
    <row r="505" s="14" customFormat="1">
      <c r="A505" s="14"/>
      <c r="B505" s="246"/>
      <c r="C505" s="247"/>
      <c r="D505" s="232" t="s">
        <v>127</v>
      </c>
      <c r="E505" s="248" t="s">
        <v>19</v>
      </c>
      <c r="F505" s="249" t="s">
        <v>163</v>
      </c>
      <c r="G505" s="247"/>
      <c r="H505" s="250">
        <v>70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127</v>
      </c>
      <c r="AU505" s="256" t="s">
        <v>83</v>
      </c>
      <c r="AV505" s="14" t="s">
        <v>83</v>
      </c>
      <c r="AW505" s="14" t="s">
        <v>33</v>
      </c>
      <c r="AX505" s="14" t="s">
        <v>72</v>
      </c>
      <c r="AY505" s="256" t="s">
        <v>116</v>
      </c>
    </row>
    <row r="506" s="14" customFormat="1">
      <c r="A506" s="14"/>
      <c r="B506" s="246"/>
      <c r="C506" s="247"/>
      <c r="D506" s="232" t="s">
        <v>127</v>
      </c>
      <c r="E506" s="248" t="s">
        <v>19</v>
      </c>
      <c r="F506" s="249" t="s">
        <v>164</v>
      </c>
      <c r="G506" s="247"/>
      <c r="H506" s="250">
        <v>20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127</v>
      </c>
      <c r="AU506" s="256" t="s">
        <v>83</v>
      </c>
      <c r="AV506" s="14" t="s">
        <v>83</v>
      </c>
      <c r="AW506" s="14" t="s">
        <v>33</v>
      </c>
      <c r="AX506" s="14" t="s">
        <v>72</v>
      </c>
      <c r="AY506" s="256" t="s">
        <v>116</v>
      </c>
    </row>
    <row r="507" s="14" customFormat="1">
      <c r="A507" s="14"/>
      <c r="B507" s="246"/>
      <c r="C507" s="247"/>
      <c r="D507" s="232" t="s">
        <v>127</v>
      </c>
      <c r="E507" s="248" t="s">
        <v>19</v>
      </c>
      <c r="F507" s="249" t="s">
        <v>165</v>
      </c>
      <c r="G507" s="247"/>
      <c r="H507" s="250">
        <v>45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127</v>
      </c>
      <c r="AU507" s="256" t="s">
        <v>83</v>
      </c>
      <c r="AV507" s="14" t="s">
        <v>83</v>
      </c>
      <c r="AW507" s="14" t="s">
        <v>33</v>
      </c>
      <c r="AX507" s="14" t="s">
        <v>72</v>
      </c>
      <c r="AY507" s="256" t="s">
        <v>116</v>
      </c>
    </row>
    <row r="508" s="14" customFormat="1">
      <c r="A508" s="14"/>
      <c r="B508" s="246"/>
      <c r="C508" s="247"/>
      <c r="D508" s="232" t="s">
        <v>127</v>
      </c>
      <c r="E508" s="248" t="s">
        <v>19</v>
      </c>
      <c r="F508" s="249" t="s">
        <v>166</v>
      </c>
      <c r="G508" s="247"/>
      <c r="H508" s="250">
        <v>45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127</v>
      </c>
      <c r="AU508" s="256" t="s">
        <v>83</v>
      </c>
      <c r="AV508" s="14" t="s">
        <v>83</v>
      </c>
      <c r="AW508" s="14" t="s">
        <v>33</v>
      </c>
      <c r="AX508" s="14" t="s">
        <v>72</v>
      </c>
      <c r="AY508" s="256" t="s">
        <v>116</v>
      </c>
    </row>
    <row r="509" s="13" customFormat="1">
      <c r="A509" s="13"/>
      <c r="B509" s="236"/>
      <c r="C509" s="237"/>
      <c r="D509" s="232" t="s">
        <v>127</v>
      </c>
      <c r="E509" s="238" t="s">
        <v>19</v>
      </c>
      <c r="F509" s="239" t="s">
        <v>167</v>
      </c>
      <c r="G509" s="237"/>
      <c r="H509" s="238" t="s">
        <v>19</v>
      </c>
      <c r="I509" s="240"/>
      <c r="J509" s="237"/>
      <c r="K509" s="237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127</v>
      </c>
      <c r="AU509" s="245" t="s">
        <v>83</v>
      </c>
      <c r="AV509" s="13" t="s">
        <v>80</v>
      </c>
      <c r="AW509" s="13" t="s">
        <v>33</v>
      </c>
      <c r="AX509" s="13" t="s">
        <v>72</v>
      </c>
      <c r="AY509" s="245" t="s">
        <v>116</v>
      </c>
    </row>
    <row r="510" s="14" customFormat="1">
      <c r="A510" s="14"/>
      <c r="B510" s="246"/>
      <c r="C510" s="247"/>
      <c r="D510" s="232" t="s">
        <v>127</v>
      </c>
      <c r="E510" s="248" t="s">
        <v>19</v>
      </c>
      <c r="F510" s="249" t="s">
        <v>168</v>
      </c>
      <c r="G510" s="247"/>
      <c r="H510" s="250">
        <v>20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127</v>
      </c>
      <c r="AU510" s="256" t="s">
        <v>83</v>
      </c>
      <c r="AV510" s="14" t="s">
        <v>83</v>
      </c>
      <c r="AW510" s="14" t="s">
        <v>33</v>
      </c>
      <c r="AX510" s="14" t="s">
        <v>72</v>
      </c>
      <c r="AY510" s="256" t="s">
        <v>116</v>
      </c>
    </row>
    <row r="511" s="14" customFormat="1">
      <c r="A511" s="14"/>
      <c r="B511" s="246"/>
      <c r="C511" s="247"/>
      <c r="D511" s="232" t="s">
        <v>127</v>
      </c>
      <c r="E511" s="248" t="s">
        <v>19</v>
      </c>
      <c r="F511" s="249" t="s">
        <v>292</v>
      </c>
      <c r="G511" s="247"/>
      <c r="H511" s="250">
        <v>20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127</v>
      </c>
      <c r="AU511" s="256" t="s">
        <v>83</v>
      </c>
      <c r="AV511" s="14" t="s">
        <v>83</v>
      </c>
      <c r="AW511" s="14" t="s">
        <v>33</v>
      </c>
      <c r="AX511" s="14" t="s">
        <v>72</v>
      </c>
      <c r="AY511" s="256" t="s">
        <v>116</v>
      </c>
    </row>
    <row r="512" s="14" customFormat="1">
      <c r="A512" s="14"/>
      <c r="B512" s="246"/>
      <c r="C512" s="247"/>
      <c r="D512" s="232" t="s">
        <v>127</v>
      </c>
      <c r="E512" s="248" t="s">
        <v>19</v>
      </c>
      <c r="F512" s="249" t="s">
        <v>169</v>
      </c>
      <c r="G512" s="247"/>
      <c r="H512" s="250">
        <v>40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127</v>
      </c>
      <c r="AU512" s="256" t="s">
        <v>83</v>
      </c>
      <c r="AV512" s="14" t="s">
        <v>83</v>
      </c>
      <c r="AW512" s="14" t="s">
        <v>33</v>
      </c>
      <c r="AX512" s="14" t="s">
        <v>72</v>
      </c>
      <c r="AY512" s="256" t="s">
        <v>116</v>
      </c>
    </row>
    <row r="513" s="14" customFormat="1">
      <c r="A513" s="14"/>
      <c r="B513" s="246"/>
      <c r="C513" s="247"/>
      <c r="D513" s="232" t="s">
        <v>127</v>
      </c>
      <c r="E513" s="248" t="s">
        <v>19</v>
      </c>
      <c r="F513" s="249" t="s">
        <v>170</v>
      </c>
      <c r="G513" s="247"/>
      <c r="H513" s="250">
        <v>10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127</v>
      </c>
      <c r="AU513" s="256" t="s">
        <v>83</v>
      </c>
      <c r="AV513" s="14" t="s">
        <v>83</v>
      </c>
      <c r="AW513" s="14" t="s">
        <v>33</v>
      </c>
      <c r="AX513" s="14" t="s">
        <v>72</v>
      </c>
      <c r="AY513" s="256" t="s">
        <v>116</v>
      </c>
    </row>
    <row r="514" s="14" customFormat="1">
      <c r="A514" s="14"/>
      <c r="B514" s="246"/>
      <c r="C514" s="247"/>
      <c r="D514" s="232" t="s">
        <v>127</v>
      </c>
      <c r="E514" s="248" t="s">
        <v>19</v>
      </c>
      <c r="F514" s="249" t="s">
        <v>171</v>
      </c>
      <c r="G514" s="247"/>
      <c r="H514" s="250">
        <v>40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127</v>
      </c>
      <c r="AU514" s="256" t="s">
        <v>83</v>
      </c>
      <c r="AV514" s="14" t="s">
        <v>83</v>
      </c>
      <c r="AW514" s="14" t="s">
        <v>33</v>
      </c>
      <c r="AX514" s="14" t="s">
        <v>72</v>
      </c>
      <c r="AY514" s="256" t="s">
        <v>116</v>
      </c>
    </row>
    <row r="515" s="14" customFormat="1">
      <c r="A515" s="14"/>
      <c r="B515" s="246"/>
      <c r="C515" s="247"/>
      <c r="D515" s="232" t="s">
        <v>127</v>
      </c>
      <c r="E515" s="248" t="s">
        <v>19</v>
      </c>
      <c r="F515" s="249" t="s">
        <v>172</v>
      </c>
      <c r="G515" s="247"/>
      <c r="H515" s="250">
        <v>30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127</v>
      </c>
      <c r="AU515" s="256" t="s">
        <v>83</v>
      </c>
      <c r="AV515" s="14" t="s">
        <v>83</v>
      </c>
      <c r="AW515" s="14" t="s">
        <v>33</v>
      </c>
      <c r="AX515" s="14" t="s">
        <v>72</v>
      </c>
      <c r="AY515" s="256" t="s">
        <v>116</v>
      </c>
    </row>
    <row r="516" s="14" customFormat="1">
      <c r="A516" s="14"/>
      <c r="B516" s="246"/>
      <c r="C516" s="247"/>
      <c r="D516" s="232" t="s">
        <v>127</v>
      </c>
      <c r="E516" s="248" t="s">
        <v>19</v>
      </c>
      <c r="F516" s="249" t="s">
        <v>173</v>
      </c>
      <c r="G516" s="247"/>
      <c r="H516" s="250">
        <v>20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127</v>
      </c>
      <c r="AU516" s="256" t="s">
        <v>83</v>
      </c>
      <c r="AV516" s="14" t="s">
        <v>83</v>
      </c>
      <c r="AW516" s="14" t="s">
        <v>33</v>
      </c>
      <c r="AX516" s="14" t="s">
        <v>72</v>
      </c>
      <c r="AY516" s="256" t="s">
        <v>116</v>
      </c>
    </row>
    <row r="517" s="14" customFormat="1">
      <c r="A517" s="14"/>
      <c r="B517" s="246"/>
      <c r="C517" s="247"/>
      <c r="D517" s="232" t="s">
        <v>127</v>
      </c>
      <c r="E517" s="248" t="s">
        <v>19</v>
      </c>
      <c r="F517" s="249" t="s">
        <v>174</v>
      </c>
      <c r="G517" s="247"/>
      <c r="H517" s="250">
        <v>5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127</v>
      </c>
      <c r="AU517" s="256" t="s">
        <v>83</v>
      </c>
      <c r="AV517" s="14" t="s">
        <v>83</v>
      </c>
      <c r="AW517" s="14" t="s">
        <v>33</v>
      </c>
      <c r="AX517" s="14" t="s">
        <v>72</v>
      </c>
      <c r="AY517" s="256" t="s">
        <v>116</v>
      </c>
    </row>
    <row r="518" s="14" customFormat="1">
      <c r="A518" s="14"/>
      <c r="B518" s="246"/>
      <c r="C518" s="247"/>
      <c r="D518" s="232" t="s">
        <v>127</v>
      </c>
      <c r="E518" s="248" t="s">
        <v>19</v>
      </c>
      <c r="F518" s="249" t="s">
        <v>175</v>
      </c>
      <c r="G518" s="247"/>
      <c r="H518" s="250">
        <v>10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127</v>
      </c>
      <c r="AU518" s="256" t="s">
        <v>83</v>
      </c>
      <c r="AV518" s="14" t="s">
        <v>83</v>
      </c>
      <c r="AW518" s="14" t="s">
        <v>33</v>
      </c>
      <c r="AX518" s="14" t="s">
        <v>72</v>
      </c>
      <c r="AY518" s="256" t="s">
        <v>116</v>
      </c>
    </row>
    <row r="519" s="14" customFormat="1">
      <c r="A519" s="14"/>
      <c r="B519" s="246"/>
      <c r="C519" s="247"/>
      <c r="D519" s="232" t="s">
        <v>127</v>
      </c>
      <c r="E519" s="248" t="s">
        <v>19</v>
      </c>
      <c r="F519" s="249" t="s">
        <v>293</v>
      </c>
      <c r="G519" s="247"/>
      <c r="H519" s="250">
        <v>10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127</v>
      </c>
      <c r="AU519" s="256" t="s">
        <v>83</v>
      </c>
      <c r="AV519" s="14" t="s">
        <v>83</v>
      </c>
      <c r="AW519" s="14" t="s">
        <v>33</v>
      </c>
      <c r="AX519" s="14" t="s">
        <v>72</v>
      </c>
      <c r="AY519" s="256" t="s">
        <v>116</v>
      </c>
    </row>
    <row r="520" s="14" customFormat="1">
      <c r="A520" s="14"/>
      <c r="B520" s="246"/>
      <c r="C520" s="247"/>
      <c r="D520" s="232" t="s">
        <v>127</v>
      </c>
      <c r="E520" s="248" t="s">
        <v>19</v>
      </c>
      <c r="F520" s="249" t="s">
        <v>294</v>
      </c>
      <c r="G520" s="247"/>
      <c r="H520" s="250">
        <v>10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127</v>
      </c>
      <c r="AU520" s="256" t="s">
        <v>83</v>
      </c>
      <c r="AV520" s="14" t="s">
        <v>83</v>
      </c>
      <c r="AW520" s="14" t="s">
        <v>33</v>
      </c>
      <c r="AX520" s="14" t="s">
        <v>72</v>
      </c>
      <c r="AY520" s="256" t="s">
        <v>116</v>
      </c>
    </row>
    <row r="521" s="15" customFormat="1">
      <c r="A521" s="15"/>
      <c r="B521" s="257"/>
      <c r="C521" s="258"/>
      <c r="D521" s="232" t="s">
        <v>127</v>
      </c>
      <c r="E521" s="259" t="s">
        <v>19</v>
      </c>
      <c r="F521" s="260" t="s">
        <v>176</v>
      </c>
      <c r="G521" s="258"/>
      <c r="H521" s="261">
        <v>7663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7" t="s">
        <v>127</v>
      </c>
      <c r="AU521" s="267" t="s">
        <v>83</v>
      </c>
      <c r="AV521" s="15" t="s">
        <v>123</v>
      </c>
      <c r="AW521" s="15" t="s">
        <v>33</v>
      </c>
      <c r="AX521" s="15" t="s">
        <v>80</v>
      </c>
      <c r="AY521" s="267" t="s">
        <v>116</v>
      </c>
    </row>
    <row r="522" s="2" customFormat="1" ht="21.75" customHeight="1">
      <c r="A522" s="39"/>
      <c r="B522" s="40"/>
      <c r="C522" s="219" t="s">
        <v>460</v>
      </c>
      <c r="D522" s="219" t="s">
        <v>118</v>
      </c>
      <c r="E522" s="220" t="s">
        <v>461</v>
      </c>
      <c r="F522" s="221" t="s">
        <v>462</v>
      </c>
      <c r="G522" s="222" t="s">
        <v>121</v>
      </c>
      <c r="H522" s="223">
        <v>7663</v>
      </c>
      <c r="I522" s="224"/>
      <c r="J522" s="225">
        <f>ROUND(I522*H522,2)</f>
        <v>0</v>
      </c>
      <c r="K522" s="221" t="s">
        <v>122</v>
      </c>
      <c r="L522" s="45"/>
      <c r="M522" s="226" t="s">
        <v>19</v>
      </c>
      <c r="N522" s="227" t="s">
        <v>43</v>
      </c>
      <c r="O522" s="85"/>
      <c r="P522" s="228">
        <f>O522*H522</f>
        <v>0</v>
      </c>
      <c r="Q522" s="228">
        <v>0</v>
      </c>
      <c r="R522" s="228">
        <f>Q522*H522</f>
        <v>0</v>
      </c>
      <c r="S522" s="228">
        <v>0.02</v>
      </c>
      <c r="T522" s="229">
        <f>S522*H522</f>
        <v>153.25999999999999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123</v>
      </c>
      <c r="AT522" s="230" t="s">
        <v>118</v>
      </c>
      <c r="AU522" s="230" t="s">
        <v>83</v>
      </c>
      <c r="AY522" s="18" t="s">
        <v>116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80</v>
      </c>
      <c r="BK522" s="231">
        <f>ROUND(I522*H522,2)</f>
        <v>0</v>
      </c>
      <c r="BL522" s="18" t="s">
        <v>123</v>
      </c>
      <c r="BM522" s="230" t="s">
        <v>463</v>
      </c>
    </row>
    <row r="523" s="2" customFormat="1">
      <c r="A523" s="39"/>
      <c r="B523" s="40"/>
      <c r="C523" s="41"/>
      <c r="D523" s="232" t="s">
        <v>125</v>
      </c>
      <c r="E523" s="41"/>
      <c r="F523" s="233" t="s">
        <v>459</v>
      </c>
      <c r="G523" s="41"/>
      <c r="H523" s="41"/>
      <c r="I523" s="137"/>
      <c r="J523" s="41"/>
      <c r="K523" s="41"/>
      <c r="L523" s="45"/>
      <c r="M523" s="234"/>
      <c r="N523" s="235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125</v>
      </c>
      <c r="AU523" s="18" t="s">
        <v>83</v>
      </c>
    </row>
    <row r="524" s="13" customFormat="1">
      <c r="A524" s="13"/>
      <c r="B524" s="236"/>
      <c r="C524" s="237"/>
      <c r="D524" s="232" t="s">
        <v>127</v>
      </c>
      <c r="E524" s="238" t="s">
        <v>19</v>
      </c>
      <c r="F524" s="239" t="s">
        <v>143</v>
      </c>
      <c r="G524" s="237"/>
      <c r="H524" s="238" t="s">
        <v>19</v>
      </c>
      <c r="I524" s="240"/>
      <c r="J524" s="237"/>
      <c r="K524" s="237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127</v>
      </c>
      <c r="AU524" s="245" t="s">
        <v>83</v>
      </c>
      <c r="AV524" s="13" t="s">
        <v>80</v>
      </c>
      <c r="AW524" s="13" t="s">
        <v>33</v>
      </c>
      <c r="AX524" s="13" t="s">
        <v>72</v>
      </c>
      <c r="AY524" s="245" t="s">
        <v>116</v>
      </c>
    </row>
    <row r="525" s="14" customFormat="1">
      <c r="A525" s="14"/>
      <c r="B525" s="246"/>
      <c r="C525" s="247"/>
      <c r="D525" s="232" t="s">
        <v>127</v>
      </c>
      <c r="E525" s="248" t="s">
        <v>19</v>
      </c>
      <c r="F525" s="249" t="s">
        <v>149</v>
      </c>
      <c r="G525" s="247"/>
      <c r="H525" s="250">
        <v>1305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127</v>
      </c>
      <c r="AU525" s="256" t="s">
        <v>83</v>
      </c>
      <c r="AV525" s="14" t="s">
        <v>83</v>
      </c>
      <c r="AW525" s="14" t="s">
        <v>33</v>
      </c>
      <c r="AX525" s="14" t="s">
        <v>72</v>
      </c>
      <c r="AY525" s="256" t="s">
        <v>116</v>
      </c>
    </row>
    <row r="526" s="14" customFormat="1">
      <c r="A526" s="14"/>
      <c r="B526" s="246"/>
      <c r="C526" s="247"/>
      <c r="D526" s="232" t="s">
        <v>127</v>
      </c>
      <c r="E526" s="248" t="s">
        <v>19</v>
      </c>
      <c r="F526" s="249" t="s">
        <v>154</v>
      </c>
      <c r="G526" s="247"/>
      <c r="H526" s="250">
        <v>4785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127</v>
      </c>
      <c r="AU526" s="256" t="s">
        <v>83</v>
      </c>
      <c r="AV526" s="14" t="s">
        <v>83</v>
      </c>
      <c r="AW526" s="14" t="s">
        <v>33</v>
      </c>
      <c r="AX526" s="14" t="s">
        <v>72</v>
      </c>
      <c r="AY526" s="256" t="s">
        <v>116</v>
      </c>
    </row>
    <row r="527" s="14" customFormat="1">
      <c r="A527" s="14"/>
      <c r="B527" s="246"/>
      <c r="C527" s="247"/>
      <c r="D527" s="232" t="s">
        <v>127</v>
      </c>
      <c r="E527" s="248" t="s">
        <v>19</v>
      </c>
      <c r="F527" s="249" t="s">
        <v>144</v>
      </c>
      <c r="G527" s="247"/>
      <c r="H527" s="250">
        <v>985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127</v>
      </c>
      <c r="AU527" s="256" t="s">
        <v>83</v>
      </c>
      <c r="AV527" s="14" t="s">
        <v>83</v>
      </c>
      <c r="AW527" s="14" t="s">
        <v>33</v>
      </c>
      <c r="AX527" s="14" t="s">
        <v>72</v>
      </c>
      <c r="AY527" s="256" t="s">
        <v>116</v>
      </c>
    </row>
    <row r="528" s="13" customFormat="1">
      <c r="A528" s="13"/>
      <c r="B528" s="236"/>
      <c r="C528" s="237"/>
      <c r="D528" s="232" t="s">
        <v>127</v>
      </c>
      <c r="E528" s="238" t="s">
        <v>19</v>
      </c>
      <c r="F528" s="239" t="s">
        <v>155</v>
      </c>
      <c r="G528" s="237"/>
      <c r="H528" s="238" t="s">
        <v>19</v>
      </c>
      <c r="I528" s="240"/>
      <c r="J528" s="237"/>
      <c r="K528" s="237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127</v>
      </c>
      <c r="AU528" s="245" t="s">
        <v>83</v>
      </c>
      <c r="AV528" s="13" t="s">
        <v>80</v>
      </c>
      <c r="AW528" s="13" t="s">
        <v>33</v>
      </c>
      <c r="AX528" s="13" t="s">
        <v>72</v>
      </c>
      <c r="AY528" s="245" t="s">
        <v>116</v>
      </c>
    </row>
    <row r="529" s="14" customFormat="1">
      <c r="A529" s="14"/>
      <c r="B529" s="246"/>
      <c r="C529" s="247"/>
      <c r="D529" s="232" t="s">
        <v>127</v>
      </c>
      <c r="E529" s="248" t="s">
        <v>19</v>
      </c>
      <c r="F529" s="249" t="s">
        <v>156</v>
      </c>
      <c r="G529" s="247"/>
      <c r="H529" s="250">
        <v>5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127</v>
      </c>
      <c r="AU529" s="256" t="s">
        <v>83</v>
      </c>
      <c r="AV529" s="14" t="s">
        <v>83</v>
      </c>
      <c r="AW529" s="14" t="s">
        <v>33</v>
      </c>
      <c r="AX529" s="14" t="s">
        <v>72</v>
      </c>
      <c r="AY529" s="256" t="s">
        <v>116</v>
      </c>
    </row>
    <row r="530" s="14" customFormat="1">
      <c r="A530" s="14"/>
      <c r="B530" s="246"/>
      <c r="C530" s="247"/>
      <c r="D530" s="232" t="s">
        <v>127</v>
      </c>
      <c r="E530" s="248" t="s">
        <v>19</v>
      </c>
      <c r="F530" s="249" t="s">
        <v>157</v>
      </c>
      <c r="G530" s="247"/>
      <c r="H530" s="250">
        <v>38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127</v>
      </c>
      <c r="AU530" s="256" t="s">
        <v>83</v>
      </c>
      <c r="AV530" s="14" t="s">
        <v>83</v>
      </c>
      <c r="AW530" s="14" t="s">
        <v>33</v>
      </c>
      <c r="AX530" s="14" t="s">
        <v>72</v>
      </c>
      <c r="AY530" s="256" t="s">
        <v>116</v>
      </c>
    </row>
    <row r="531" s="14" customFormat="1">
      <c r="A531" s="14"/>
      <c r="B531" s="246"/>
      <c r="C531" s="247"/>
      <c r="D531" s="232" t="s">
        <v>127</v>
      </c>
      <c r="E531" s="248" t="s">
        <v>19</v>
      </c>
      <c r="F531" s="249" t="s">
        <v>158</v>
      </c>
      <c r="G531" s="247"/>
      <c r="H531" s="250">
        <v>30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127</v>
      </c>
      <c r="AU531" s="256" t="s">
        <v>83</v>
      </c>
      <c r="AV531" s="14" t="s">
        <v>83</v>
      </c>
      <c r="AW531" s="14" t="s">
        <v>33</v>
      </c>
      <c r="AX531" s="14" t="s">
        <v>72</v>
      </c>
      <c r="AY531" s="256" t="s">
        <v>116</v>
      </c>
    </row>
    <row r="532" s="14" customFormat="1">
      <c r="A532" s="14"/>
      <c r="B532" s="246"/>
      <c r="C532" s="247"/>
      <c r="D532" s="232" t="s">
        <v>127</v>
      </c>
      <c r="E532" s="248" t="s">
        <v>19</v>
      </c>
      <c r="F532" s="249" t="s">
        <v>159</v>
      </c>
      <c r="G532" s="247"/>
      <c r="H532" s="250">
        <v>30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127</v>
      </c>
      <c r="AU532" s="256" t="s">
        <v>83</v>
      </c>
      <c r="AV532" s="14" t="s">
        <v>83</v>
      </c>
      <c r="AW532" s="14" t="s">
        <v>33</v>
      </c>
      <c r="AX532" s="14" t="s">
        <v>72</v>
      </c>
      <c r="AY532" s="256" t="s">
        <v>116</v>
      </c>
    </row>
    <row r="533" s="14" customFormat="1">
      <c r="A533" s="14"/>
      <c r="B533" s="246"/>
      <c r="C533" s="247"/>
      <c r="D533" s="232" t="s">
        <v>127</v>
      </c>
      <c r="E533" s="248" t="s">
        <v>19</v>
      </c>
      <c r="F533" s="249" t="s">
        <v>160</v>
      </c>
      <c r="G533" s="247"/>
      <c r="H533" s="250">
        <v>35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127</v>
      </c>
      <c r="AU533" s="256" t="s">
        <v>83</v>
      </c>
      <c r="AV533" s="14" t="s">
        <v>83</v>
      </c>
      <c r="AW533" s="14" t="s">
        <v>33</v>
      </c>
      <c r="AX533" s="14" t="s">
        <v>72</v>
      </c>
      <c r="AY533" s="256" t="s">
        <v>116</v>
      </c>
    </row>
    <row r="534" s="14" customFormat="1">
      <c r="A534" s="14"/>
      <c r="B534" s="246"/>
      <c r="C534" s="247"/>
      <c r="D534" s="232" t="s">
        <v>127</v>
      </c>
      <c r="E534" s="248" t="s">
        <v>19</v>
      </c>
      <c r="F534" s="249" t="s">
        <v>161</v>
      </c>
      <c r="G534" s="247"/>
      <c r="H534" s="250">
        <v>15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127</v>
      </c>
      <c r="AU534" s="256" t="s">
        <v>83</v>
      </c>
      <c r="AV534" s="14" t="s">
        <v>83</v>
      </c>
      <c r="AW534" s="14" t="s">
        <v>33</v>
      </c>
      <c r="AX534" s="14" t="s">
        <v>72</v>
      </c>
      <c r="AY534" s="256" t="s">
        <v>116</v>
      </c>
    </row>
    <row r="535" s="14" customFormat="1">
      <c r="A535" s="14"/>
      <c r="B535" s="246"/>
      <c r="C535" s="247"/>
      <c r="D535" s="232" t="s">
        <v>127</v>
      </c>
      <c r="E535" s="248" t="s">
        <v>19</v>
      </c>
      <c r="F535" s="249" t="s">
        <v>162</v>
      </c>
      <c r="G535" s="247"/>
      <c r="H535" s="250">
        <v>40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127</v>
      </c>
      <c r="AU535" s="256" t="s">
        <v>83</v>
      </c>
      <c r="AV535" s="14" t="s">
        <v>83</v>
      </c>
      <c r="AW535" s="14" t="s">
        <v>33</v>
      </c>
      <c r="AX535" s="14" t="s">
        <v>72</v>
      </c>
      <c r="AY535" s="256" t="s">
        <v>116</v>
      </c>
    </row>
    <row r="536" s="14" customFormat="1">
      <c r="A536" s="14"/>
      <c r="B536" s="246"/>
      <c r="C536" s="247"/>
      <c r="D536" s="232" t="s">
        <v>127</v>
      </c>
      <c r="E536" s="248" t="s">
        <v>19</v>
      </c>
      <c r="F536" s="249" t="s">
        <v>163</v>
      </c>
      <c r="G536" s="247"/>
      <c r="H536" s="250">
        <v>70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127</v>
      </c>
      <c r="AU536" s="256" t="s">
        <v>83</v>
      </c>
      <c r="AV536" s="14" t="s">
        <v>83</v>
      </c>
      <c r="AW536" s="14" t="s">
        <v>33</v>
      </c>
      <c r="AX536" s="14" t="s">
        <v>72</v>
      </c>
      <c r="AY536" s="256" t="s">
        <v>116</v>
      </c>
    </row>
    <row r="537" s="14" customFormat="1">
      <c r="A537" s="14"/>
      <c r="B537" s="246"/>
      <c r="C537" s="247"/>
      <c r="D537" s="232" t="s">
        <v>127</v>
      </c>
      <c r="E537" s="248" t="s">
        <v>19</v>
      </c>
      <c r="F537" s="249" t="s">
        <v>164</v>
      </c>
      <c r="G537" s="247"/>
      <c r="H537" s="250">
        <v>20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127</v>
      </c>
      <c r="AU537" s="256" t="s">
        <v>83</v>
      </c>
      <c r="AV537" s="14" t="s">
        <v>83</v>
      </c>
      <c r="AW537" s="14" t="s">
        <v>33</v>
      </c>
      <c r="AX537" s="14" t="s">
        <v>72</v>
      </c>
      <c r="AY537" s="256" t="s">
        <v>116</v>
      </c>
    </row>
    <row r="538" s="14" customFormat="1">
      <c r="A538" s="14"/>
      <c r="B538" s="246"/>
      <c r="C538" s="247"/>
      <c r="D538" s="232" t="s">
        <v>127</v>
      </c>
      <c r="E538" s="248" t="s">
        <v>19</v>
      </c>
      <c r="F538" s="249" t="s">
        <v>165</v>
      </c>
      <c r="G538" s="247"/>
      <c r="H538" s="250">
        <v>45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127</v>
      </c>
      <c r="AU538" s="256" t="s">
        <v>83</v>
      </c>
      <c r="AV538" s="14" t="s">
        <v>83</v>
      </c>
      <c r="AW538" s="14" t="s">
        <v>33</v>
      </c>
      <c r="AX538" s="14" t="s">
        <v>72</v>
      </c>
      <c r="AY538" s="256" t="s">
        <v>116</v>
      </c>
    </row>
    <row r="539" s="14" customFormat="1">
      <c r="A539" s="14"/>
      <c r="B539" s="246"/>
      <c r="C539" s="247"/>
      <c r="D539" s="232" t="s">
        <v>127</v>
      </c>
      <c r="E539" s="248" t="s">
        <v>19</v>
      </c>
      <c r="F539" s="249" t="s">
        <v>166</v>
      </c>
      <c r="G539" s="247"/>
      <c r="H539" s="250">
        <v>45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127</v>
      </c>
      <c r="AU539" s="256" t="s">
        <v>83</v>
      </c>
      <c r="AV539" s="14" t="s">
        <v>83</v>
      </c>
      <c r="AW539" s="14" t="s">
        <v>33</v>
      </c>
      <c r="AX539" s="14" t="s">
        <v>72</v>
      </c>
      <c r="AY539" s="256" t="s">
        <v>116</v>
      </c>
    </row>
    <row r="540" s="13" customFormat="1">
      <c r="A540" s="13"/>
      <c r="B540" s="236"/>
      <c r="C540" s="237"/>
      <c r="D540" s="232" t="s">
        <v>127</v>
      </c>
      <c r="E540" s="238" t="s">
        <v>19</v>
      </c>
      <c r="F540" s="239" t="s">
        <v>167</v>
      </c>
      <c r="G540" s="237"/>
      <c r="H540" s="238" t="s">
        <v>19</v>
      </c>
      <c r="I540" s="240"/>
      <c r="J540" s="237"/>
      <c r="K540" s="237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127</v>
      </c>
      <c r="AU540" s="245" t="s">
        <v>83</v>
      </c>
      <c r="AV540" s="13" t="s">
        <v>80</v>
      </c>
      <c r="AW540" s="13" t="s">
        <v>33</v>
      </c>
      <c r="AX540" s="13" t="s">
        <v>72</v>
      </c>
      <c r="AY540" s="245" t="s">
        <v>116</v>
      </c>
    </row>
    <row r="541" s="14" customFormat="1">
      <c r="A541" s="14"/>
      <c r="B541" s="246"/>
      <c r="C541" s="247"/>
      <c r="D541" s="232" t="s">
        <v>127</v>
      </c>
      <c r="E541" s="248" t="s">
        <v>19</v>
      </c>
      <c r="F541" s="249" t="s">
        <v>168</v>
      </c>
      <c r="G541" s="247"/>
      <c r="H541" s="250">
        <v>20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127</v>
      </c>
      <c r="AU541" s="256" t="s">
        <v>83</v>
      </c>
      <c r="AV541" s="14" t="s">
        <v>83</v>
      </c>
      <c r="AW541" s="14" t="s">
        <v>33</v>
      </c>
      <c r="AX541" s="14" t="s">
        <v>72</v>
      </c>
      <c r="AY541" s="256" t="s">
        <v>116</v>
      </c>
    </row>
    <row r="542" s="14" customFormat="1">
      <c r="A542" s="14"/>
      <c r="B542" s="246"/>
      <c r="C542" s="247"/>
      <c r="D542" s="232" t="s">
        <v>127</v>
      </c>
      <c r="E542" s="248" t="s">
        <v>19</v>
      </c>
      <c r="F542" s="249" t="s">
        <v>292</v>
      </c>
      <c r="G542" s="247"/>
      <c r="H542" s="250">
        <v>20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127</v>
      </c>
      <c r="AU542" s="256" t="s">
        <v>83</v>
      </c>
      <c r="AV542" s="14" t="s">
        <v>83</v>
      </c>
      <c r="AW542" s="14" t="s">
        <v>33</v>
      </c>
      <c r="AX542" s="14" t="s">
        <v>72</v>
      </c>
      <c r="AY542" s="256" t="s">
        <v>116</v>
      </c>
    </row>
    <row r="543" s="14" customFormat="1">
      <c r="A543" s="14"/>
      <c r="B543" s="246"/>
      <c r="C543" s="247"/>
      <c r="D543" s="232" t="s">
        <v>127</v>
      </c>
      <c r="E543" s="248" t="s">
        <v>19</v>
      </c>
      <c r="F543" s="249" t="s">
        <v>169</v>
      </c>
      <c r="G543" s="247"/>
      <c r="H543" s="250">
        <v>40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127</v>
      </c>
      <c r="AU543" s="256" t="s">
        <v>83</v>
      </c>
      <c r="AV543" s="14" t="s">
        <v>83</v>
      </c>
      <c r="AW543" s="14" t="s">
        <v>33</v>
      </c>
      <c r="AX543" s="14" t="s">
        <v>72</v>
      </c>
      <c r="AY543" s="256" t="s">
        <v>116</v>
      </c>
    </row>
    <row r="544" s="14" customFormat="1">
      <c r="A544" s="14"/>
      <c r="B544" s="246"/>
      <c r="C544" s="247"/>
      <c r="D544" s="232" t="s">
        <v>127</v>
      </c>
      <c r="E544" s="248" t="s">
        <v>19</v>
      </c>
      <c r="F544" s="249" t="s">
        <v>170</v>
      </c>
      <c r="G544" s="247"/>
      <c r="H544" s="250">
        <v>10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127</v>
      </c>
      <c r="AU544" s="256" t="s">
        <v>83</v>
      </c>
      <c r="AV544" s="14" t="s">
        <v>83</v>
      </c>
      <c r="AW544" s="14" t="s">
        <v>33</v>
      </c>
      <c r="AX544" s="14" t="s">
        <v>72</v>
      </c>
      <c r="AY544" s="256" t="s">
        <v>116</v>
      </c>
    </row>
    <row r="545" s="14" customFormat="1">
      <c r="A545" s="14"/>
      <c r="B545" s="246"/>
      <c r="C545" s="247"/>
      <c r="D545" s="232" t="s">
        <v>127</v>
      </c>
      <c r="E545" s="248" t="s">
        <v>19</v>
      </c>
      <c r="F545" s="249" t="s">
        <v>171</v>
      </c>
      <c r="G545" s="247"/>
      <c r="H545" s="250">
        <v>40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127</v>
      </c>
      <c r="AU545" s="256" t="s">
        <v>83</v>
      </c>
      <c r="AV545" s="14" t="s">
        <v>83</v>
      </c>
      <c r="AW545" s="14" t="s">
        <v>33</v>
      </c>
      <c r="AX545" s="14" t="s">
        <v>72</v>
      </c>
      <c r="AY545" s="256" t="s">
        <v>116</v>
      </c>
    </row>
    <row r="546" s="14" customFormat="1">
      <c r="A546" s="14"/>
      <c r="B546" s="246"/>
      <c r="C546" s="247"/>
      <c r="D546" s="232" t="s">
        <v>127</v>
      </c>
      <c r="E546" s="248" t="s">
        <v>19</v>
      </c>
      <c r="F546" s="249" t="s">
        <v>172</v>
      </c>
      <c r="G546" s="247"/>
      <c r="H546" s="250">
        <v>30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127</v>
      </c>
      <c r="AU546" s="256" t="s">
        <v>83</v>
      </c>
      <c r="AV546" s="14" t="s">
        <v>83</v>
      </c>
      <c r="AW546" s="14" t="s">
        <v>33</v>
      </c>
      <c r="AX546" s="14" t="s">
        <v>72</v>
      </c>
      <c r="AY546" s="256" t="s">
        <v>116</v>
      </c>
    </row>
    <row r="547" s="14" customFormat="1">
      <c r="A547" s="14"/>
      <c r="B547" s="246"/>
      <c r="C547" s="247"/>
      <c r="D547" s="232" t="s">
        <v>127</v>
      </c>
      <c r="E547" s="248" t="s">
        <v>19</v>
      </c>
      <c r="F547" s="249" t="s">
        <v>173</v>
      </c>
      <c r="G547" s="247"/>
      <c r="H547" s="250">
        <v>20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127</v>
      </c>
      <c r="AU547" s="256" t="s">
        <v>83</v>
      </c>
      <c r="AV547" s="14" t="s">
        <v>83</v>
      </c>
      <c r="AW547" s="14" t="s">
        <v>33</v>
      </c>
      <c r="AX547" s="14" t="s">
        <v>72</v>
      </c>
      <c r="AY547" s="256" t="s">
        <v>116</v>
      </c>
    </row>
    <row r="548" s="14" customFormat="1">
      <c r="A548" s="14"/>
      <c r="B548" s="246"/>
      <c r="C548" s="247"/>
      <c r="D548" s="232" t="s">
        <v>127</v>
      </c>
      <c r="E548" s="248" t="s">
        <v>19</v>
      </c>
      <c r="F548" s="249" t="s">
        <v>174</v>
      </c>
      <c r="G548" s="247"/>
      <c r="H548" s="250">
        <v>5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127</v>
      </c>
      <c r="AU548" s="256" t="s">
        <v>83</v>
      </c>
      <c r="AV548" s="14" t="s">
        <v>83</v>
      </c>
      <c r="AW548" s="14" t="s">
        <v>33</v>
      </c>
      <c r="AX548" s="14" t="s">
        <v>72</v>
      </c>
      <c r="AY548" s="256" t="s">
        <v>116</v>
      </c>
    </row>
    <row r="549" s="14" customFormat="1">
      <c r="A549" s="14"/>
      <c r="B549" s="246"/>
      <c r="C549" s="247"/>
      <c r="D549" s="232" t="s">
        <v>127</v>
      </c>
      <c r="E549" s="248" t="s">
        <v>19</v>
      </c>
      <c r="F549" s="249" t="s">
        <v>175</v>
      </c>
      <c r="G549" s="247"/>
      <c r="H549" s="250">
        <v>10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127</v>
      </c>
      <c r="AU549" s="256" t="s">
        <v>83</v>
      </c>
      <c r="AV549" s="14" t="s">
        <v>83</v>
      </c>
      <c r="AW549" s="14" t="s">
        <v>33</v>
      </c>
      <c r="AX549" s="14" t="s">
        <v>72</v>
      </c>
      <c r="AY549" s="256" t="s">
        <v>116</v>
      </c>
    </row>
    <row r="550" s="14" customFormat="1">
      <c r="A550" s="14"/>
      <c r="B550" s="246"/>
      <c r="C550" s="247"/>
      <c r="D550" s="232" t="s">
        <v>127</v>
      </c>
      <c r="E550" s="248" t="s">
        <v>19</v>
      </c>
      <c r="F550" s="249" t="s">
        <v>293</v>
      </c>
      <c r="G550" s="247"/>
      <c r="H550" s="250">
        <v>10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127</v>
      </c>
      <c r="AU550" s="256" t="s">
        <v>83</v>
      </c>
      <c r="AV550" s="14" t="s">
        <v>83</v>
      </c>
      <c r="AW550" s="14" t="s">
        <v>33</v>
      </c>
      <c r="AX550" s="14" t="s">
        <v>72</v>
      </c>
      <c r="AY550" s="256" t="s">
        <v>116</v>
      </c>
    </row>
    <row r="551" s="14" customFormat="1">
      <c r="A551" s="14"/>
      <c r="B551" s="246"/>
      <c r="C551" s="247"/>
      <c r="D551" s="232" t="s">
        <v>127</v>
      </c>
      <c r="E551" s="248" t="s">
        <v>19</v>
      </c>
      <c r="F551" s="249" t="s">
        <v>294</v>
      </c>
      <c r="G551" s="247"/>
      <c r="H551" s="250">
        <v>10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127</v>
      </c>
      <c r="AU551" s="256" t="s">
        <v>83</v>
      </c>
      <c r="AV551" s="14" t="s">
        <v>83</v>
      </c>
      <c r="AW551" s="14" t="s">
        <v>33</v>
      </c>
      <c r="AX551" s="14" t="s">
        <v>72</v>
      </c>
      <c r="AY551" s="256" t="s">
        <v>116</v>
      </c>
    </row>
    <row r="552" s="15" customFormat="1">
      <c r="A552" s="15"/>
      <c r="B552" s="257"/>
      <c r="C552" s="258"/>
      <c r="D552" s="232" t="s">
        <v>127</v>
      </c>
      <c r="E552" s="259" t="s">
        <v>19</v>
      </c>
      <c r="F552" s="260" t="s">
        <v>176</v>
      </c>
      <c r="G552" s="258"/>
      <c r="H552" s="261">
        <v>7663</v>
      </c>
      <c r="I552" s="262"/>
      <c r="J552" s="258"/>
      <c r="K552" s="258"/>
      <c r="L552" s="263"/>
      <c r="M552" s="264"/>
      <c r="N552" s="265"/>
      <c r="O552" s="265"/>
      <c r="P552" s="265"/>
      <c r="Q552" s="265"/>
      <c r="R552" s="265"/>
      <c r="S552" s="265"/>
      <c r="T552" s="26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7" t="s">
        <v>127</v>
      </c>
      <c r="AU552" s="267" t="s">
        <v>83</v>
      </c>
      <c r="AV552" s="15" t="s">
        <v>123</v>
      </c>
      <c r="AW552" s="15" t="s">
        <v>33</v>
      </c>
      <c r="AX552" s="15" t="s">
        <v>80</v>
      </c>
      <c r="AY552" s="267" t="s">
        <v>116</v>
      </c>
    </row>
    <row r="553" s="2" customFormat="1" ht="33" customHeight="1">
      <c r="A553" s="39"/>
      <c r="B553" s="40"/>
      <c r="C553" s="219" t="s">
        <v>464</v>
      </c>
      <c r="D553" s="219" t="s">
        <v>118</v>
      </c>
      <c r="E553" s="220" t="s">
        <v>465</v>
      </c>
      <c r="F553" s="221" t="s">
        <v>466</v>
      </c>
      <c r="G553" s="222" t="s">
        <v>121</v>
      </c>
      <c r="H553" s="223">
        <v>740</v>
      </c>
      <c r="I553" s="224"/>
      <c r="J553" s="225">
        <f>ROUND(I553*H553,2)</f>
        <v>0</v>
      </c>
      <c r="K553" s="221" t="s">
        <v>122</v>
      </c>
      <c r="L553" s="45"/>
      <c r="M553" s="226" t="s">
        <v>19</v>
      </c>
      <c r="N553" s="227" t="s">
        <v>43</v>
      </c>
      <c r="O553" s="85"/>
      <c r="P553" s="228">
        <f>O553*H553</f>
        <v>0</v>
      </c>
      <c r="Q553" s="228">
        <v>0</v>
      </c>
      <c r="R553" s="228">
        <f>Q553*H553</f>
        <v>0</v>
      </c>
      <c r="S553" s="228">
        <v>0.126</v>
      </c>
      <c r="T553" s="229">
        <f>S553*H553</f>
        <v>93.239999999999995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123</v>
      </c>
      <c r="AT553" s="230" t="s">
        <v>118</v>
      </c>
      <c r="AU553" s="230" t="s">
        <v>83</v>
      </c>
      <c r="AY553" s="18" t="s">
        <v>116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80</v>
      </c>
      <c r="BK553" s="231">
        <f>ROUND(I553*H553,2)</f>
        <v>0</v>
      </c>
      <c r="BL553" s="18" t="s">
        <v>123</v>
      </c>
      <c r="BM553" s="230" t="s">
        <v>467</v>
      </c>
    </row>
    <row r="554" s="2" customFormat="1">
      <c r="A554" s="39"/>
      <c r="B554" s="40"/>
      <c r="C554" s="41"/>
      <c r="D554" s="232" t="s">
        <v>125</v>
      </c>
      <c r="E554" s="41"/>
      <c r="F554" s="233" t="s">
        <v>468</v>
      </c>
      <c r="G554" s="41"/>
      <c r="H554" s="41"/>
      <c r="I554" s="137"/>
      <c r="J554" s="41"/>
      <c r="K554" s="41"/>
      <c r="L554" s="45"/>
      <c r="M554" s="234"/>
      <c r="N554" s="235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125</v>
      </c>
      <c r="AU554" s="18" t="s">
        <v>83</v>
      </c>
    </row>
    <row r="555" s="13" customFormat="1">
      <c r="A555" s="13"/>
      <c r="B555" s="236"/>
      <c r="C555" s="237"/>
      <c r="D555" s="232" t="s">
        <v>127</v>
      </c>
      <c r="E555" s="238" t="s">
        <v>19</v>
      </c>
      <c r="F555" s="239" t="s">
        <v>265</v>
      </c>
      <c r="G555" s="237"/>
      <c r="H555" s="238" t="s">
        <v>19</v>
      </c>
      <c r="I555" s="240"/>
      <c r="J555" s="237"/>
      <c r="K555" s="237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127</v>
      </c>
      <c r="AU555" s="245" t="s">
        <v>83</v>
      </c>
      <c r="AV555" s="13" t="s">
        <v>80</v>
      </c>
      <c r="AW555" s="13" t="s">
        <v>33</v>
      </c>
      <c r="AX555" s="13" t="s">
        <v>72</v>
      </c>
      <c r="AY555" s="245" t="s">
        <v>116</v>
      </c>
    </row>
    <row r="556" s="14" customFormat="1">
      <c r="A556" s="14"/>
      <c r="B556" s="246"/>
      <c r="C556" s="247"/>
      <c r="D556" s="232" t="s">
        <v>127</v>
      </c>
      <c r="E556" s="248" t="s">
        <v>19</v>
      </c>
      <c r="F556" s="249" t="s">
        <v>266</v>
      </c>
      <c r="G556" s="247"/>
      <c r="H556" s="250">
        <v>340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127</v>
      </c>
      <c r="AU556" s="256" t="s">
        <v>83</v>
      </c>
      <c r="AV556" s="14" t="s">
        <v>83</v>
      </c>
      <c r="AW556" s="14" t="s">
        <v>33</v>
      </c>
      <c r="AX556" s="14" t="s">
        <v>72</v>
      </c>
      <c r="AY556" s="256" t="s">
        <v>116</v>
      </c>
    </row>
    <row r="557" s="14" customFormat="1">
      <c r="A557" s="14"/>
      <c r="B557" s="246"/>
      <c r="C557" s="247"/>
      <c r="D557" s="232" t="s">
        <v>127</v>
      </c>
      <c r="E557" s="248" t="s">
        <v>19</v>
      </c>
      <c r="F557" s="249" t="s">
        <v>267</v>
      </c>
      <c r="G557" s="247"/>
      <c r="H557" s="250">
        <v>400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127</v>
      </c>
      <c r="AU557" s="256" t="s">
        <v>83</v>
      </c>
      <c r="AV557" s="14" t="s">
        <v>83</v>
      </c>
      <c r="AW557" s="14" t="s">
        <v>33</v>
      </c>
      <c r="AX557" s="14" t="s">
        <v>72</v>
      </c>
      <c r="AY557" s="256" t="s">
        <v>116</v>
      </c>
    </row>
    <row r="558" s="15" customFormat="1">
      <c r="A558" s="15"/>
      <c r="B558" s="257"/>
      <c r="C558" s="258"/>
      <c r="D558" s="232" t="s">
        <v>127</v>
      </c>
      <c r="E558" s="259" t="s">
        <v>19</v>
      </c>
      <c r="F558" s="260" t="s">
        <v>176</v>
      </c>
      <c r="G558" s="258"/>
      <c r="H558" s="261">
        <v>740</v>
      </c>
      <c r="I558" s="262"/>
      <c r="J558" s="258"/>
      <c r="K558" s="258"/>
      <c r="L558" s="263"/>
      <c r="M558" s="264"/>
      <c r="N558" s="265"/>
      <c r="O558" s="265"/>
      <c r="P558" s="265"/>
      <c r="Q558" s="265"/>
      <c r="R558" s="265"/>
      <c r="S558" s="265"/>
      <c r="T558" s="26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7" t="s">
        <v>127</v>
      </c>
      <c r="AU558" s="267" t="s">
        <v>83</v>
      </c>
      <c r="AV558" s="15" t="s">
        <v>123</v>
      </c>
      <c r="AW558" s="15" t="s">
        <v>33</v>
      </c>
      <c r="AX558" s="15" t="s">
        <v>80</v>
      </c>
      <c r="AY558" s="267" t="s">
        <v>116</v>
      </c>
    </row>
    <row r="559" s="12" customFormat="1" ht="22.8" customHeight="1">
      <c r="A559" s="12"/>
      <c r="B559" s="203"/>
      <c r="C559" s="204"/>
      <c r="D559" s="205" t="s">
        <v>71</v>
      </c>
      <c r="E559" s="217" t="s">
        <v>469</v>
      </c>
      <c r="F559" s="217" t="s">
        <v>470</v>
      </c>
      <c r="G559" s="204"/>
      <c r="H559" s="204"/>
      <c r="I559" s="207"/>
      <c r="J559" s="218">
        <f>BK559</f>
        <v>0</v>
      </c>
      <c r="K559" s="204"/>
      <c r="L559" s="209"/>
      <c r="M559" s="210"/>
      <c r="N559" s="211"/>
      <c r="O559" s="211"/>
      <c r="P559" s="212">
        <f>SUM(P560:P574)</f>
        <v>0</v>
      </c>
      <c r="Q559" s="211"/>
      <c r="R559" s="212">
        <f>SUM(R560:R574)</f>
        <v>0</v>
      </c>
      <c r="S559" s="211"/>
      <c r="T559" s="213">
        <f>SUM(T560:T574)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4" t="s">
        <v>80</v>
      </c>
      <c r="AT559" s="215" t="s">
        <v>71</v>
      </c>
      <c r="AU559" s="215" t="s">
        <v>80</v>
      </c>
      <c r="AY559" s="214" t="s">
        <v>116</v>
      </c>
      <c r="BK559" s="216">
        <f>SUM(BK560:BK574)</f>
        <v>0</v>
      </c>
    </row>
    <row r="560" s="2" customFormat="1" ht="21.75" customHeight="1">
      <c r="A560" s="39"/>
      <c r="B560" s="40"/>
      <c r="C560" s="219" t="s">
        <v>471</v>
      </c>
      <c r="D560" s="219" t="s">
        <v>118</v>
      </c>
      <c r="E560" s="220" t="s">
        <v>472</v>
      </c>
      <c r="F560" s="221" t="s">
        <v>473</v>
      </c>
      <c r="G560" s="222" t="s">
        <v>474</v>
      </c>
      <c r="H560" s="223">
        <v>1596</v>
      </c>
      <c r="I560" s="224"/>
      <c r="J560" s="225">
        <f>ROUND(I560*H560,2)</f>
        <v>0</v>
      </c>
      <c r="K560" s="221" t="s">
        <v>122</v>
      </c>
      <c r="L560" s="45"/>
      <c r="M560" s="226" t="s">
        <v>19</v>
      </c>
      <c r="N560" s="227" t="s">
        <v>43</v>
      </c>
      <c r="O560" s="85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123</v>
      </c>
      <c r="AT560" s="230" t="s">
        <v>118</v>
      </c>
      <c r="AU560" s="230" t="s">
        <v>83</v>
      </c>
      <c r="AY560" s="18" t="s">
        <v>116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80</v>
      </c>
      <c r="BK560" s="231">
        <f>ROUND(I560*H560,2)</f>
        <v>0</v>
      </c>
      <c r="BL560" s="18" t="s">
        <v>123</v>
      </c>
      <c r="BM560" s="230" t="s">
        <v>475</v>
      </c>
    </row>
    <row r="561" s="2" customFormat="1">
      <c r="A561" s="39"/>
      <c r="B561" s="40"/>
      <c r="C561" s="41"/>
      <c r="D561" s="232" t="s">
        <v>125</v>
      </c>
      <c r="E561" s="41"/>
      <c r="F561" s="233" t="s">
        <v>476</v>
      </c>
      <c r="G561" s="41"/>
      <c r="H561" s="41"/>
      <c r="I561" s="137"/>
      <c r="J561" s="41"/>
      <c r="K561" s="41"/>
      <c r="L561" s="45"/>
      <c r="M561" s="234"/>
      <c r="N561" s="235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125</v>
      </c>
      <c r="AU561" s="18" t="s">
        <v>83</v>
      </c>
    </row>
    <row r="562" s="14" customFormat="1">
      <c r="A562" s="14"/>
      <c r="B562" s="246"/>
      <c r="C562" s="247"/>
      <c r="D562" s="232" t="s">
        <v>127</v>
      </c>
      <c r="E562" s="248" t="s">
        <v>19</v>
      </c>
      <c r="F562" s="249" t="s">
        <v>477</v>
      </c>
      <c r="G562" s="247"/>
      <c r="H562" s="250">
        <v>1196.5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127</v>
      </c>
      <c r="AU562" s="256" t="s">
        <v>83</v>
      </c>
      <c r="AV562" s="14" t="s">
        <v>83</v>
      </c>
      <c r="AW562" s="14" t="s">
        <v>33</v>
      </c>
      <c r="AX562" s="14" t="s">
        <v>72</v>
      </c>
      <c r="AY562" s="256" t="s">
        <v>116</v>
      </c>
    </row>
    <row r="563" s="14" customFormat="1">
      <c r="A563" s="14"/>
      <c r="B563" s="246"/>
      <c r="C563" s="247"/>
      <c r="D563" s="232" t="s">
        <v>127</v>
      </c>
      <c r="E563" s="248" t="s">
        <v>19</v>
      </c>
      <c r="F563" s="249" t="s">
        <v>478</v>
      </c>
      <c r="G563" s="247"/>
      <c r="H563" s="250">
        <v>306.5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127</v>
      </c>
      <c r="AU563" s="256" t="s">
        <v>83</v>
      </c>
      <c r="AV563" s="14" t="s">
        <v>83</v>
      </c>
      <c r="AW563" s="14" t="s">
        <v>33</v>
      </c>
      <c r="AX563" s="14" t="s">
        <v>72</v>
      </c>
      <c r="AY563" s="256" t="s">
        <v>116</v>
      </c>
    </row>
    <row r="564" s="14" customFormat="1">
      <c r="A564" s="14"/>
      <c r="B564" s="246"/>
      <c r="C564" s="247"/>
      <c r="D564" s="232" t="s">
        <v>127</v>
      </c>
      <c r="E564" s="248" t="s">
        <v>19</v>
      </c>
      <c r="F564" s="249" t="s">
        <v>479</v>
      </c>
      <c r="G564" s="247"/>
      <c r="H564" s="250">
        <v>93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127</v>
      </c>
      <c r="AU564" s="256" t="s">
        <v>83</v>
      </c>
      <c r="AV564" s="14" t="s">
        <v>83</v>
      </c>
      <c r="AW564" s="14" t="s">
        <v>33</v>
      </c>
      <c r="AX564" s="14" t="s">
        <v>72</v>
      </c>
      <c r="AY564" s="256" t="s">
        <v>116</v>
      </c>
    </row>
    <row r="565" s="15" customFormat="1">
      <c r="A565" s="15"/>
      <c r="B565" s="257"/>
      <c r="C565" s="258"/>
      <c r="D565" s="232" t="s">
        <v>127</v>
      </c>
      <c r="E565" s="259" t="s">
        <v>19</v>
      </c>
      <c r="F565" s="260" t="s">
        <v>176</v>
      </c>
      <c r="G565" s="258"/>
      <c r="H565" s="261">
        <v>1596</v>
      </c>
      <c r="I565" s="262"/>
      <c r="J565" s="258"/>
      <c r="K565" s="258"/>
      <c r="L565" s="263"/>
      <c r="M565" s="264"/>
      <c r="N565" s="265"/>
      <c r="O565" s="265"/>
      <c r="P565" s="265"/>
      <c r="Q565" s="265"/>
      <c r="R565" s="265"/>
      <c r="S565" s="265"/>
      <c r="T565" s="26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7" t="s">
        <v>127</v>
      </c>
      <c r="AU565" s="267" t="s">
        <v>83</v>
      </c>
      <c r="AV565" s="15" t="s">
        <v>123</v>
      </c>
      <c r="AW565" s="15" t="s">
        <v>33</v>
      </c>
      <c r="AX565" s="15" t="s">
        <v>80</v>
      </c>
      <c r="AY565" s="267" t="s">
        <v>116</v>
      </c>
    </row>
    <row r="566" s="2" customFormat="1" ht="21.75" customHeight="1">
      <c r="A566" s="39"/>
      <c r="B566" s="40"/>
      <c r="C566" s="219" t="s">
        <v>480</v>
      </c>
      <c r="D566" s="219" t="s">
        <v>118</v>
      </c>
      <c r="E566" s="220" t="s">
        <v>481</v>
      </c>
      <c r="F566" s="221" t="s">
        <v>482</v>
      </c>
      <c r="G566" s="222" t="s">
        <v>474</v>
      </c>
      <c r="H566" s="223">
        <v>9001.5</v>
      </c>
      <c r="I566" s="224"/>
      <c r="J566" s="225">
        <f>ROUND(I566*H566,2)</f>
        <v>0</v>
      </c>
      <c r="K566" s="221" t="s">
        <v>122</v>
      </c>
      <c r="L566" s="45"/>
      <c r="M566" s="226" t="s">
        <v>19</v>
      </c>
      <c r="N566" s="227" t="s">
        <v>43</v>
      </c>
      <c r="O566" s="85"/>
      <c r="P566" s="228">
        <f>O566*H566</f>
        <v>0</v>
      </c>
      <c r="Q566" s="228">
        <v>0</v>
      </c>
      <c r="R566" s="228">
        <f>Q566*H566</f>
        <v>0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123</v>
      </c>
      <c r="AT566" s="230" t="s">
        <v>118</v>
      </c>
      <c r="AU566" s="230" t="s">
        <v>83</v>
      </c>
      <c r="AY566" s="18" t="s">
        <v>116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80</v>
      </c>
      <c r="BK566" s="231">
        <f>ROUND(I566*H566,2)</f>
        <v>0</v>
      </c>
      <c r="BL566" s="18" t="s">
        <v>123</v>
      </c>
      <c r="BM566" s="230" t="s">
        <v>483</v>
      </c>
    </row>
    <row r="567" s="2" customFormat="1">
      <c r="A567" s="39"/>
      <c r="B567" s="40"/>
      <c r="C567" s="41"/>
      <c r="D567" s="232" t="s">
        <v>125</v>
      </c>
      <c r="E567" s="41"/>
      <c r="F567" s="233" t="s">
        <v>476</v>
      </c>
      <c r="G567" s="41"/>
      <c r="H567" s="41"/>
      <c r="I567" s="137"/>
      <c r="J567" s="41"/>
      <c r="K567" s="41"/>
      <c r="L567" s="45"/>
      <c r="M567" s="234"/>
      <c r="N567" s="235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125</v>
      </c>
      <c r="AU567" s="18" t="s">
        <v>83</v>
      </c>
    </row>
    <row r="568" s="14" customFormat="1">
      <c r="A568" s="14"/>
      <c r="B568" s="246"/>
      <c r="C568" s="247"/>
      <c r="D568" s="232" t="s">
        <v>127</v>
      </c>
      <c r="E568" s="248" t="s">
        <v>19</v>
      </c>
      <c r="F568" s="249" t="s">
        <v>484</v>
      </c>
      <c r="G568" s="247"/>
      <c r="H568" s="250">
        <v>8920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127</v>
      </c>
      <c r="AU568" s="256" t="s">
        <v>83</v>
      </c>
      <c r="AV568" s="14" t="s">
        <v>83</v>
      </c>
      <c r="AW568" s="14" t="s">
        <v>33</v>
      </c>
      <c r="AX568" s="14" t="s">
        <v>72</v>
      </c>
      <c r="AY568" s="256" t="s">
        <v>116</v>
      </c>
    </row>
    <row r="569" s="13" customFormat="1">
      <c r="A569" s="13"/>
      <c r="B569" s="236"/>
      <c r="C569" s="237"/>
      <c r="D569" s="232" t="s">
        <v>127</v>
      </c>
      <c r="E569" s="238" t="s">
        <v>19</v>
      </c>
      <c r="F569" s="239" t="s">
        <v>485</v>
      </c>
      <c r="G569" s="237"/>
      <c r="H569" s="238" t="s">
        <v>19</v>
      </c>
      <c r="I569" s="240"/>
      <c r="J569" s="237"/>
      <c r="K569" s="237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127</v>
      </c>
      <c r="AU569" s="245" t="s">
        <v>83</v>
      </c>
      <c r="AV569" s="13" t="s">
        <v>80</v>
      </c>
      <c r="AW569" s="13" t="s">
        <v>33</v>
      </c>
      <c r="AX569" s="13" t="s">
        <v>72</v>
      </c>
      <c r="AY569" s="245" t="s">
        <v>116</v>
      </c>
    </row>
    <row r="570" s="14" customFormat="1">
      <c r="A570" s="14"/>
      <c r="B570" s="246"/>
      <c r="C570" s="247"/>
      <c r="D570" s="232" t="s">
        <v>127</v>
      </c>
      <c r="E570" s="248" t="s">
        <v>19</v>
      </c>
      <c r="F570" s="249" t="s">
        <v>486</v>
      </c>
      <c r="G570" s="247"/>
      <c r="H570" s="250">
        <v>81.5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127</v>
      </c>
      <c r="AU570" s="256" t="s">
        <v>83</v>
      </c>
      <c r="AV570" s="14" t="s">
        <v>83</v>
      </c>
      <c r="AW570" s="14" t="s">
        <v>33</v>
      </c>
      <c r="AX570" s="14" t="s">
        <v>72</v>
      </c>
      <c r="AY570" s="256" t="s">
        <v>116</v>
      </c>
    </row>
    <row r="571" s="15" customFormat="1">
      <c r="A571" s="15"/>
      <c r="B571" s="257"/>
      <c r="C571" s="258"/>
      <c r="D571" s="232" t="s">
        <v>127</v>
      </c>
      <c r="E571" s="259" t="s">
        <v>19</v>
      </c>
      <c r="F571" s="260" t="s">
        <v>176</v>
      </c>
      <c r="G571" s="258"/>
      <c r="H571" s="261">
        <v>9001.5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127</v>
      </c>
      <c r="AU571" s="267" t="s">
        <v>83</v>
      </c>
      <c r="AV571" s="15" t="s">
        <v>123</v>
      </c>
      <c r="AW571" s="15" t="s">
        <v>33</v>
      </c>
      <c r="AX571" s="15" t="s">
        <v>80</v>
      </c>
      <c r="AY571" s="267" t="s">
        <v>116</v>
      </c>
    </row>
    <row r="572" s="2" customFormat="1" ht="16.5" customHeight="1">
      <c r="A572" s="39"/>
      <c r="B572" s="40"/>
      <c r="C572" s="219" t="s">
        <v>487</v>
      </c>
      <c r="D572" s="219" t="s">
        <v>118</v>
      </c>
      <c r="E572" s="220" t="s">
        <v>488</v>
      </c>
      <c r="F572" s="221" t="s">
        <v>489</v>
      </c>
      <c r="G572" s="222" t="s">
        <v>474</v>
      </c>
      <c r="H572" s="223">
        <v>81.5</v>
      </c>
      <c r="I572" s="224"/>
      <c r="J572" s="225">
        <f>ROUND(I572*H572,2)</f>
        <v>0</v>
      </c>
      <c r="K572" s="221" t="s">
        <v>122</v>
      </c>
      <c r="L572" s="45"/>
      <c r="M572" s="226" t="s">
        <v>19</v>
      </c>
      <c r="N572" s="227" t="s">
        <v>43</v>
      </c>
      <c r="O572" s="85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123</v>
      </c>
      <c r="AT572" s="230" t="s">
        <v>118</v>
      </c>
      <c r="AU572" s="230" t="s">
        <v>83</v>
      </c>
      <c r="AY572" s="18" t="s">
        <v>116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80</v>
      </c>
      <c r="BK572" s="231">
        <f>ROUND(I572*H572,2)</f>
        <v>0</v>
      </c>
      <c r="BL572" s="18" t="s">
        <v>123</v>
      </c>
      <c r="BM572" s="230" t="s">
        <v>490</v>
      </c>
    </row>
    <row r="573" s="2" customFormat="1">
      <c r="A573" s="39"/>
      <c r="B573" s="40"/>
      <c r="C573" s="41"/>
      <c r="D573" s="232" t="s">
        <v>125</v>
      </c>
      <c r="E573" s="41"/>
      <c r="F573" s="233" t="s">
        <v>491</v>
      </c>
      <c r="G573" s="41"/>
      <c r="H573" s="41"/>
      <c r="I573" s="137"/>
      <c r="J573" s="41"/>
      <c r="K573" s="41"/>
      <c r="L573" s="45"/>
      <c r="M573" s="234"/>
      <c r="N573" s="235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125</v>
      </c>
      <c r="AU573" s="18" t="s">
        <v>83</v>
      </c>
    </row>
    <row r="574" s="14" customFormat="1">
      <c r="A574" s="14"/>
      <c r="B574" s="246"/>
      <c r="C574" s="247"/>
      <c r="D574" s="232" t="s">
        <v>127</v>
      </c>
      <c r="E574" s="248" t="s">
        <v>19</v>
      </c>
      <c r="F574" s="249" t="s">
        <v>486</v>
      </c>
      <c r="G574" s="247"/>
      <c r="H574" s="250">
        <v>81.5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127</v>
      </c>
      <c r="AU574" s="256" t="s">
        <v>83</v>
      </c>
      <c r="AV574" s="14" t="s">
        <v>83</v>
      </c>
      <c r="AW574" s="14" t="s">
        <v>33</v>
      </c>
      <c r="AX574" s="14" t="s">
        <v>80</v>
      </c>
      <c r="AY574" s="256" t="s">
        <v>116</v>
      </c>
    </row>
    <row r="575" s="12" customFormat="1" ht="22.8" customHeight="1">
      <c r="A575" s="12"/>
      <c r="B575" s="203"/>
      <c r="C575" s="204"/>
      <c r="D575" s="205" t="s">
        <v>71</v>
      </c>
      <c r="E575" s="217" t="s">
        <v>492</v>
      </c>
      <c r="F575" s="217" t="s">
        <v>493</v>
      </c>
      <c r="G575" s="204"/>
      <c r="H575" s="204"/>
      <c r="I575" s="207"/>
      <c r="J575" s="218">
        <f>BK575</f>
        <v>0</v>
      </c>
      <c r="K575" s="204"/>
      <c r="L575" s="209"/>
      <c r="M575" s="210"/>
      <c r="N575" s="211"/>
      <c r="O575" s="211"/>
      <c r="P575" s="212">
        <f>SUM(P576:P579)</f>
        <v>0</v>
      </c>
      <c r="Q575" s="211"/>
      <c r="R575" s="212">
        <f>SUM(R576:R579)</f>
        <v>0</v>
      </c>
      <c r="S575" s="211"/>
      <c r="T575" s="213">
        <f>SUM(T576:T579)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4" t="s">
        <v>80</v>
      </c>
      <c r="AT575" s="215" t="s">
        <v>71</v>
      </c>
      <c r="AU575" s="215" t="s">
        <v>80</v>
      </c>
      <c r="AY575" s="214" t="s">
        <v>116</v>
      </c>
      <c r="BK575" s="216">
        <f>SUM(BK576:BK579)</f>
        <v>0</v>
      </c>
    </row>
    <row r="576" s="2" customFormat="1" ht="21.75" customHeight="1">
      <c r="A576" s="39"/>
      <c r="B576" s="40"/>
      <c r="C576" s="219" t="s">
        <v>494</v>
      </c>
      <c r="D576" s="219" t="s">
        <v>118</v>
      </c>
      <c r="E576" s="220" t="s">
        <v>495</v>
      </c>
      <c r="F576" s="221" t="s">
        <v>496</v>
      </c>
      <c r="G576" s="222" t="s">
        <v>474</v>
      </c>
      <c r="H576" s="223">
        <v>99.313999999999993</v>
      </c>
      <c r="I576" s="224"/>
      <c r="J576" s="225">
        <f>ROUND(I576*H576,2)</f>
        <v>0</v>
      </c>
      <c r="K576" s="221" t="s">
        <v>122</v>
      </c>
      <c r="L576" s="45"/>
      <c r="M576" s="226" t="s">
        <v>19</v>
      </c>
      <c r="N576" s="227" t="s">
        <v>43</v>
      </c>
      <c r="O576" s="85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123</v>
      </c>
      <c r="AT576" s="230" t="s">
        <v>118</v>
      </c>
      <c r="AU576" s="230" t="s">
        <v>83</v>
      </c>
      <c r="AY576" s="18" t="s">
        <v>116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80</v>
      </c>
      <c r="BK576" s="231">
        <f>ROUND(I576*H576,2)</f>
        <v>0</v>
      </c>
      <c r="BL576" s="18" t="s">
        <v>123</v>
      </c>
      <c r="BM576" s="230" t="s">
        <v>497</v>
      </c>
    </row>
    <row r="577" s="2" customFormat="1">
      <c r="A577" s="39"/>
      <c r="B577" s="40"/>
      <c r="C577" s="41"/>
      <c r="D577" s="232" t="s">
        <v>125</v>
      </c>
      <c r="E577" s="41"/>
      <c r="F577" s="233" t="s">
        <v>498</v>
      </c>
      <c r="G577" s="41"/>
      <c r="H577" s="41"/>
      <c r="I577" s="137"/>
      <c r="J577" s="41"/>
      <c r="K577" s="41"/>
      <c r="L577" s="45"/>
      <c r="M577" s="234"/>
      <c r="N577" s="235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125</v>
      </c>
      <c r="AU577" s="18" t="s">
        <v>83</v>
      </c>
    </row>
    <row r="578" s="2" customFormat="1" ht="21.75" customHeight="1">
      <c r="A578" s="39"/>
      <c r="B578" s="40"/>
      <c r="C578" s="219" t="s">
        <v>499</v>
      </c>
      <c r="D578" s="219" t="s">
        <v>118</v>
      </c>
      <c r="E578" s="220" t="s">
        <v>500</v>
      </c>
      <c r="F578" s="221" t="s">
        <v>501</v>
      </c>
      <c r="G578" s="222" t="s">
        <v>474</v>
      </c>
      <c r="H578" s="223">
        <v>99.313999999999993</v>
      </c>
      <c r="I578" s="224"/>
      <c r="J578" s="225">
        <f>ROUND(I578*H578,2)</f>
        <v>0</v>
      </c>
      <c r="K578" s="221" t="s">
        <v>122</v>
      </c>
      <c r="L578" s="45"/>
      <c r="M578" s="226" t="s">
        <v>19</v>
      </c>
      <c r="N578" s="227" t="s">
        <v>43</v>
      </c>
      <c r="O578" s="85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123</v>
      </c>
      <c r="AT578" s="230" t="s">
        <v>118</v>
      </c>
      <c r="AU578" s="230" t="s">
        <v>83</v>
      </c>
      <c r="AY578" s="18" t="s">
        <v>116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80</v>
      </c>
      <c r="BK578" s="231">
        <f>ROUND(I578*H578,2)</f>
        <v>0</v>
      </c>
      <c r="BL578" s="18" t="s">
        <v>123</v>
      </c>
      <c r="BM578" s="230" t="s">
        <v>502</v>
      </c>
    </row>
    <row r="579" s="2" customFormat="1">
      <c r="A579" s="39"/>
      <c r="B579" s="40"/>
      <c r="C579" s="41"/>
      <c r="D579" s="232" t="s">
        <v>125</v>
      </c>
      <c r="E579" s="41"/>
      <c r="F579" s="233" t="s">
        <v>498</v>
      </c>
      <c r="G579" s="41"/>
      <c r="H579" s="41"/>
      <c r="I579" s="137"/>
      <c r="J579" s="41"/>
      <c r="K579" s="41"/>
      <c r="L579" s="45"/>
      <c r="M579" s="278"/>
      <c r="N579" s="279"/>
      <c r="O579" s="280"/>
      <c r="P579" s="280"/>
      <c r="Q579" s="280"/>
      <c r="R579" s="280"/>
      <c r="S579" s="280"/>
      <c r="T579" s="281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125</v>
      </c>
      <c r="AU579" s="18" t="s">
        <v>83</v>
      </c>
    </row>
    <row r="580" s="2" customFormat="1" ht="6.96" customHeight="1">
      <c r="A580" s="39"/>
      <c r="B580" s="60"/>
      <c r="C580" s="61"/>
      <c r="D580" s="61"/>
      <c r="E580" s="61"/>
      <c r="F580" s="61"/>
      <c r="G580" s="61"/>
      <c r="H580" s="61"/>
      <c r="I580" s="167"/>
      <c r="J580" s="61"/>
      <c r="K580" s="61"/>
      <c r="L580" s="45"/>
      <c r="M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</sheetData>
  <sheetProtection sheet="1" autoFilter="0" formatColumns="0" formatRows="0" objects="1" scenarios="1" spinCount="100000" saltValue="za3QoWpw0i2H2LXPQS0kwHHg+kWlbrQSqnxzXBxM+BZHw4O+zUepZIplyeLpXFf4FXQ6pZbdmXzvO8DfIX1uzw==" hashValue="r1hytMzsGCftvdkuNFYTdArrLclRfanWty0NGIUy67bDb7O2zjNdkz3uCaKuz/oY6Erk+8IfqNdPPlmkF03xRA==" algorithmName="SHA-512" password="CC35"/>
  <autoFilter ref="C85:K57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III/19919 HALŽE - PRŮTAH - OPRAVA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503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ROUND((SUM(BE84:BE99)),  2)</f>
        <v>0</v>
      </c>
      <c r="G33" s="39"/>
      <c r="H33" s="39"/>
      <c r="I33" s="156">
        <v>0.20999999999999999</v>
      </c>
      <c r="J33" s="155">
        <f>ROUND(((SUM(BE84:BE99))*I33),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ROUND((SUM(BF84:BF99)),  2)</f>
        <v>0</v>
      </c>
      <c r="G34" s="39"/>
      <c r="H34" s="39"/>
      <c r="I34" s="156">
        <v>0.14999999999999999</v>
      </c>
      <c r="J34" s="155">
        <f>ROUND(((SUM(BF84:BF99))*I34),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ROUND((SUM(BG84:BG99)),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ROUND((SUM(BH84:BH99)),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ROUND((SUM(BI84:BI99)),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III/19919 HALŽE - PRŮTAH - OPRAVA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VRN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Halže</v>
      </c>
      <c r="G52" s="41"/>
      <c r="H52" s="41"/>
      <c r="I52" s="141" t="s">
        <v>23</v>
      </c>
      <c r="J52" s="73" t="str">
        <f>IF(J12="","",J12)</f>
        <v>25. 5. 2020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141" t="s">
        <v>31</v>
      </c>
      <c r="J54" s="37" t="str">
        <f>E21</f>
        <v>Ing. Jaroslav Rojt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Jan Leinhäupel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504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505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506</v>
      </c>
      <c r="E62" s="187"/>
      <c r="F62" s="187"/>
      <c r="G62" s="187"/>
      <c r="H62" s="187"/>
      <c r="I62" s="188"/>
      <c r="J62" s="189">
        <f>J90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J94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508</v>
      </c>
      <c r="E64" s="187"/>
      <c r="F64" s="187"/>
      <c r="G64" s="187"/>
      <c r="H64" s="187"/>
      <c r="I64" s="188"/>
      <c r="J64" s="189">
        <f>J97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37"/>
      <c r="J65" s="41"/>
      <c r="K65" s="4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101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III/19919 HALŽE - PRŮTAH - OPRAVA</v>
      </c>
      <c r="F74" s="33"/>
      <c r="G74" s="33"/>
      <c r="H74" s="33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88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VRN</v>
      </c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Halže</v>
      </c>
      <c r="G78" s="41"/>
      <c r="H78" s="41"/>
      <c r="I78" s="141" t="s">
        <v>23</v>
      </c>
      <c r="J78" s="73" t="str">
        <f>IF(J12="","",J12)</f>
        <v>25. 5. 2020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141" t="s">
        <v>31</v>
      </c>
      <c r="J80" s="37" t="str">
        <f>E21</f>
        <v>Ing. Jaroslav Rojt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141" t="s">
        <v>34</v>
      </c>
      <c r="J81" s="37" t="str">
        <f>E24</f>
        <v>Jan Leinhäupel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91"/>
      <c r="B83" s="192"/>
      <c r="C83" s="193" t="s">
        <v>102</v>
      </c>
      <c r="D83" s="194" t="s">
        <v>57</v>
      </c>
      <c r="E83" s="194" t="s">
        <v>53</v>
      </c>
      <c r="F83" s="194" t="s">
        <v>54</v>
      </c>
      <c r="G83" s="194" t="s">
        <v>103</v>
      </c>
      <c r="H83" s="194" t="s">
        <v>104</v>
      </c>
      <c r="I83" s="195" t="s">
        <v>105</v>
      </c>
      <c r="J83" s="194" t="s">
        <v>92</v>
      </c>
      <c r="K83" s="196" t="s">
        <v>106</v>
      </c>
      <c r="L83" s="197"/>
      <c r="M83" s="93" t="s">
        <v>19</v>
      </c>
      <c r="N83" s="94" t="s">
        <v>42</v>
      </c>
      <c r="O83" s="94" t="s">
        <v>107</v>
      </c>
      <c r="P83" s="94" t="s">
        <v>108</v>
      </c>
      <c r="Q83" s="94" t="s">
        <v>109</v>
      </c>
      <c r="R83" s="94" t="s">
        <v>110</v>
      </c>
      <c r="S83" s="94" t="s">
        <v>111</v>
      </c>
      <c r="T83" s="95" t="s">
        <v>112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9"/>
      <c r="B84" s="40"/>
      <c r="C84" s="100" t="s">
        <v>113</v>
      </c>
      <c r="D84" s="41"/>
      <c r="E84" s="41"/>
      <c r="F84" s="41"/>
      <c r="G84" s="41"/>
      <c r="H84" s="41"/>
      <c r="I84" s="137"/>
      <c r="J84" s="198">
        <f>BK84</f>
        <v>0</v>
      </c>
      <c r="K84" s="41"/>
      <c r="L84" s="45"/>
      <c r="M84" s="96"/>
      <c r="N84" s="199"/>
      <c r="O84" s="97"/>
      <c r="P84" s="200">
        <f>P85</f>
        <v>0</v>
      </c>
      <c r="Q84" s="97"/>
      <c r="R84" s="200">
        <f>R85</f>
        <v>0</v>
      </c>
      <c r="S84" s="97"/>
      <c r="T84" s="201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93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71</v>
      </c>
      <c r="E85" s="206" t="s">
        <v>85</v>
      </c>
      <c r="F85" s="206" t="s">
        <v>509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P86+P90+P94+P97</f>
        <v>0</v>
      </c>
      <c r="Q85" s="211"/>
      <c r="R85" s="212">
        <f>R86+R90+R94+R97</f>
        <v>0</v>
      </c>
      <c r="S85" s="211"/>
      <c r="T85" s="213">
        <f>T86+T90+T94+T97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145</v>
      </c>
      <c r="AT85" s="215" t="s">
        <v>71</v>
      </c>
      <c r="AU85" s="215" t="s">
        <v>72</v>
      </c>
      <c r="AY85" s="214" t="s">
        <v>116</v>
      </c>
      <c r="BK85" s="216">
        <f>BK86+BK90+BK94+BK97</f>
        <v>0</v>
      </c>
    </row>
    <row r="86" s="12" customFormat="1" ht="22.8" customHeight="1">
      <c r="A86" s="12"/>
      <c r="B86" s="203"/>
      <c r="C86" s="204"/>
      <c r="D86" s="205" t="s">
        <v>71</v>
      </c>
      <c r="E86" s="217" t="s">
        <v>510</v>
      </c>
      <c r="F86" s="217" t="s">
        <v>511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SUM(P87:P89)</f>
        <v>0</v>
      </c>
      <c r="Q86" s="211"/>
      <c r="R86" s="212">
        <f>SUM(R87:R89)</f>
        <v>0</v>
      </c>
      <c r="S86" s="211"/>
      <c r="T86" s="213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145</v>
      </c>
      <c r="AT86" s="215" t="s">
        <v>71</v>
      </c>
      <c r="AU86" s="215" t="s">
        <v>80</v>
      </c>
      <c r="AY86" s="214" t="s">
        <v>116</v>
      </c>
      <c r="BK86" s="216">
        <f>SUM(BK87:BK89)</f>
        <v>0</v>
      </c>
    </row>
    <row r="87" s="2" customFormat="1" ht="16.5" customHeight="1">
      <c r="A87" s="39"/>
      <c r="B87" s="40"/>
      <c r="C87" s="219" t="s">
        <v>80</v>
      </c>
      <c r="D87" s="219" t="s">
        <v>118</v>
      </c>
      <c r="E87" s="220" t="s">
        <v>512</v>
      </c>
      <c r="F87" s="221" t="s">
        <v>513</v>
      </c>
      <c r="G87" s="222" t="s">
        <v>308</v>
      </c>
      <c r="H87" s="223">
        <v>4</v>
      </c>
      <c r="I87" s="224"/>
      <c r="J87" s="225">
        <f>ROUND(I87*H87,2)</f>
        <v>0</v>
      </c>
      <c r="K87" s="221" t="s">
        <v>122</v>
      </c>
      <c r="L87" s="45"/>
      <c r="M87" s="226" t="s">
        <v>19</v>
      </c>
      <c r="N87" s="227" t="s">
        <v>43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0" t="s">
        <v>514</v>
      </c>
      <c r="AT87" s="230" t="s">
        <v>118</v>
      </c>
      <c r="AU87" s="230" t="s">
        <v>83</v>
      </c>
      <c r="AY87" s="18" t="s">
        <v>116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8" t="s">
        <v>80</v>
      </c>
      <c r="BK87" s="231">
        <f>ROUND(I87*H87,2)</f>
        <v>0</v>
      </c>
      <c r="BL87" s="18" t="s">
        <v>514</v>
      </c>
      <c r="BM87" s="230" t="s">
        <v>515</v>
      </c>
    </row>
    <row r="88" s="13" customFormat="1">
      <c r="A88" s="13"/>
      <c r="B88" s="236"/>
      <c r="C88" s="237"/>
      <c r="D88" s="232" t="s">
        <v>127</v>
      </c>
      <c r="E88" s="238" t="s">
        <v>19</v>
      </c>
      <c r="F88" s="239" t="s">
        <v>516</v>
      </c>
      <c r="G88" s="237"/>
      <c r="H88" s="238" t="s">
        <v>19</v>
      </c>
      <c r="I88" s="240"/>
      <c r="J88" s="237"/>
      <c r="K88" s="237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127</v>
      </c>
      <c r="AU88" s="245" t="s">
        <v>83</v>
      </c>
      <c r="AV88" s="13" t="s">
        <v>80</v>
      </c>
      <c r="AW88" s="13" t="s">
        <v>33</v>
      </c>
      <c r="AX88" s="13" t="s">
        <v>72</v>
      </c>
      <c r="AY88" s="245" t="s">
        <v>116</v>
      </c>
    </row>
    <row r="89" s="14" customFormat="1">
      <c r="A89" s="14"/>
      <c r="B89" s="246"/>
      <c r="C89" s="247"/>
      <c r="D89" s="232" t="s">
        <v>127</v>
      </c>
      <c r="E89" s="248" t="s">
        <v>19</v>
      </c>
      <c r="F89" s="249" t="s">
        <v>517</v>
      </c>
      <c r="G89" s="247"/>
      <c r="H89" s="250">
        <v>4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127</v>
      </c>
      <c r="AU89" s="256" t="s">
        <v>83</v>
      </c>
      <c r="AV89" s="14" t="s">
        <v>83</v>
      </c>
      <c r="AW89" s="14" t="s">
        <v>33</v>
      </c>
      <c r="AX89" s="14" t="s">
        <v>80</v>
      </c>
      <c r="AY89" s="256" t="s">
        <v>116</v>
      </c>
    </row>
    <row r="90" s="12" customFormat="1" ht="22.8" customHeight="1">
      <c r="A90" s="12"/>
      <c r="B90" s="203"/>
      <c r="C90" s="204"/>
      <c r="D90" s="205" t="s">
        <v>71</v>
      </c>
      <c r="E90" s="217" t="s">
        <v>518</v>
      </c>
      <c r="F90" s="217" t="s">
        <v>519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SUM(P91:P93)</f>
        <v>0</v>
      </c>
      <c r="Q90" s="211"/>
      <c r="R90" s="212">
        <f>SUM(R91:R93)</f>
        <v>0</v>
      </c>
      <c r="S90" s="211"/>
      <c r="T90" s="213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145</v>
      </c>
      <c r="AT90" s="215" t="s">
        <v>71</v>
      </c>
      <c r="AU90" s="215" t="s">
        <v>80</v>
      </c>
      <c r="AY90" s="214" t="s">
        <v>116</v>
      </c>
      <c r="BK90" s="216">
        <f>SUM(BK91:BK93)</f>
        <v>0</v>
      </c>
    </row>
    <row r="91" s="2" customFormat="1" ht="16.5" customHeight="1">
      <c r="A91" s="39"/>
      <c r="B91" s="40"/>
      <c r="C91" s="219" t="s">
        <v>83</v>
      </c>
      <c r="D91" s="219" t="s">
        <v>118</v>
      </c>
      <c r="E91" s="220" t="s">
        <v>520</v>
      </c>
      <c r="F91" s="221" t="s">
        <v>521</v>
      </c>
      <c r="G91" s="222" t="s">
        <v>308</v>
      </c>
      <c r="H91" s="223">
        <v>4</v>
      </c>
      <c r="I91" s="224"/>
      <c r="J91" s="225">
        <f>ROUND(I91*H91,2)</f>
        <v>0</v>
      </c>
      <c r="K91" s="221" t="s">
        <v>122</v>
      </c>
      <c r="L91" s="45"/>
      <c r="M91" s="226" t="s">
        <v>19</v>
      </c>
      <c r="N91" s="227" t="s">
        <v>43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514</v>
      </c>
      <c r="AT91" s="230" t="s">
        <v>118</v>
      </c>
      <c r="AU91" s="230" t="s">
        <v>83</v>
      </c>
      <c r="AY91" s="18" t="s">
        <v>116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80</v>
      </c>
      <c r="BK91" s="231">
        <f>ROUND(I91*H91,2)</f>
        <v>0</v>
      </c>
      <c r="BL91" s="18" t="s">
        <v>514</v>
      </c>
      <c r="BM91" s="230" t="s">
        <v>522</v>
      </c>
    </row>
    <row r="92" s="14" customFormat="1">
      <c r="A92" s="14"/>
      <c r="B92" s="246"/>
      <c r="C92" s="247"/>
      <c r="D92" s="232" t="s">
        <v>127</v>
      </c>
      <c r="E92" s="248" t="s">
        <v>19</v>
      </c>
      <c r="F92" s="249" t="s">
        <v>523</v>
      </c>
      <c r="G92" s="247"/>
      <c r="H92" s="250">
        <v>4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127</v>
      </c>
      <c r="AU92" s="256" t="s">
        <v>83</v>
      </c>
      <c r="AV92" s="14" t="s">
        <v>83</v>
      </c>
      <c r="AW92" s="14" t="s">
        <v>33</v>
      </c>
      <c r="AX92" s="14" t="s">
        <v>80</v>
      </c>
      <c r="AY92" s="256" t="s">
        <v>116</v>
      </c>
    </row>
    <row r="93" s="13" customFormat="1">
      <c r="A93" s="13"/>
      <c r="B93" s="236"/>
      <c r="C93" s="237"/>
      <c r="D93" s="232" t="s">
        <v>127</v>
      </c>
      <c r="E93" s="238" t="s">
        <v>19</v>
      </c>
      <c r="F93" s="239" t="s">
        <v>524</v>
      </c>
      <c r="G93" s="237"/>
      <c r="H93" s="238" t="s">
        <v>19</v>
      </c>
      <c r="I93" s="240"/>
      <c r="J93" s="237"/>
      <c r="K93" s="237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127</v>
      </c>
      <c r="AU93" s="245" t="s">
        <v>83</v>
      </c>
      <c r="AV93" s="13" t="s">
        <v>80</v>
      </c>
      <c r="AW93" s="13" t="s">
        <v>33</v>
      </c>
      <c r="AX93" s="13" t="s">
        <v>72</v>
      </c>
      <c r="AY93" s="245" t="s">
        <v>116</v>
      </c>
    </row>
    <row r="94" s="12" customFormat="1" ht="22.8" customHeight="1">
      <c r="A94" s="12"/>
      <c r="B94" s="203"/>
      <c r="C94" s="204"/>
      <c r="D94" s="205" t="s">
        <v>71</v>
      </c>
      <c r="E94" s="217" t="s">
        <v>525</v>
      </c>
      <c r="F94" s="217" t="s">
        <v>526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SUM(P95:P96)</f>
        <v>0</v>
      </c>
      <c r="Q94" s="211"/>
      <c r="R94" s="212">
        <f>SUM(R95:R96)</f>
        <v>0</v>
      </c>
      <c r="S94" s="211"/>
      <c r="T94" s="213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145</v>
      </c>
      <c r="AT94" s="215" t="s">
        <v>71</v>
      </c>
      <c r="AU94" s="215" t="s">
        <v>80</v>
      </c>
      <c r="AY94" s="214" t="s">
        <v>116</v>
      </c>
      <c r="BK94" s="216">
        <f>SUM(BK95:BK96)</f>
        <v>0</v>
      </c>
    </row>
    <row r="95" s="2" customFormat="1" ht="16.5" customHeight="1">
      <c r="A95" s="39"/>
      <c r="B95" s="40"/>
      <c r="C95" s="219" t="s">
        <v>136</v>
      </c>
      <c r="D95" s="219" t="s">
        <v>118</v>
      </c>
      <c r="E95" s="220" t="s">
        <v>527</v>
      </c>
      <c r="F95" s="221" t="s">
        <v>528</v>
      </c>
      <c r="G95" s="222" t="s">
        <v>529</v>
      </c>
      <c r="H95" s="223">
        <v>1</v>
      </c>
      <c r="I95" s="224"/>
      <c r="J95" s="225">
        <f>ROUND(I95*H95,2)</f>
        <v>0</v>
      </c>
      <c r="K95" s="221" t="s">
        <v>122</v>
      </c>
      <c r="L95" s="45"/>
      <c r="M95" s="226" t="s">
        <v>19</v>
      </c>
      <c r="N95" s="227" t="s">
        <v>43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514</v>
      </c>
      <c r="AT95" s="230" t="s">
        <v>118</v>
      </c>
      <c r="AU95" s="230" t="s">
        <v>83</v>
      </c>
      <c r="AY95" s="18" t="s">
        <v>116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80</v>
      </c>
      <c r="BK95" s="231">
        <f>ROUND(I95*H95,2)</f>
        <v>0</v>
      </c>
      <c r="BL95" s="18" t="s">
        <v>514</v>
      </c>
      <c r="BM95" s="230" t="s">
        <v>530</v>
      </c>
    </row>
    <row r="96" s="14" customFormat="1">
      <c r="A96" s="14"/>
      <c r="B96" s="246"/>
      <c r="C96" s="247"/>
      <c r="D96" s="232" t="s">
        <v>127</v>
      </c>
      <c r="E96" s="248" t="s">
        <v>19</v>
      </c>
      <c r="F96" s="249" t="s">
        <v>531</v>
      </c>
      <c r="G96" s="247"/>
      <c r="H96" s="250">
        <v>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127</v>
      </c>
      <c r="AU96" s="256" t="s">
        <v>83</v>
      </c>
      <c r="AV96" s="14" t="s">
        <v>83</v>
      </c>
      <c r="AW96" s="14" t="s">
        <v>33</v>
      </c>
      <c r="AX96" s="14" t="s">
        <v>80</v>
      </c>
      <c r="AY96" s="256" t="s">
        <v>116</v>
      </c>
    </row>
    <row r="97" s="12" customFormat="1" ht="22.8" customHeight="1">
      <c r="A97" s="12"/>
      <c r="B97" s="203"/>
      <c r="C97" s="204"/>
      <c r="D97" s="205" t="s">
        <v>71</v>
      </c>
      <c r="E97" s="217" t="s">
        <v>532</v>
      </c>
      <c r="F97" s="217" t="s">
        <v>533</v>
      </c>
      <c r="G97" s="204"/>
      <c r="H97" s="204"/>
      <c r="I97" s="207"/>
      <c r="J97" s="218">
        <f>BK97</f>
        <v>0</v>
      </c>
      <c r="K97" s="204"/>
      <c r="L97" s="209"/>
      <c r="M97" s="210"/>
      <c r="N97" s="211"/>
      <c r="O97" s="211"/>
      <c r="P97" s="212">
        <f>SUM(P98:P99)</f>
        <v>0</v>
      </c>
      <c r="Q97" s="211"/>
      <c r="R97" s="212">
        <f>SUM(R98:R99)</f>
        <v>0</v>
      </c>
      <c r="S97" s="211"/>
      <c r="T97" s="213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4" t="s">
        <v>145</v>
      </c>
      <c r="AT97" s="215" t="s">
        <v>71</v>
      </c>
      <c r="AU97" s="215" t="s">
        <v>80</v>
      </c>
      <c r="AY97" s="214" t="s">
        <v>116</v>
      </c>
      <c r="BK97" s="216">
        <f>SUM(BK98:BK99)</f>
        <v>0</v>
      </c>
    </row>
    <row r="98" s="2" customFormat="1" ht="16.5" customHeight="1">
      <c r="A98" s="39"/>
      <c r="B98" s="40"/>
      <c r="C98" s="219" t="s">
        <v>123</v>
      </c>
      <c r="D98" s="219" t="s">
        <v>118</v>
      </c>
      <c r="E98" s="220" t="s">
        <v>534</v>
      </c>
      <c r="F98" s="221" t="s">
        <v>535</v>
      </c>
      <c r="G98" s="222" t="s">
        <v>529</v>
      </c>
      <c r="H98" s="223">
        <v>1</v>
      </c>
      <c r="I98" s="224"/>
      <c r="J98" s="225">
        <f>ROUND(I98*H98,2)</f>
        <v>0</v>
      </c>
      <c r="K98" s="221" t="s">
        <v>122</v>
      </c>
      <c r="L98" s="45"/>
      <c r="M98" s="226" t="s">
        <v>19</v>
      </c>
      <c r="N98" s="227" t="s">
        <v>43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514</v>
      </c>
      <c r="AT98" s="230" t="s">
        <v>118</v>
      </c>
      <c r="AU98" s="230" t="s">
        <v>83</v>
      </c>
      <c r="AY98" s="18" t="s">
        <v>116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80</v>
      </c>
      <c r="BK98" s="231">
        <f>ROUND(I98*H98,2)</f>
        <v>0</v>
      </c>
      <c r="BL98" s="18" t="s">
        <v>514</v>
      </c>
      <c r="BM98" s="230" t="s">
        <v>536</v>
      </c>
    </row>
    <row r="99" s="14" customFormat="1">
      <c r="A99" s="14"/>
      <c r="B99" s="246"/>
      <c r="C99" s="247"/>
      <c r="D99" s="232" t="s">
        <v>127</v>
      </c>
      <c r="E99" s="248" t="s">
        <v>19</v>
      </c>
      <c r="F99" s="249" t="s">
        <v>537</v>
      </c>
      <c r="G99" s="247"/>
      <c r="H99" s="250">
        <v>1</v>
      </c>
      <c r="I99" s="251"/>
      <c r="J99" s="247"/>
      <c r="K99" s="247"/>
      <c r="L99" s="252"/>
      <c r="M99" s="282"/>
      <c r="N99" s="283"/>
      <c r="O99" s="283"/>
      <c r="P99" s="283"/>
      <c r="Q99" s="283"/>
      <c r="R99" s="283"/>
      <c r="S99" s="283"/>
      <c r="T99" s="28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127</v>
      </c>
      <c r="AU99" s="256" t="s">
        <v>83</v>
      </c>
      <c r="AV99" s="14" t="s">
        <v>83</v>
      </c>
      <c r="AW99" s="14" t="s">
        <v>33</v>
      </c>
      <c r="AX99" s="14" t="s">
        <v>80</v>
      </c>
      <c r="AY99" s="256" t="s">
        <v>116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167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zsXRRL8/Wy6uOaz3+NAEHfoJeNbh3niMJnaakktpHOdX5ZjXI1F7bwIjnvLcVDTfeis8s3/o6Nd7jYO34ysr+w==" hashValue="KfWoGPUOHUC2bgeFwKz43urrpPQL3Na1aXK54t1lKECXDmzt0/7IIoyDRpCcF7bF5dIa/d78DKOhffhjBk7rWQ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538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539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540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541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542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543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544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545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546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547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548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549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550</v>
      </c>
      <c r="F19" s="296" t="s">
        <v>551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552</v>
      </c>
      <c r="F20" s="296" t="s">
        <v>553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554</v>
      </c>
      <c r="F21" s="296" t="s">
        <v>555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556</v>
      </c>
      <c r="F22" s="296" t="s">
        <v>557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558</v>
      </c>
      <c r="F23" s="296" t="s">
        <v>559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560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561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562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563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564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565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566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567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568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102</v>
      </c>
      <c r="F36" s="296"/>
      <c r="G36" s="296" t="s">
        <v>569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570</v>
      </c>
      <c r="F37" s="296"/>
      <c r="G37" s="296" t="s">
        <v>571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572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573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103</v>
      </c>
      <c r="F40" s="296"/>
      <c r="G40" s="296" t="s">
        <v>574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104</v>
      </c>
      <c r="F41" s="296"/>
      <c r="G41" s="296" t="s">
        <v>575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576</v>
      </c>
      <c r="F42" s="296"/>
      <c r="G42" s="296" t="s">
        <v>577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578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579</v>
      </c>
      <c r="F44" s="296"/>
      <c r="G44" s="296" t="s">
        <v>580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106</v>
      </c>
      <c r="F45" s="296"/>
      <c r="G45" s="296" t="s">
        <v>581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582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583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584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585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586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587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588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589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590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591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592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593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594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595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596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597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598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599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600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601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602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603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604</v>
      </c>
      <c r="D76" s="314"/>
      <c r="E76" s="314"/>
      <c r="F76" s="314" t="s">
        <v>605</v>
      </c>
      <c r="G76" s="315"/>
      <c r="H76" s="314" t="s">
        <v>54</v>
      </c>
      <c r="I76" s="314" t="s">
        <v>57</v>
      </c>
      <c r="J76" s="314" t="s">
        <v>606</v>
      </c>
      <c r="K76" s="313"/>
    </row>
    <row r="77" s="1" customFormat="1" ht="17.25" customHeight="1">
      <c r="B77" s="311"/>
      <c r="C77" s="316" t="s">
        <v>607</v>
      </c>
      <c r="D77" s="316"/>
      <c r="E77" s="316"/>
      <c r="F77" s="317" t="s">
        <v>608</v>
      </c>
      <c r="G77" s="318"/>
      <c r="H77" s="316"/>
      <c r="I77" s="316"/>
      <c r="J77" s="316" t="s">
        <v>609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19"/>
      <c r="E79" s="319"/>
      <c r="F79" s="321" t="s">
        <v>610</v>
      </c>
      <c r="G79" s="320"/>
      <c r="H79" s="299" t="s">
        <v>611</v>
      </c>
      <c r="I79" s="299" t="s">
        <v>612</v>
      </c>
      <c r="J79" s="299">
        <v>20</v>
      </c>
      <c r="K79" s="313"/>
    </row>
    <row r="80" s="1" customFormat="1" ht="15" customHeight="1">
      <c r="B80" s="311"/>
      <c r="C80" s="299" t="s">
        <v>613</v>
      </c>
      <c r="D80" s="299"/>
      <c r="E80" s="299"/>
      <c r="F80" s="321" t="s">
        <v>610</v>
      </c>
      <c r="G80" s="320"/>
      <c r="H80" s="299" t="s">
        <v>614</v>
      </c>
      <c r="I80" s="299" t="s">
        <v>612</v>
      </c>
      <c r="J80" s="299">
        <v>120</v>
      </c>
      <c r="K80" s="313"/>
    </row>
    <row r="81" s="1" customFormat="1" ht="15" customHeight="1">
      <c r="B81" s="322"/>
      <c r="C81" s="299" t="s">
        <v>615</v>
      </c>
      <c r="D81" s="299"/>
      <c r="E81" s="299"/>
      <c r="F81" s="321" t="s">
        <v>616</v>
      </c>
      <c r="G81" s="320"/>
      <c r="H81" s="299" t="s">
        <v>617</v>
      </c>
      <c r="I81" s="299" t="s">
        <v>612</v>
      </c>
      <c r="J81" s="299">
        <v>50</v>
      </c>
      <c r="K81" s="313"/>
    </row>
    <row r="82" s="1" customFormat="1" ht="15" customHeight="1">
      <c r="B82" s="322"/>
      <c r="C82" s="299" t="s">
        <v>618</v>
      </c>
      <c r="D82" s="299"/>
      <c r="E82" s="299"/>
      <c r="F82" s="321" t="s">
        <v>610</v>
      </c>
      <c r="G82" s="320"/>
      <c r="H82" s="299" t="s">
        <v>619</v>
      </c>
      <c r="I82" s="299" t="s">
        <v>620</v>
      </c>
      <c r="J82" s="299"/>
      <c r="K82" s="313"/>
    </row>
    <row r="83" s="1" customFormat="1" ht="15" customHeight="1">
      <c r="B83" s="322"/>
      <c r="C83" s="323" t="s">
        <v>621</v>
      </c>
      <c r="D83" s="323"/>
      <c r="E83" s="323"/>
      <c r="F83" s="324" t="s">
        <v>616</v>
      </c>
      <c r="G83" s="323"/>
      <c r="H83" s="323" t="s">
        <v>622</v>
      </c>
      <c r="I83" s="323" t="s">
        <v>612</v>
      </c>
      <c r="J83" s="323">
        <v>15</v>
      </c>
      <c r="K83" s="313"/>
    </row>
    <row r="84" s="1" customFormat="1" ht="15" customHeight="1">
      <c r="B84" s="322"/>
      <c r="C84" s="323" t="s">
        <v>623</v>
      </c>
      <c r="D84" s="323"/>
      <c r="E84" s="323"/>
      <c r="F84" s="324" t="s">
        <v>616</v>
      </c>
      <c r="G84" s="323"/>
      <c r="H84" s="323" t="s">
        <v>624</v>
      </c>
      <c r="I84" s="323" t="s">
        <v>612</v>
      </c>
      <c r="J84" s="323">
        <v>15</v>
      </c>
      <c r="K84" s="313"/>
    </row>
    <row r="85" s="1" customFormat="1" ht="15" customHeight="1">
      <c r="B85" s="322"/>
      <c r="C85" s="323" t="s">
        <v>625</v>
      </c>
      <c r="D85" s="323"/>
      <c r="E85" s="323"/>
      <c r="F85" s="324" t="s">
        <v>616</v>
      </c>
      <c r="G85" s="323"/>
      <c r="H85" s="323" t="s">
        <v>626</v>
      </c>
      <c r="I85" s="323" t="s">
        <v>612</v>
      </c>
      <c r="J85" s="323">
        <v>20</v>
      </c>
      <c r="K85" s="313"/>
    </row>
    <row r="86" s="1" customFormat="1" ht="15" customHeight="1">
      <c r="B86" s="322"/>
      <c r="C86" s="323" t="s">
        <v>627</v>
      </c>
      <c r="D86" s="323"/>
      <c r="E86" s="323"/>
      <c r="F86" s="324" t="s">
        <v>616</v>
      </c>
      <c r="G86" s="323"/>
      <c r="H86" s="323" t="s">
        <v>628</v>
      </c>
      <c r="I86" s="323" t="s">
        <v>612</v>
      </c>
      <c r="J86" s="323">
        <v>20</v>
      </c>
      <c r="K86" s="313"/>
    </row>
    <row r="87" s="1" customFormat="1" ht="15" customHeight="1">
      <c r="B87" s="322"/>
      <c r="C87" s="299" t="s">
        <v>629</v>
      </c>
      <c r="D87" s="299"/>
      <c r="E87" s="299"/>
      <c r="F87" s="321" t="s">
        <v>616</v>
      </c>
      <c r="G87" s="320"/>
      <c r="H87" s="299" t="s">
        <v>630</v>
      </c>
      <c r="I87" s="299" t="s">
        <v>612</v>
      </c>
      <c r="J87" s="299">
        <v>50</v>
      </c>
      <c r="K87" s="313"/>
    </row>
    <row r="88" s="1" customFormat="1" ht="15" customHeight="1">
      <c r="B88" s="322"/>
      <c r="C88" s="299" t="s">
        <v>631</v>
      </c>
      <c r="D88" s="299"/>
      <c r="E88" s="299"/>
      <c r="F88" s="321" t="s">
        <v>616</v>
      </c>
      <c r="G88" s="320"/>
      <c r="H88" s="299" t="s">
        <v>632</v>
      </c>
      <c r="I88" s="299" t="s">
        <v>612</v>
      </c>
      <c r="J88" s="299">
        <v>20</v>
      </c>
      <c r="K88" s="313"/>
    </row>
    <row r="89" s="1" customFormat="1" ht="15" customHeight="1">
      <c r="B89" s="322"/>
      <c r="C89" s="299" t="s">
        <v>633</v>
      </c>
      <c r="D89" s="299"/>
      <c r="E89" s="299"/>
      <c r="F89" s="321" t="s">
        <v>616</v>
      </c>
      <c r="G89" s="320"/>
      <c r="H89" s="299" t="s">
        <v>634</v>
      </c>
      <c r="I89" s="299" t="s">
        <v>612</v>
      </c>
      <c r="J89" s="299">
        <v>20</v>
      </c>
      <c r="K89" s="313"/>
    </row>
    <row r="90" s="1" customFormat="1" ht="15" customHeight="1">
      <c r="B90" s="322"/>
      <c r="C90" s="299" t="s">
        <v>635</v>
      </c>
      <c r="D90" s="299"/>
      <c r="E90" s="299"/>
      <c r="F90" s="321" t="s">
        <v>616</v>
      </c>
      <c r="G90" s="320"/>
      <c r="H90" s="299" t="s">
        <v>636</v>
      </c>
      <c r="I90" s="299" t="s">
        <v>612</v>
      </c>
      <c r="J90" s="299">
        <v>50</v>
      </c>
      <c r="K90" s="313"/>
    </row>
    <row r="91" s="1" customFormat="1" ht="15" customHeight="1">
      <c r="B91" s="322"/>
      <c r="C91" s="299" t="s">
        <v>637</v>
      </c>
      <c r="D91" s="299"/>
      <c r="E91" s="299"/>
      <c r="F91" s="321" t="s">
        <v>616</v>
      </c>
      <c r="G91" s="320"/>
      <c r="H91" s="299" t="s">
        <v>637</v>
      </c>
      <c r="I91" s="299" t="s">
        <v>612</v>
      </c>
      <c r="J91" s="299">
        <v>50</v>
      </c>
      <c r="K91" s="313"/>
    </row>
    <row r="92" s="1" customFormat="1" ht="15" customHeight="1">
      <c r="B92" s="322"/>
      <c r="C92" s="299" t="s">
        <v>638</v>
      </c>
      <c r="D92" s="299"/>
      <c r="E92" s="299"/>
      <c r="F92" s="321" t="s">
        <v>616</v>
      </c>
      <c r="G92" s="320"/>
      <c r="H92" s="299" t="s">
        <v>639</v>
      </c>
      <c r="I92" s="299" t="s">
        <v>612</v>
      </c>
      <c r="J92" s="299">
        <v>255</v>
      </c>
      <c r="K92" s="313"/>
    </row>
    <row r="93" s="1" customFormat="1" ht="15" customHeight="1">
      <c r="B93" s="322"/>
      <c r="C93" s="299" t="s">
        <v>640</v>
      </c>
      <c r="D93" s="299"/>
      <c r="E93" s="299"/>
      <c r="F93" s="321" t="s">
        <v>610</v>
      </c>
      <c r="G93" s="320"/>
      <c r="H93" s="299" t="s">
        <v>641</v>
      </c>
      <c r="I93" s="299" t="s">
        <v>642</v>
      </c>
      <c r="J93" s="299"/>
      <c r="K93" s="313"/>
    </row>
    <row r="94" s="1" customFormat="1" ht="15" customHeight="1">
      <c r="B94" s="322"/>
      <c r="C94" s="299" t="s">
        <v>643</v>
      </c>
      <c r="D94" s="299"/>
      <c r="E94" s="299"/>
      <c r="F94" s="321" t="s">
        <v>610</v>
      </c>
      <c r="G94" s="320"/>
      <c r="H94" s="299" t="s">
        <v>644</v>
      </c>
      <c r="I94" s="299" t="s">
        <v>645</v>
      </c>
      <c r="J94" s="299"/>
      <c r="K94" s="313"/>
    </row>
    <row r="95" s="1" customFormat="1" ht="15" customHeight="1">
      <c r="B95" s="322"/>
      <c r="C95" s="299" t="s">
        <v>646</v>
      </c>
      <c r="D95" s="299"/>
      <c r="E95" s="299"/>
      <c r="F95" s="321" t="s">
        <v>610</v>
      </c>
      <c r="G95" s="320"/>
      <c r="H95" s="299" t="s">
        <v>646</v>
      </c>
      <c r="I95" s="299" t="s">
        <v>645</v>
      </c>
      <c r="J95" s="299"/>
      <c r="K95" s="313"/>
    </row>
    <row r="96" s="1" customFormat="1" ht="15" customHeight="1">
      <c r="B96" s="322"/>
      <c r="C96" s="299" t="s">
        <v>38</v>
      </c>
      <c r="D96" s="299"/>
      <c r="E96" s="299"/>
      <c r="F96" s="321" t="s">
        <v>610</v>
      </c>
      <c r="G96" s="320"/>
      <c r="H96" s="299" t="s">
        <v>647</v>
      </c>
      <c r="I96" s="299" t="s">
        <v>645</v>
      </c>
      <c r="J96" s="299"/>
      <c r="K96" s="313"/>
    </row>
    <row r="97" s="1" customFormat="1" ht="15" customHeight="1">
      <c r="B97" s="322"/>
      <c r="C97" s="299" t="s">
        <v>48</v>
      </c>
      <c r="D97" s="299"/>
      <c r="E97" s="299"/>
      <c r="F97" s="321" t="s">
        <v>610</v>
      </c>
      <c r="G97" s="320"/>
      <c r="H97" s="299" t="s">
        <v>648</v>
      </c>
      <c r="I97" s="299" t="s">
        <v>645</v>
      </c>
      <c r="J97" s="299"/>
      <c r="K97" s="313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649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604</v>
      </c>
      <c r="D103" s="314"/>
      <c r="E103" s="314"/>
      <c r="F103" s="314" t="s">
        <v>605</v>
      </c>
      <c r="G103" s="315"/>
      <c r="H103" s="314" t="s">
        <v>54</v>
      </c>
      <c r="I103" s="314" t="s">
        <v>57</v>
      </c>
      <c r="J103" s="314" t="s">
        <v>606</v>
      </c>
      <c r="K103" s="313"/>
    </row>
    <row r="104" s="1" customFormat="1" ht="17.25" customHeight="1">
      <c r="B104" s="311"/>
      <c r="C104" s="316" t="s">
        <v>607</v>
      </c>
      <c r="D104" s="316"/>
      <c r="E104" s="316"/>
      <c r="F104" s="317" t="s">
        <v>608</v>
      </c>
      <c r="G104" s="318"/>
      <c r="H104" s="316"/>
      <c r="I104" s="316"/>
      <c r="J104" s="316" t="s">
        <v>609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0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19"/>
      <c r="E106" s="319"/>
      <c r="F106" s="321" t="s">
        <v>610</v>
      </c>
      <c r="G106" s="330"/>
      <c r="H106" s="299" t="s">
        <v>650</v>
      </c>
      <c r="I106" s="299" t="s">
        <v>612</v>
      </c>
      <c r="J106" s="299">
        <v>20</v>
      </c>
      <c r="K106" s="313"/>
    </row>
    <row r="107" s="1" customFormat="1" ht="15" customHeight="1">
      <c r="B107" s="311"/>
      <c r="C107" s="299" t="s">
        <v>613</v>
      </c>
      <c r="D107" s="299"/>
      <c r="E107" s="299"/>
      <c r="F107" s="321" t="s">
        <v>610</v>
      </c>
      <c r="G107" s="299"/>
      <c r="H107" s="299" t="s">
        <v>650</v>
      </c>
      <c r="I107" s="299" t="s">
        <v>612</v>
      </c>
      <c r="J107" s="299">
        <v>120</v>
      </c>
      <c r="K107" s="313"/>
    </row>
    <row r="108" s="1" customFormat="1" ht="15" customHeight="1">
      <c r="B108" s="322"/>
      <c r="C108" s="299" t="s">
        <v>615</v>
      </c>
      <c r="D108" s="299"/>
      <c r="E108" s="299"/>
      <c r="F108" s="321" t="s">
        <v>616</v>
      </c>
      <c r="G108" s="299"/>
      <c r="H108" s="299" t="s">
        <v>650</v>
      </c>
      <c r="I108" s="299" t="s">
        <v>612</v>
      </c>
      <c r="J108" s="299">
        <v>50</v>
      </c>
      <c r="K108" s="313"/>
    </row>
    <row r="109" s="1" customFormat="1" ht="15" customHeight="1">
      <c r="B109" s="322"/>
      <c r="C109" s="299" t="s">
        <v>618</v>
      </c>
      <c r="D109" s="299"/>
      <c r="E109" s="299"/>
      <c r="F109" s="321" t="s">
        <v>610</v>
      </c>
      <c r="G109" s="299"/>
      <c r="H109" s="299" t="s">
        <v>650</v>
      </c>
      <c r="I109" s="299" t="s">
        <v>620</v>
      </c>
      <c r="J109" s="299"/>
      <c r="K109" s="313"/>
    </row>
    <row r="110" s="1" customFormat="1" ht="15" customHeight="1">
      <c r="B110" s="322"/>
      <c r="C110" s="299" t="s">
        <v>629</v>
      </c>
      <c r="D110" s="299"/>
      <c r="E110" s="299"/>
      <c r="F110" s="321" t="s">
        <v>616</v>
      </c>
      <c r="G110" s="299"/>
      <c r="H110" s="299" t="s">
        <v>650</v>
      </c>
      <c r="I110" s="299" t="s">
        <v>612</v>
      </c>
      <c r="J110" s="299">
        <v>50</v>
      </c>
      <c r="K110" s="313"/>
    </row>
    <row r="111" s="1" customFormat="1" ht="15" customHeight="1">
      <c r="B111" s="322"/>
      <c r="C111" s="299" t="s">
        <v>637</v>
      </c>
      <c r="D111" s="299"/>
      <c r="E111" s="299"/>
      <c r="F111" s="321" t="s">
        <v>616</v>
      </c>
      <c r="G111" s="299"/>
      <c r="H111" s="299" t="s">
        <v>650</v>
      </c>
      <c r="I111" s="299" t="s">
        <v>612</v>
      </c>
      <c r="J111" s="299">
        <v>50</v>
      </c>
      <c r="K111" s="313"/>
    </row>
    <row r="112" s="1" customFormat="1" ht="15" customHeight="1">
      <c r="B112" s="322"/>
      <c r="C112" s="299" t="s">
        <v>635</v>
      </c>
      <c r="D112" s="299"/>
      <c r="E112" s="299"/>
      <c r="F112" s="321" t="s">
        <v>616</v>
      </c>
      <c r="G112" s="299"/>
      <c r="H112" s="299" t="s">
        <v>650</v>
      </c>
      <c r="I112" s="299" t="s">
        <v>612</v>
      </c>
      <c r="J112" s="299">
        <v>50</v>
      </c>
      <c r="K112" s="313"/>
    </row>
    <row r="113" s="1" customFormat="1" ht="15" customHeight="1">
      <c r="B113" s="322"/>
      <c r="C113" s="299" t="s">
        <v>53</v>
      </c>
      <c r="D113" s="299"/>
      <c r="E113" s="299"/>
      <c r="F113" s="321" t="s">
        <v>610</v>
      </c>
      <c r="G113" s="299"/>
      <c r="H113" s="299" t="s">
        <v>651</v>
      </c>
      <c r="I113" s="299" t="s">
        <v>612</v>
      </c>
      <c r="J113" s="299">
        <v>20</v>
      </c>
      <c r="K113" s="313"/>
    </row>
    <row r="114" s="1" customFormat="1" ht="15" customHeight="1">
      <c r="B114" s="322"/>
      <c r="C114" s="299" t="s">
        <v>652</v>
      </c>
      <c r="D114" s="299"/>
      <c r="E114" s="299"/>
      <c r="F114" s="321" t="s">
        <v>610</v>
      </c>
      <c r="G114" s="299"/>
      <c r="H114" s="299" t="s">
        <v>653</v>
      </c>
      <c r="I114" s="299" t="s">
        <v>612</v>
      </c>
      <c r="J114" s="299">
        <v>120</v>
      </c>
      <c r="K114" s="313"/>
    </row>
    <row r="115" s="1" customFormat="1" ht="15" customHeight="1">
      <c r="B115" s="322"/>
      <c r="C115" s="299" t="s">
        <v>38</v>
      </c>
      <c r="D115" s="299"/>
      <c r="E115" s="299"/>
      <c r="F115" s="321" t="s">
        <v>610</v>
      </c>
      <c r="G115" s="299"/>
      <c r="H115" s="299" t="s">
        <v>654</v>
      </c>
      <c r="I115" s="299" t="s">
        <v>645</v>
      </c>
      <c r="J115" s="299"/>
      <c r="K115" s="313"/>
    </row>
    <row r="116" s="1" customFormat="1" ht="15" customHeight="1">
      <c r="B116" s="322"/>
      <c r="C116" s="299" t="s">
        <v>48</v>
      </c>
      <c r="D116" s="299"/>
      <c r="E116" s="299"/>
      <c r="F116" s="321" t="s">
        <v>610</v>
      </c>
      <c r="G116" s="299"/>
      <c r="H116" s="299" t="s">
        <v>655</v>
      </c>
      <c r="I116" s="299" t="s">
        <v>645</v>
      </c>
      <c r="J116" s="299"/>
      <c r="K116" s="313"/>
    </row>
    <row r="117" s="1" customFormat="1" ht="15" customHeight="1">
      <c r="B117" s="322"/>
      <c r="C117" s="299" t="s">
        <v>57</v>
      </c>
      <c r="D117" s="299"/>
      <c r="E117" s="299"/>
      <c r="F117" s="321" t="s">
        <v>610</v>
      </c>
      <c r="G117" s="299"/>
      <c r="H117" s="299" t="s">
        <v>656</v>
      </c>
      <c r="I117" s="299" t="s">
        <v>657</v>
      </c>
      <c r="J117" s="299"/>
      <c r="K117" s="313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296"/>
      <c r="D119" s="296"/>
      <c r="E119" s="296"/>
      <c r="F119" s="333"/>
      <c r="G119" s="296"/>
      <c r="H119" s="296"/>
      <c r="I119" s="296"/>
      <c r="J119" s="296"/>
      <c r="K119" s="332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90" t="s">
        <v>658</v>
      </c>
      <c r="D122" s="290"/>
      <c r="E122" s="290"/>
      <c r="F122" s="290"/>
      <c r="G122" s="290"/>
      <c r="H122" s="290"/>
      <c r="I122" s="290"/>
      <c r="J122" s="290"/>
      <c r="K122" s="338"/>
    </row>
    <row r="123" s="1" customFormat="1" ht="17.25" customHeight="1">
      <c r="B123" s="339"/>
      <c r="C123" s="314" t="s">
        <v>604</v>
      </c>
      <c r="D123" s="314"/>
      <c r="E123" s="314"/>
      <c r="F123" s="314" t="s">
        <v>605</v>
      </c>
      <c r="G123" s="315"/>
      <c r="H123" s="314" t="s">
        <v>54</v>
      </c>
      <c r="I123" s="314" t="s">
        <v>57</v>
      </c>
      <c r="J123" s="314" t="s">
        <v>606</v>
      </c>
      <c r="K123" s="340"/>
    </row>
    <row r="124" s="1" customFormat="1" ht="17.25" customHeight="1">
      <c r="B124" s="339"/>
      <c r="C124" s="316" t="s">
        <v>607</v>
      </c>
      <c r="D124" s="316"/>
      <c r="E124" s="316"/>
      <c r="F124" s="317" t="s">
        <v>608</v>
      </c>
      <c r="G124" s="318"/>
      <c r="H124" s="316"/>
      <c r="I124" s="316"/>
      <c r="J124" s="316" t="s">
        <v>609</v>
      </c>
      <c r="K124" s="340"/>
    </row>
    <row r="125" s="1" customFormat="1" ht="5.25" customHeight="1">
      <c r="B125" s="341"/>
      <c r="C125" s="319"/>
      <c r="D125" s="319"/>
      <c r="E125" s="319"/>
      <c r="F125" s="319"/>
      <c r="G125" s="299"/>
      <c r="H125" s="319"/>
      <c r="I125" s="319"/>
      <c r="J125" s="319"/>
      <c r="K125" s="342"/>
    </row>
    <row r="126" s="1" customFormat="1" ht="15" customHeight="1">
      <c r="B126" s="341"/>
      <c r="C126" s="299" t="s">
        <v>613</v>
      </c>
      <c r="D126" s="319"/>
      <c r="E126" s="319"/>
      <c r="F126" s="321" t="s">
        <v>610</v>
      </c>
      <c r="G126" s="299"/>
      <c r="H126" s="299" t="s">
        <v>650</v>
      </c>
      <c r="I126" s="299" t="s">
        <v>612</v>
      </c>
      <c r="J126" s="299">
        <v>120</v>
      </c>
      <c r="K126" s="343"/>
    </row>
    <row r="127" s="1" customFormat="1" ht="15" customHeight="1">
      <c r="B127" s="341"/>
      <c r="C127" s="299" t="s">
        <v>659</v>
      </c>
      <c r="D127" s="299"/>
      <c r="E127" s="299"/>
      <c r="F127" s="321" t="s">
        <v>610</v>
      </c>
      <c r="G127" s="299"/>
      <c r="H127" s="299" t="s">
        <v>660</v>
      </c>
      <c r="I127" s="299" t="s">
        <v>612</v>
      </c>
      <c r="J127" s="299" t="s">
        <v>661</v>
      </c>
      <c r="K127" s="343"/>
    </row>
    <row r="128" s="1" customFormat="1" ht="15" customHeight="1">
      <c r="B128" s="341"/>
      <c r="C128" s="299" t="s">
        <v>558</v>
      </c>
      <c r="D128" s="299"/>
      <c r="E128" s="299"/>
      <c r="F128" s="321" t="s">
        <v>610</v>
      </c>
      <c r="G128" s="299"/>
      <c r="H128" s="299" t="s">
        <v>662</v>
      </c>
      <c r="I128" s="299" t="s">
        <v>612</v>
      </c>
      <c r="J128" s="299" t="s">
        <v>661</v>
      </c>
      <c r="K128" s="343"/>
    </row>
    <row r="129" s="1" customFormat="1" ht="15" customHeight="1">
      <c r="B129" s="341"/>
      <c r="C129" s="299" t="s">
        <v>621</v>
      </c>
      <c r="D129" s="299"/>
      <c r="E129" s="299"/>
      <c r="F129" s="321" t="s">
        <v>616</v>
      </c>
      <c r="G129" s="299"/>
      <c r="H129" s="299" t="s">
        <v>622</v>
      </c>
      <c r="I129" s="299" t="s">
        <v>612</v>
      </c>
      <c r="J129" s="299">
        <v>15</v>
      </c>
      <c r="K129" s="343"/>
    </row>
    <row r="130" s="1" customFormat="1" ht="15" customHeight="1">
      <c r="B130" s="341"/>
      <c r="C130" s="323" t="s">
        <v>623</v>
      </c>
      <c r="D130" s="323"/>
      <c r="E130" s="323"/>
      <c r="F130" s="324" t="s">
        <v>616</v>
      </c>
      <c r="G130" s="323"/>
      <c r="H130" s="323" t="s">
        <v>624</v>
      </c>
      <c r="I130" s="323" t="s">
        <v>612</v>
      </c>
      <c r="J130" s="323">
        <v>15</v>
      </c>
      <c r="K130" s="343"/>
    </row>
    <row r="131" s="1" customFormat="1" ht="15" customHeight="1">
      <c r="B131" s="341"/>
      <c r="C131" s="323" t="s">
        <v>625</v>
      </c>
      <c r="D131" s="323"/>
      <c r="E131" s="323"/>
      <c r="F131" s="324" t="s">
        <v>616</v>
      </c>
      <c r="G131" s="323"/>
      <c r="H131" s="323" t="s">
        <v>626</v>
      </c>
      <c r="I131" s="323" t="s">
        <v>612</v>
      </c>
      <c r="J131" s="323">
        <v>20</v>
      </c>
      <c r="K131" s="343"/>
    </row>
    <row r="132" s="1" customFormat="1" ht="15" customHeight="1">
      <c r="B132" s="341"/>
      <c r="C132" s="323" t="s">
        <v>627</v>
      </c>
      <c r="D132" s="323"/>
      <c r="E132" s="323"/>
      <c r="F132" s="324" t="s">
        <v>616</v>
      </c>
      <c r="G132" s="323"/>
      <c r="H132" s="323" t="s">
        <v>628</v>
      </c>
      <c r="I132" s="323" t="s">
        <v>612</v>
      </c>
      <c r="J132" s="323">
        <v>20</v>
      </c>
      <c r="K132" s="343"/>
    </row>
    <row r="133" s="1" customFormat="1" ht="15" customHeight="1">
      <c r="B133" s="341"/>
      <c r="C133" s="299" t="s">
        <v>615</v>
      </c>
      <c r="D133" s="299"/>
      <c r="E133" s="299"/>
      <c r="F133" s="321" t="s">
        <v>616</v>
      </c>
      <c r="G133" s="299"/>
      <c r="H133" s="299" t="s">
        <v>650</v>
      </c>
      <c r="I133" s="299" t="s">
        <v>612</v>
      </c>
      <c r="J133" s="299">
        <v>50</v>
      </c>
      <c r="K133" s="343"/>
    </row>
    <row r="134" s="1" customFormat="1" ht="15" customHeight="1">
      <c r="B134" s="341"/>
      <c r="C134" s="299" t="s">
        <v>629</v>
      </c>
      <c r="D134" s="299"/>
      <c r="E134" s="299"/>
      <c r="F134" s="321" t="s">
        <v>616</v>
      </c>
      <c r="G134" s="299"/>
      <c r="H134" s="299" t="s">
        <v>650</v>
      </c>
      <c r="I134" s="299" t="s">
        <v>612</v>
      </c>
      <c r="J134" s="299">
        <v>50</v>
      </c>
      <c r="K134" s="343"/>
    </row>
    <row r="135" s="1" customFormat="1" ht="15" customHeight="1">
      <c r="B135" s="341"/>
      <c r="C135" s="299" t="s">
        <v>635</v>
      </c>
      <c r="D135" s="299"/>
      <c r="E135" s="299"/>
      <c r="F135" s="321" t="s">
        <v>616</v>
      </c>
      <c r="G135" s="299"/>
      <c r="H135" s="299" t="s">
        <v>650</v>
      </c>
      <c r="I135" s="299" t="s">
        <v>612</v>
      </c>
      <c r="J135" s="299">
        <v>50</v>
      </c>
      <c r="K135" s="343"/>
    </row>
    <row r="136" s="1" customFormat="1" ht="15" customHeight="1">
      <c r="B136" s="341"/>
      <c r="C136" s="299" t="s">
        <v>637</v>
      </c>
      <c r="D136" s="299"/>
      <c r="E136" s="299"/>
      <c r="F136" s="321" t="s">
        <v>616</v>
      </c>
      <c r="G136" s="299"/>
      <c r="H136" s="299" t="s">
        <v>650</v>
      </c>
      <c r="I136" s="299" t="s">
        <v>612</v>
      </c>
      <c r="J136" s="299">
        <v>50</v>
      </c>
      <c r="K136" s="343"/>
    </row>
    <row r="137" s="1" customFormat="1" ht="15" customHeight="1">
      <c r="B137" s="341"/>
      <c r="C137" s="299" t="s">
        <v>638</v>
      </c>
      <c r="D137" s="299"/>
      <c r="E137" s="299"/>
      <c r="F137" s="321" t="s">
        <v>616</v>
      </c>
      <c r="G137" s="299"/>
      <c r="H137" s="299" t="s">
        <v>663</v>
      </c>
      <c r="I137" s="299" t="s">
        <v>612</v>
      </c>
      <c r="J137" s="299">
        <v>255</v>
      </c>
      <c r="K137" s="343"/>
    </row>
    <row r="138" s="1" customFormat="1" ht="15" customHeight="1">
      <c r="B138" s="341"/>
      <c r="C138" s="299" t="s">
        <v>640</v>
      </c>
      <c r="D138" s="299"/>
      <c r="E138" s="299"/>
      <c r="F138" s="321" t="s">
        <v>610</v>
      </c>
      <c r="G138" s="299"/>
      <c r="H138" s="299" t="s">
        <v>664</v>
      </c>
      <c r="I138" s="299" t="s">
        <v>642</v>
      </c>
      <c r="J138" s="299"/>
      <c r="K138" s="343"/>
    </row>
    <row r="139" s="1" customFormat="1" ht="15" customHeight="1">
      <c r="B139" s="341"/>
      <c r="C139" s="299" t="s">
        <v>643</v>
      </c>
      <c r="D139" s="299"/>
      <c r="E139" s="299"/>
      <c r="F139" s="321" t="s">
        <v>610</v>
      </c>
      <c r="G139" s="299"/>
      <c r="H139" s="299" t="s">
        <v>665</v>
      </c>
      <c r="I139" s="299" t="s">
        <v>645</v>
      </c>
      <c r="J139" s="299"/>
      <c r="K139" s="343"/>
    </row>
    <row r="140" s="1" customFormat="1" ht="15" customHeight="1">
      <c r="B140" s="341"/>
      <c r="C140" s="299" t="s">
        <v>646</v>
      </c>
      <c r="D140" s="299"/>
      <c r="E140" s="299"/>
      <c r="F140" s="321" t="s">
        <v>610</v>
      </c>
      <c r="G140" s="299"/>
      <c r="H140" s="299" t="s">
        <v>646</v>
      </c>
      <c r="I140" s="299" t="s">
        <v>645</v>
      </c>
      <c r="J140" s="299"/>
      <c r="K140" s="343"/>
    </row>
    <row r="141" s="1" customFormat="1" ht="15" customHeight="1">
      <c r="B141" s="341"/>
      <c r="C141" s="299" t="s">
        <v>38</v>
      </c>
      <c r="D141" s="299"/>
      <c r="E141" s="299"/>
      <c r="F141" s="321" t="s">
        <v>610</v>
      </c>
      <c r="G141" s="299"/>
      <c r="H141" s="299" t="s">
        <v>666</v>
      </c>
      <c r="I141" s="299" t="s">
        <v>645</v>
      </c>
      <c r="J141" s="299"/>
      <c r="K141" s="343"/>
    </row>
    <row r="142" s="1" customFormat="1" ht="15" customHeight="1">
      <c r="B142" s="341"/>
      <c r="C142" s="299" t="s">
        <v>667</v>
      </c>
      <c r="D142" s="299"/>
      <c r="E142" s="299"/>
      <c r="F142" s="321" t="s">
        <v>610</v>
      </c>
      <c r="G142" s="299"/>
      <c r="H142" s="299" t="s">
        <v>668</v>
      </c>
      <c r="I142" s="299" t="s">
        <v>645</v>
      </c>
      <c r="J142" s="299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296"/>
      <c r="C144" s="296"/>
      <c r="D144" s="296"/>
      <c r="E144" s="296"/>
      <c r="F144" s="333"/>
      <c r="G144" s="296"/>
      <c r="H144" s="296"/>
      <c r="I144" s="296"/>
      <c r="J144" s="296"/>
      <c r="K144" s="296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669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604</v>
      </c>
      <c r="D148" s="314"/>
      <c r="E148" s="314"/>
      <c r="F148" s="314" t="s">
        <v>605</v>
      </c>
      <c r="G148" s="315"/>
      <c r="H148" s="314" t="s">
        <v>54</v>
      </c>
      <c r="I148" s="314" t="s">
        <v>57</v>
      </c>
      <c r="J148" s="314" t="s">
        <v>606</v>
      </c>
      <c r="K148" s="313"/>
    </row>
    <row r="149" s="1" customFormat="1" ht="17.25" customHeight="1">
      <c r="B149" s="311"/>
      <c r="C149" s="316" t="s">
        <v>607</v>
      </c>
      <c r="D149" s="316"/>
      <c r="E149" s="316"/>
      <c r="F149" s="317" t="s">
        <v>608</v>
      </c>
      <c r="G149" s="318"/>
      <c r="H149" s="316"/>
      <c r="I149" s="316"/>
      <c r="J149" s="316" t="s">
        <v>609</v>
      </c>
      <c r="K149" s="313"/>
    </row>
    <row r="150" s="1" customFormat="1" ht="5.25" customHeight="1">
      <c r="B150" s="322"/>
      <c r="C150" s="319"/>
      <c r="D150" s="319"/>
      <c r="E150" s="319"/>
      <c r="F150" s="319"/>
      <c r="G150" s="320"/>
      <c r="H150" s="319"/>
      <c r="I150" s="319"/>
      <c r="J150" s="319"/>
      <c r="K150" s="343"/>
    </row>
    <row r="151" s="1" customFormat="1" ht="15" customHeight="1">
      <c r="B151" s="322"/>
      <c r="C151" s="347" t="s">
        <v>613</v>
      </c>
      <c r="D151" s="299"/>
      <c r="E151" s="299"/>
      <c r="F151" s="348" t="s">
        <v>610</v>
      </c>
      <c r="G151" s="299"/>
      <c r="H151" s="347" t="s">
        <v>650</v>
      </c>
      <c r="I151" s="347" t="s">
        <v>612</v>
      </c>
      <c r="J151" s="347">
        <v>120</v>
      </c>
      <c r="K151" s="343"/>
    </row>
    <row r="152" s="1" customFormat="1" ht="15" customHeight="1">
      <c r="B152" s="322"/>
      <c r="C152" s="347" t="s">
        <v>659</v>
      </c>
      <c r="D152" s="299"/>
      <c r="E152" s="299"/>
      <c r="F152" s="348" t="s">
        <v>610</v>
      </c>
      <c r="G152" s="299"/>
      <c r="H152" s="347" t="s">
        <v>670</v>
      </c>
      <c r="I152" s="347" t="s">
        <v>612</v>
      </c>
      <c r="J152" s="347" t="s">
        <v>661</v>
      </c>
      <c r="K152" s="343"/>
    </row>
    <row r="153" s="1" customFormat="1" ht="15" customHeight="1">
      <c r="B153" s="322"/>
      <c r="C153" s="347" t="s">
        <v>558</v>
      </c>
      <c r="D153" s="299"/>
      <c r="E153" s="299"/>
      <c r="F153" s="348" t="s">
        <v>610</v>
      </c>
      <c r="G153" s="299"/>
      <c r="H153" s="347" t="s">
        <v>671</v>
      </c>
      <c r="I153" s="347" t="s">
        <v>612</v>
      </c>
      <c r="J153" s="347" t="s">
        <v>661</v>
      </c>
      <c r="K153" s="343"/>
    </row>
    <row r="154" s="1" customFormat="1" ht="15" customHeight="1">
      <c r="B154" s="322"/>
      <c r="C154" s="347" t="s">
        <v>615</v>
      </c>
      <c r="D154" s="299"/>
      <c r="E154" s="299"/>
      <c r="F154" s="348" t="s">
        <v>616</v>
      </c>
      <c r="G154" s="299"/>
      <c r="H154" s="347" t="s">
        <v>650</v>
      </c>
      <c r="I154" s="347" t="s">
        <v>612</v>
      </c>
      <c r="J154" s="347">
        <v>50</v>
      </c>
      <c r="K154" s="343"/>
    </row>
    <row r="155" s="1" customFormat="1" ht="15" customHeight="1">
      <c r="B155" s="322"/>
      <c r="C155" s="347" t="s">
        <v>618</v>
      </c>
      <c r="D155" s="299"/>
      <c r="E155" s="299"/>
      <c r="F155" s="348" t="s">
        <v>610</v>
      </c>
      <c r="G155" s="299"/>
      <c r="H155" s="347" t="s">
        <v>650</v>
      </c>
      <c r="I155" s="347" t="s">
        <v>620</v>
      </c>
      <c r="J155" s="347"/>
      <c r="K155" s="343"/>
    </row>
    <row r="156" s="1" customFormat="1" ht="15" customHeight="1">
      <c r="B156" s="322"/>
      <c r="C156" s="347" t="s">
        <v>629</v>
      </c>
      <c r="D156" s="299"/>
      <c r="E156" s="299"/>
      <c r="F156" s="348" t="s">
        <v>616</v>
      </c>
      <c r="G156" s="299"/>
      <c r="H156" s="347" t="s">
        <v>650</v>
      </c>
      <c r="I156" s="347" t="s">
        <v>612</v>
      </c>
      <c r="J156" s="347">
        <v>50</v>
      </c>
      <c r="K156" s="343"/>
    </row>
    <row r="157" s="1" customFormat="1" ht="15" customHeight="1">
      <c r="B157" s="322"/>
      <c r="C157" s="347" t="s">
        <v>637</v>
      </c>
      <c r="D157" s="299"/>
      <c r="E157" s="299"/>
      <c r="F157" s="348" t="s">
        <v>616</v>
      </c>
      <c r="G157" s="299"/>
      <c r="H157" s="347" t="s">
        <v>650</v>
      </c>
      <c r="I157" s="347" t="s">
        <v>612</v>
      </c>
      <c r="J157" s="347">
        <v>50</v>
      </c>
      <c r="K157" s="343"/>
    </row>
    <row r="158" s="1" customFormat="1" ht="15" customHeight="1">
      <c r="B158" s="322"/>
      <c r="C158" s="347" t="s">
        <v>635</v>
      </c>
      <c r="D158" s="299"/>
      <c r="E158" s="299"/>
      <c r="F158" s="348" t="s">
        <v>616</v>
      </c>
      <c r="G158" s="299"/>
      <c r="H158" s="347" t="s">
        <v>650</v>
      </c>
      <c r="I158" s="347" t="s">
        <v>612</v>
      </c>
      <c r="J158" s="347">
        <v>50</v>
      </c>
      <c r="K158" s="343"/>
    </row>
    <row r="159" s="1" customFormat="1" ht="15" customHeight="1">
      <c r="B159" s="322"/>
      <c r="C159" s="347" t="s">
        <v>91</v>
      </c>
      <c r="D159" s="299"/>
      <c r="E159" s="299"/>
      <c r="F159" s="348" t="s">
        <v>610</v>
      </c>
      <c r="G159" s="299"/>
      <c r="H159" s="347" t="s">
        <v>672</v>
      </c>
      <c r="I159" s="347" t="s">
        <v>612</v>
      </c>
      <c r="J159" s="347" t="s">
        <v>673</v>
      </c>
      <c r="K159" s="343"/>
    </row>
    <row r="160" s="1" customFormat="1" ht="15" customHeight="1">
      <c r="B160" s="322"/>
      <c r="C160" s="347" t="s">
        <v>674</v>
      </c>
      <c r="D160" s="299"/>
      <c r="E160" s="299"/>
      <c r="F160" s="348" t="s">
        <v>610</v>
      </c>
      <c r="G160" s="299"/>
      <c r="H160" s="347" t="s">
        <v>675</v>
      </c>
      <c r="I160" s="347" t="s">
        <v>645</v>
      </c>
      <c r="J160" s="347"/>
      <c r="K160" s="343"/>
    </row>
    <row r="161" s="1" customFormat="1" ht="15" customHeight="1">
      <c r="B161" s="349"/>
      <c r="C161" s="331"/>
      <c r="D161" s="331"/>
      <c r="E161" s="331"/>
      <c r="F161" s="331"/>
      <c r="G161" s="331"/>
      <c r="H161" s="331"/>
      <c r="I161" s="331"/>
      <c r="J161" s="331"/>
      <c r="K161" s="350"/>
    </row>
    <row r="162" s="1" customFormat="1" ht="18.75" customHeight="1">
      <c r="B162" s="296"/>
      <c r="C162" s="299"/>
      <c r="D162" s="299"/>
      <c r="E162" s="299"/>
      <c r="F162" s="321"/>
      <c r="G162" s="299"/>
      <c r="H162" s="299"/>
      <c r="I162" s="299"/>
      <c r="J162" s="299"/>
      <c r="K162" s="296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676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604</v>
      </c>
      <c r="D166" s="314"/>
      <c r="E166" s="314"/>
      <c r="F166" s="314" t="s">
        <v>605</v>
      </c>
      <c r="G166" s="351"/>
      <c r="H166" s="352" t="s">
        <v>54</v>
      </c>
      <c r="I166" s="352" t="s">
        <v>57</v>
      </c>
      <c r="J166" s="314" t="s">
        <v>606</v>
      </c>
      <c r="K166" s="291"/>
    </row>
    <row r="167" s="1" customFormat="1" ht="17.25" customHeight="1">
      <c r="B167" s="292"/>
      <c r="C167" s="316" t="s">
        <v>607</v>
      </c>
      <c r="D167" s="316"/>
      <c r="E167" s="316"/>
      <c r="F167" s="317" t="s">
        <v>608</v>
      </c>
      <c r="G167" s="353"/>
      <c r="H167" s="354"/>
      <c r="I167" s="354"/>
      <c r="J167" s="316" t="s">
        <v>609</v>
      </c>
      <c r="K167" s="294"/>
    </row>
    <row r="168" s="1" customFormat="1" ht="5.25" customHeight="1">
      <c r="B168" s="322"/>
      <c r="C168" s="319"/>
      <c r="D168" s="319"/>
      <c r="E168" s="319"/>
      <c r="F168" s="319"/>
      <c r="G168" s="320"/>
      <c r="H168" s="319"/>
      <c r="I168" s="319"/>
      <c r="J168" s="319"/>
      <c r="K168" s="343"/>
    </row>
    <row r="169" s="1" customFormat="1" ht="15" customHeight="1">
      <c r="B169" s="322"/>
      <c r="C169" s="299" t="s">
        <v>613</v>
      </c>
      <c r="D169" s="299"/>
      <c r="E169" s="299"/>
      <c r="F169" s="321" t="s">
        <v>610</v>
      </c>
      <c r="G169" s="299"/>
      <c r="H169" s="299" t="s">
        <v>650</v>
      </c>
      <c r="I169" s="299" t="s">
        <v>612</v>
      </c>
      <c r="J169" s="299">
        <v>120</v>
      </c>
      <c r="K169" s="343"/>
    </row>
    <row r="170" s="1" customFormat="1" ht="15" customHeight="1">
      <c r="B170" s="322"/>
      <c r="C170" s="299" t="s">
        <v>659</v>
      </c>
      <c r="D170" s="299"/>
      <c r="E170" s="299"/>
      <c r="F170" s="321" t="s">
        <v>610</v>
      </c>
      <c r="G170" s="299"/>
      <c r="H170" s="299" t="s">
        <v>660</v>
      </c>
      <c r="I170" s="299" t="s">
        <v>612</v>
      </c>
      <c r="J170" s="299" t="s">
        <v>661</v>
      </c>
      <c r="K170" s="343"/>
    </row>
    <row r="171" s="1" customFormat="1" ht="15" customHeight="1">
      <c r="B171" s="322"/>
      <c r="C171" s="299" t="s">
        <v>558</v>
      </c>
      <c r="D171" s="299"/>
      <c r="E171" s="299"/>
      <c r="F171" s="321" t="s">
        <v>610</v>
      </c>
      <c r="G171" s="299"/>
      <c r="H171" s="299" t="s">
        <v>677</v>
      </c>
      <c r="I171" s="299" t="s">
        <v>612</v>
      </c>
      <c r="J171" s="299" t="s">
        <v>661</v>
      </c>
      <c r="K171" s="343"/>
    </row>
    <row r="172" s="1" customFormat="1" ht="15" customHeight="1">
      <c r="B172" s="322"/>
      <c r="C172" s="299" t="s">
        <v>615</v>
      </c>
      <c r="D172" s="299"/>
      <c r="E172" s="299"/>
      <c r="F172" s="321" t="s">
        <v>616</v>
      </c>
      <c r="G172" s="299"/>
      <c r="H172" s="299" t="s">
        <v>677</v>
      </c>
      <c r="I172" s="299" t="s">
        <v>612</v>
      </c>
      <c r="J172" s="299">
        <v>50</v>
      </c>
      <c r="K172" s="343"/>
    </row>
    <row r="173" s="1" customFormat="1" ht="15" customHeight="1">
      <c r="B173" s="322"/>
      <c r="C173" s="299" t="s">
        <v>618</v>
      </c>
      <c r="D173" s="299"/>
      <c r="E173" s="299"/>
      <c r="F173" s="321" t="s">
        <v>610</v>
      </c>
      <c r="G173" s="299"/>
      <c r="H173" s="299" t="s">
        <v>677</v>
      </c>
      <c r="I173" s="299" t="s">
        <v>620</v>
      </c>
      <c r="J173" s="299"/>
      <c r="K173" s="343"/>
    </row>
    <row r="174" s="1" customFormat="1" ht="15" customHeight="1">
      <c r="B174" s="322"/>
      <c r="C174" s="299" t="s">
        <v>629</v>
      </c>
      <c r="D174" s="299"/>
      <c r="E174" s="299"/>
      <c r="F174" s="321" t="s">
        <v>616</v>
      </c>
      <c r="G174" s="299"/>
      <c r="H174" s="299" t="s">
        <v>677</v>
      </c>
      <c r="I174" s="299" t="s">
        <v>612</v>
      </c>
      <c r="J174" s="299">
        <v>50</v>
      </c>
      <c r="K174" s="343"/>
    </row>
    <row r="175" s="1" customFormat="1" ht="15" customHeight="1">
      <c r="B175" s="322"/>
      <c r="C175" s="299" t="s">
        <v>637</v>
      </c>
      <c r="D175" s="299"/>
      <c r="E175" s="299"/>
      <c r="F175" s="321" t="s">
        <v>616</v>
      </c>
      <c r="G175" s="299"/>
      <c r="H175" s="299" t="s">
        <v>677</v>
      </c>
      <c r="I175" s="299" t="s">
        <v>612</v>
      </c>
      <c r="J175" s="299">
        <v>50</v>
      </c>
      <c r="K175" s="343"/>
    </row>
    <row r="176" s="1" customFormat="1" ht="15" customHeight="1">
      <c r="B176" s="322"/>
      <c r="C176" s="299" t="s">
        <v>635</v>
      </c>
      <c r="D176" s="299"/>
      <c r="E176" s="299"/>
      <c r="F176" s="321" t="s">
        <v>616</v>
      </c>
      <c r="G176" s="299"/>
      <c r="H176" s="299" t="s">
        <v>677</v>
      </c>
      <c r="I176" s="299" t="s">
        <v>612</v>
      </c>
      <c r="J176" s="299">
        <v>50</v>
      </c>
      <c r="K176" s="343"/>
    </row>
    <row r="177" s="1" customFormat="1" ht="15" customHeight="1">
      <c r="B177" s="322"/>
      <c r="C177" s="299" t="s">
        <v>102</v>
      </c>
      <c r="D177" s="299"/>
      <c r="E177" s="299"/>
      <c r="F177" s="321" t="s">
        <v>610</v>
      </c>
      <c r="G177" s="299"/>
      <c r="H177" s="299" t="s">
        <v>678</v>
      </c>
      <c r="I177" s="299" t="s">
        <v>679</v>
      </c>
      <c r="J177" s="299"/>
      <c r="K177" s="343"/>
    </row>
    <row r="178" s="1" customFormat="1" ht="15" customHeight="1">
      <c r="B178" s="322"/>
      <c r="C178" s="299" t="s">
        <v>57</v>
      </c>
      <c r="D178" s="299"/>
      <c r="E178" s="299"/>
      <c r="F178" s="321" t="s">
        <v>610</v>
      </c>
      <c r="G178" s="299"/>
      <c r="H178" s="299" t="s">
        <v>680</v>
      </c>
      <c r="I178" s="299" t="s">
        <v>681</v>
      </c>
      <c r="J178" s="299">
        <v>1</v>
      </c>
      <c r="K178" s="343"/>
    </row>
    <row r="179" s="1" customFormat="1" ht="15" customHeight="1">
      <c r="B179" s="322"/>
      <c r="C179" s="299" t="s">
        <v>53</v>
      </c>
      <c r="D179" s="299"/>
      <c r="E179" s="299"/>
      <c r="F179" s="321" t="s">
        <v>610</v>
      </c>
      <c r="G179" s="299"/>
      <c r="H179" s="299" t="s">
        <v>682</v>
      </c>
      <c r="I179" s="299" t="s">
        <v>612</v>
      </c>
      <c r="J179" s="299">
        <v>20</v>
      </c>
      <c r="K179" s="343"/>
    </row>
    <row r="180" s="1" customFormat="1" ht="15" customHeight="1">
      <c r="B180" s="322"/>
      <c r="C180" s="299" t="s">
        <v>54</v>
      </c>
      <c r="D180" s="299"/>
      <c r="E180" s="299"/>
      <c r="F180" s="321" t="s">
        <v>610</v>
      </c>
      <c r="G180" s="299"/>
      <c r="H180" s="299" t="s">
        <v>683</v>
      </c>
      <c r="I180" s="299" t="s">
        <v>612</v>
      </c>
      <c r="J180" s="299">
        <v>255</v>
      </c>
      <c r="K180" s="343"/>
    </row>
    <row r="181" s="1" customFormat="1" ht="15" customHeight="1">
      <c r="B181" s="322"/>
      <c r="C181" s="299" t="s">
        <v>103</v>
      </c>
      <c r="D181" s="299"/>
      <c r="E181" s="299"/>
      <c r="F181" s="321" t="s">
        <v>610</v>
      </c>
      <c r="G181" s="299"/>
      <c r="H181" s="299" t="s">
        <v>574</v>
      </c>
      <c r="I181" s="299" t="s">
        <v>612</v>
      </c>
      <c r="J181" s="299">
        <v>10</v>
      </c>
      <c r="K181" s="343"/>
    </row>
    <row r="182" s="1" customFormat="1" ht="15" customHeight="1">
      <c r="B182" s="322"/>
      <c r="C182" s="299" t="s">
        <v>104</v>
      </c>
      <c r="D182" s="299"/>
      <c r="E182" s="299"/>
      <c r="F182" s="321" t="s">
        <v>610</v>
      </c>
      <c r="G182" s="299"/>
      <c r="H182" s="299" t="s">
        <v>684</v>
      </c>
      <c r="I182" s="299" t="s">
        <v>645</v>
      </c>
      <c r="J182" s="299"/>
      <c r="K182" s="343"/>
    </row>
    <row r="183" s="1" customFormat="1" ht="15" customHeight="1">
      <c r="B183" s="322"/>
      <c r="C183" s="299" t="s">
        <v>685</v>
      </c>
      <c r="D183" s="299"/>
      <c r="E183" s="299"/>
      <c r="F183" s="321" t="s">
        <v>610</v>
      </c>
      <c r="G183" s="299"/>
      <c r="H183" s="299" t="s">
        <v>686</v>
      </c>
      <c r="I183" s="299" t="s">
        <v>645</v>
      </c>
      <c r="J183" s="299"/>
      <c r="K183" s="343"/>
    </row>
    <row r="184" s="1" customFormat="1" ht="15" customHeight="1">
      <c r="B184" s="322"/>
      <c r="C184" s="299" t="s">
        <v>674</v>
      </c>
      <c r="D184" s="299"/>
      <c r="E184" s="299"/>
      <c r="F184" s="321" t="s">
        <v>610</v>
      </c>
      <c r="G184" s="299"/>
      <c r="H184" s="299" t="s">
        <v>687</v>
      </c>
      <c r="I184" s="299" t="s">
        <v>645</v>
      </c>
      <c r="J184" s="299"/>
      <c r="K184" s="343"/>
    </row>
    <row r="185" s="1" customFormat="1" ht="15" customHeight="1">
      <c r="B185" s="322"/>
      <c r="C185" s="299" t="s">
        <v>106</v>
      </c>
      <c r="D185" s="299"/>
      <c r="E185" s="299"/>
      <c r="F185" s="321" t="s">
        <v>616</v>
      </c>
      <c r="G185" s="299"/>
      <c r="H185" s="299" t="s">
        <v>688</v>
      </c>
      <c r="I185" s="299" t="s">
        <v>612</v>
      </c>
      <c r="J185" s="299">
        <v>50</v>
      </c>
      <c r="K185" s="343"/>
    </row>
    <row r="186" s="1" customFormat="1" ht="15" customHeight="1">
      <c r="B186" s="322"/>
      <c r="C186" s="299" t="s">
        <v>689</v>
      </c>
      <c r="D186" s="299"/>
      <c r="E186" s="299"/>
      <c r="F186" s="321" t="s">
        <v>616</v>
      </c>
      <c r="G186" s="299"/>
      <c r="H186" s="299" t="s">
        <v>690</v>
      </c>
      <c r="I186" s="299" t="s">
        <v>691</v>
      </c>
      <c r="J186" s="299"/>
      <c r="K186" s="343"/>
    </row>
    <row r="187" s="1" customFormat="1" ht="15" customHeight="1">
      <c r="B187" s="322"/>
      <c r="C187" s="299" t="s">
        <v>692</v>
      </c>
      <c r="D187" s="299"/>
      <c r="E187" s="299"/>
      <c r="F187" s="321" t="s">
        <v>616</v>
      </c>
      <c r="G187" s="299"/>
      <c r="H187" s="299" t="s">
        <v>693</v>
      </c>
      <c r="I187" s="299" t="s">
        <v>691</v>
      </c>
      <c r="J187" s="299"/>
      <c r="K187" s="343"/>
    </row>
    <row r="188" s="1" customFormat="1" ht="15" customHeight="1">
      <c r="B188" s="322"/>
      <c r="C188" s="299" t="s">
        <v>694</v>
      </c>
      <c r="D188" s="299"/>
      <c r="E188" s="299"/>
      <c r="F188" s="321" t="s">
        <v>616</v>
      </c>
      <c r="G188" s="299"/>
      <c r="H188" s="299" t="s">
        <v>695</v>
      </c>
      <c r="I188" s="299" t="s">
        <v>691</v>
      </c>
      <c r="J188" s="299"/>
      <c r="K188" s="343"/>
    </row>
    <row r="189" s="1" customFormat="1" ht="15" customHeight="1">
      <c r="B189" s="322"/>
      <c r="C189" s="355" t="s">
        <v>696</v>
      </c>
      <c r="D189" s="299"/>
      <c r="E189" s="299"/>
      <c r="F189" s="321" t="s">
        <v>616</v>
      </c>
      <c r="G189" s="299"/>
      <c r="H189" s="299" t="s">
        <v>697</v>
      </c>
      <c r="I189" s="299" t="s">
        <v>698</v>
      </c>
      <c r="J189" s="356" t="s">
        <v>699</v>
      </c>
      <c r="K189" s="343"/>
    </row>
    <row r="190" s="1" customFormat="1" ht="15" customHeight="1">
      <c r="B190" s="322"/>
      <c r="C190" s="306" t="s">
        <v>42</v>
      </c>
      <c r="D190" s="299"/>
      <c r="E190" s="299"/>
      <c r="F190" s="321" t="s">
        <v>610</v>
      </c>
      <c r="G190" s="299"/>
      <c r="H190" s="296" t="s">
        <v>700</v>
      </c>
      <c r="I190" s="299" t="s">
        <v>701</v>
      </c>
      <c r="J190" s="299"/>
      <c r="K190" s="343"/>
    </row>
    <row r="191" s="1" customFormat="1" ht="15" customHeight="1">
      <c r="B191" s="322"/>
      <c r="C191" s="306" t="s">
        <v>702</v>
      </c>
      <c r="D191" s="299"/>
      <c r="E191" s="299"/>
      <c r="F191" s="321" t="s">
        <v>610</v>
      </c>
      <c r="G191" s="299"/>
      <c r="H191" s="299" t="s">
        <v>703</v>
      </c>
      <c r="I191" s="299" t="s">
        <v>645</v>
      </c>
      <c r="J191" s="299"/>
      <c r="K191" s="343"/>
    </row>
    <row r="192" s="1" customFormat="1" ht="15" customHeight="1">
      <c r="B192" s="322"/>
      <c r="C192" s="306" t="s">
        <v>704</v>
      </c>
      <c r="D192" s="299"/>
      <c r="E192" s="299"/>
      <c r="F192" s="321" t="s">
        <v>610</v>
      </c>
      <c r="G192" s="299"/>
      <c r="H192" s="299" t="s">
        <v>705</v>
      </c>
      <c r="I192" s="299" t="s">
        <v>645</v>
      </c>
      <c r="J192" s="299"/>
      <c r="K192" s="343"/>
    </row>
    <row r="193" s="1" customFormat="1" ht="15" customHeight="1">
      <c r="B193" s="322"/>
      <c r="C193" s="306" t="s">
        <v>706</v>
      </c>
      <c r="D193" s="299"/>
      <c r="E193" s="299"/>
      <c r="F193" s="321" t="s">
        <v>616</v>
      </c>
      <c r="G193" s="299"/>
      <c r="H193" s="299" t="s">
        <v>707</v>
      </c>
      <c r="I193" s="299" t="s">
        <v>645</v>
      </c>
      <c r="J193" s="299"/>
      <c r="K193" s="343"/>
    </row>
    <row r="194" s="1" customFormat="1" ht="15" customHeight="1">
      <c r="B194" s="349"/>
      <c r="C194" s="357"/>
      <c r="D194" s="331"/>
      <c r="E194" s="331"/>
      <c r="F194" s="331"/>
      <c r="G194" s="331"/>
      <c r="H194" s="331"/>
      <c r="I194" s="331"/>
      <c r="J194" s="331"/>
      <c r="K194" s="350"/>
    </row>
    <row r="195" s="1" customFormat="1" ht="18.75" customHeight="1">
      <c r="B195" s="296"/>
      <c r="C195" s="299"/>
      <c r="D195" s="299"/>
      <c r="E195" s="299"/>
      <c r="F195" s="321"/>
      <c r="G195" s="299"/>
      <c r="H195" s="299"/>
      <c r="I195" s="299"/>
      <c r="J195" s="299"/>
      <c r="K195" s="296"/>
    </row>
    <row r="196" s="1" customFormat="1" ht="18.75" customHeight="1">
      <c r="B196" s="296"/>
      <c r="C196" s="299"/>
      <c r="D196" s="299"/>
      <c r="E196" s="299"/>
      <c r="F196" s="321"/>
      <c r="G196" s="299"/>
      <c r="H196" s="299"/>
      <c r="I196" s="299"/>
      <c r="J196" s="299"/>
      <c r="K196" s="296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708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58" t="s">
        <v>709</v>
      </c>
      <c r="D200" s="358"/>
      <c r="E200" s="358"/>
      <c r="F200" s="358" t="s">
        <v>710</v>
      </c>
      <c r="G200" s="359"/>
      <c r="H200" s="358" t="s">
        <v>711</v>
      </c>
      <c r="I200" s="358"/>
      <c r="J200" s="358"/>
      <c r="K200" s="291"/>
    </row>
    <row r="201" s="1" customFormat="1" ht="5.25" customHeight="1">
      <c r="B201" s="322"/>
      <c r="C201" s="319"/>
      <c r="D201" s="319"/>
      <c r="E201" s="319"/>
      <c r="F201" s="319"/>
      <c r="G201" s="299"/>
      <c r="H201" s="319"/>
      <c r="I201" s="319"/>
      <c r="J201" s="319"/>
      <c r="K201" s="343"/>
    </row>
    <row r="202" s="1" customFormat="1" ht="15" customHeight="1">
      <c r="B202" s="322"/>
      <c r="C202" s="299" t="s">
        <v>701</v>
      </c>
      <c r="D202" s="299"/>
      <c r="E202" s="299"/>
      <c r="F202" s="321" t="s">
        <v>43</v>
      </c>
      <c r="G202" s="299"/>
      <c r="H202" s="299" t="s">
        <v>712</v>
      </c>
      <c r="I202" s="299"/>
      <c r="J202" s="299"/>
      <c r="K202" s="343"/>
    </row>
    <row r="203" s="1" customFormat="1" ht="15" customHeight="1">
      <c r="B203" s="322"/>
      <c r="C203" s="328"/>
      <c r="D203" s="299"/>
      <c r="E203" s="299"/>
      <c r="F203" s="321" t="s">
        <v>44</v>
      </c>
      <c r="G203" s="299"/>
      <c r="H203" s="299" t="s">
        <v>713</v>
      </c>
      <c r="I203" s="299"/>
      <c r="J203" s="299"/>
      <c r="K203" s="343"/>
    </row>
    <row r="204" s="1" customFormat="1" ht="15" customHeight="1">
      <c r="B204" s="322"/>
      <c r="C204" s="328"/>
      <c r="D204" s="299"/>
      <c r="E204" s="299"/>
      <c r="F204" s="321" t="s">
        <v>47</v>
      </c>
      <c r="G204" s="299"/>
      <c r="H204" s="299" t="s">
        <v>714</v>
      </c>
      <c r="I204" s="299"/>
      <c r="J204" s="299"/>
      <c r="K204" s="343"/>
    </row>
    <row r="205" s="1" customFormat="1" ht="15" customHeight="1">
      <c r="B205" s="322"/>
      <c r="C205" s="299"/>
      <c r="D205" s="299"/>
      <c r="E205" s="299"/>
      <c r="F205" s="321" t="s">
        <v>45</v>
      </c>
      <c r="G205" s="299"/>
      <c r="H205" s="299" t="s">
        <v>715</v>
      </c>
      <c r="I205" s="299"/>
      <c r="J205" s="299"/>
      <c r="K205" s="343"/>
    </row>
    <row r="206" s="1" customFormat="1" ht="15" customHeight="1">
      <c r="B206" s="322"/>
      <c r="C206" s="299"/>
      <c r="D206" s="299"/>
      <c r="E206" s="299"/>
      <c r="F206" s="321" t="s">
        <v>46</v>
      </c>
      <c r="G206" s="299"/>
      <c r="H206" s="299" t="s">
        <v>716</v>
      </c>
      <c r="I206" s="299"/>
      <c r="J206" s="299"/>
      <c r="K206" s="343"/>
    </row>
    <row r="207" s="1" customFormat="1" ht="15" customHeight="1">
      <c r="B207" s="322"/>
      <c r="C207" s="299"/>
      <c r="D207" s="299"/>
      <c r="E207" s="299"/>
      <c r="F207" s="321"/>
      <c r="G207" s="299"/>
      <c r="H207" s="299"/>
      <c r="I207" s="299"/>
      <c r="J207" s="299"/>
      <c r="K207" s="343"/>
    </row>
    <row r="208" s="1" customFormat="1" ht="15" customHeight="1">
      <c r="B208" s="322"/>
      <c r="C208" s="299" t="s">
        <v>657</v>
      </c>
      <c r="D208" s="299"/>
      <c r="E208" s="299"/>
      <c r="F208" s="321" t="s">
        <v>79</v>
      </c>
      <c r="G208" s="299"/>
      <c r="H208" s="299" t="s">
        <v>717</v>
      </c>
      <c r="I208" s="299"/>
      <c r="J208" s="299"/>
      <c r="K208" s="343"/>
    </row>
    <row r="209" s="1" customFormat="1" ht="15" customHeight="1">
      <c r="B209" s="322"/>
      <c r="C209" s="328"/>
      <c r="D209" s="299"/>
      <c r="E209" s="299"/>
      <c r="F209" s="321" t="s">
        <v>552</v>
      </c>
      <c r="G209" s="299"/>
      <c r="H209" s="299" t="s">
        <v>553</v>
      </c>
      <c r="I209" s="299"/>
      <c r="J209" s="299"/>
      <c r="K209" s="343"/>
    </row>
    <row r="210" s="1" customFormat="1" ht="15" customHeight="1">
      <c r="B210" s="322"/>
      <c r="C210" s="299"/>
      <c r="D210" s="299"/>
      <c r="E210" s="299"/>
      <c r="F210" s="321" t="s">
        <v>550</v>
      </c>
      <c r="G210" s="299"/>
      <c r="H210" s="299" t="s">
        <v>718</v>
      </c>
      <c r="I210" s="299"/>
      <c r="J210" s="299"/>
      <c r="K210" s="343"/>
    </row>
    <row r="211" s="1" customFormat="1" ht="15" customHeight="1">
      <c r="B211" s="360"/>
      <c r="C211" s="328"/>
      <c r="D211" s="328"/>
      <c r="E211" s="328"/>
      <c r="F211" s="321" t="s">
        <v>554</v>
      </c>
      <c r="G211" s="306"/>
      <c r="H211" s="347" t="s">
        <v>555</v>
      </c>
      <c r="I211" s="347"/>
      <c r="J211" s="347"/>
      <c r="K211" s="361"/>
    </row>
    <row r="212" s="1" customFormat="1" ht="15" customHeight="1">
      <c r="B212" s="360"/>
      <c r="C212" s="328"/>
      <c r="D212" s="328"/>
      <c r="E212" s="328"/>
      <c r="F212" s="321" t="s">
        <v>556</v>
      </c>
      <c r="G212" s="306"/>
      <c r="H212" s="347" t="s">
        <v>719</v>
      </c>
      <c r="I212" s="347"/>
      <c r="J212" s="347"/>
      <c r="K212" s="361"/>
    </row>
    <row r="213" s="1" customFormat="1" ht="15" customHeight="1">
      <c r="B213" s="360"/>
      <c r="C213" s="328"/>
      <c r="D213" s="328"/>
      <c r="E213" s="328"/>
      <c r="F213" s="362"/>
      <c r="G213" s="306"/>
      <c r="H213" s="363"/>
      <c r="I213" s="363"/>
      <c r="J213" s="363"/>
      <c r="K213" s="361"/>
    </row>
    <row r="214" s="1" customFormat="1" ht="15" customHeight="1">
      <c r="B214" s="360"/>
      <c r="C214" s="299" t="s">
        <v>681</v>
      </c>
      <c r="D214" s="328"/>
      <c r="E214" s="328"/>
      <c r="F214" s="321">
        <v>1</v>
      </c>
      <c r="G214" s="306"/>
      <c r="H214" s="347" t="s">
        <v>720</v>
      </c>
      <c r="I214" s="347"/>
      <c r="J214" s="347"/>
      <c r="K214" s="361"/>
    </row>
    <row r="215" s="1" customFormat="1" ht="15" customHeight="1">
      <c r="B215" s="360"/>
      <c r="C215" s="328"/>
      <c r="D215" s="328"/>
      <c r="E215" s="328"/>
      <c r="F215" s="321">
        <v>2</v>
      </c>
      <c r="G215" s="306"/>
      <c r="H215" s="347" t="s">
        <v>721</v>
      </c>
      <c r="I215" s="347"/>
      <c r="J215" s="347"/>
      <c r="K215" s="361"/>
    </row>
    <row r="216" s="1" customFormat="1" ht="15" customHeight="1">
      <c r="B216" s="360"/>
      <c r="C216" s="328"/>
      <c r="D216" s="328"/>
      <c r="E216" s="328"/>
      <c r="F216" s="321">
        <v>3</v>
      </c>
      <c r="G216" s="306"/>
      <c r="H216" s="347" t="s">
        <v>722</v>
      </c>
      <c r="I216" s="347"/>
      <c r="J216" s="347"/>
      <c r="K216" s="361"/>
    </row>
    <row r="217" s="1" customFormat="1" ht="15" customHeight="1">
      <c r="B217" s="360"/>
      <c r="C217" s="328"/>
      <c r="D217" s="328"/>
      <c r="E217" s="328"/>
      <c r="F217" s="321">
        <v>4</v>
      </c>
      <c r="G217" s="306"/>
      <c r="H217" s="347" t="s">
        <v>723</v>
      </c>
      <c r="I217" s="347"/>
      <c r="J217" s="347"/>
      <c r="K217" s="361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2020-06-10T07:48:24Z</dcterms:created>
  <dcterms:modified xsi:type="dcterms:W3CDTF">2020-06-10T07:48:30Z</dcterms:modified>
</cp:coreProperties>
</file>