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původní'!$A$1:$S$101</definedName>
  </definedNames>
  <calcPr calcId="162913"/>
</workbook>
</file>

<file path=xl/sharedStrings.xml><?xml version="1.0" encoding="utf-8"?>
<sst xmlns="http://schemas.openxmlformats.org/spreadsheetml/2006/main" count="137" uniqueCount="85">
  <si>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</si>
  <si>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</si>
  <si>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</si>
  <si>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</si>
  <si>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</si>
  <si>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</si>
  <si>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</si>
  <si>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</si>
  <si>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</si>
  <si>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</si>
  <si>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</si>
  <si>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</si>
  <si>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</si>
  <si>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</si>
  <si>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</si>
  <si>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</si>
  <si>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</si>
  <si>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</si>
  <si>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</si>
  <si>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</si>
  <si>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</si>
  <si>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</si>
  <si>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</si>
  <si>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</si>
  <si>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</si>
  <si>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</si>
  <si>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</si>
  <si>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</si>
  <si>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</si>
  <si>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</si>
  <si>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</si>
  <si>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</si>
  <si>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</si>
  <si>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</si>
  <si>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</si>
  <si>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</si>
  <si>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</si>
  <si>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</si>
  <si>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</si>
  <si>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</si>
  <si>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</si>
  <si>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</si>
  <si>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</si>
  <si>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</si>
  <si>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</si>
  <si>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</si>
  <si>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DIO</t>
  </si>
  <si>
    <t>Pol10</t>
  </si>
  <si>
    <t>Zkoušky a ostatní měření</t>
  </si>
  <si>
    <t>m</t>
  </si>
  <si>
    <t>Koterovská 162, 326 00 Plzeň</t>
  </si>
  <si>
    <t>DPH 21%</t>
  </si>
  <si>
    <t>Cena včetně DPH</t>
  </si>
  <si>
    <t>Pol12</t>
  </si>
  <si>
    <t>Pol13</t>
  </si>
  <si>
    <t>Pol2</t>
  </si>
  <si>
    <t>Odvoz suti do 1 km (středisko SÚS Dvorec)</t>
  </si>
  <si>
    <t>Výšková úprava šachet</t>
  </si>
  <si>
    <t>kus</t>
  </si>
  <si>
    <t>Výšková úprava krycích hrnců</t>
  </si>
  <si>
    <t>Oprava povrchu komunikace II/191 a III/17719 Dožice</t>
  </si>
  <si>
    <t>ROZPOČET D1 - Oprava povrchu komunikace II/191 a III/17719 Dožice</t>
  </si>
  <si>
    <t>Frézování povrchu s překážkami v trase, tl.  3 cm</t>
  </si>
  <si>
    <t>Příplatek za každý další 1 km odvoz suti (středisko SÚS Dvorec)</t>
  </si>
  <si>
    <t>pol4</t>
  </si>
  <si>
    <t>Stržení krajnic traktorovým rypadlem, šířka 0,5 m, tl. 100 mm, odvoz na skládku, včetně skládkovného</t>
  </si>
  <si>
    <t>pol5</t>
  </si>
  <si>
    <t>Zřízení nové ÚV, včetně přípojky dl. 10 m, komplet</t>
  </si>
  <si>
    <t>pol6</t>
  </si>
  <si>
    <t>Zřízení nové ÚV, komplet</t>
  </si>
  <si>
    <t>pol7</t>
  </si>
  <si>
    <t>Vyrovnání povrchu krytu asfaltovým betonem ACO 11</t>
  </si>
  <si>
    <t>Asfaltový beton vrstva obrusná ACO 11  tl. 50mm z nemodifikovaného asfaltu, včetně ošetření středové spáry a spáry napojení na stávající povrchy</t>
  </si>
  <si>
    <t>Zalití styčné spáry komunikace (ZÚ, KÚ, středová spára)</t>
  </si>
  <si>
    <t>Pol14</t>
  </si>
  <si>
    <t>Pol15</t>
  </si>
  <si>
    <t>Předznačení vodorovného dopravního značení</t>
  </si>
  <si>
    <t>Pol16</t>
  </si>
  <si>
    <t>Pol17</t>
  </si>
  <si>
    <t>Pol18</t>
  </si>
  <si>
    <t>Pol19</t>
  </si>
  <si>
    <t>Dosypaí krajnic ŠD (případně vyfrézovaným materiálem-doložit zkoušku PAU)</t>
  </si>
  <si>
    <t>Pol20</t>
  </si>
  <si>
    <t>Vodorovné dopravní značení dělící čáry š. 125 mm stříkaným plastem</t>
  </si>
  <si>
    <t>Vodorovné dopravní značení dělící čáry š. 250 mm přerušované stříkaným plastem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</si>
</sst>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39" fontId="8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6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6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39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9" fontId="0" fillId="3" borderId="19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9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" fontId="0" fillId="3" borderId="19" xfId="0" applyNumberForma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167" fontId="6" fillId="0" borderId="0" xfId="0" applyNumberFormat="1" applyFont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7" fontId="8" fillId="0" borderId="6" xfId="0" applyNumberFormat="1" applyFont="1" applyBorder="1" applyAlignment="1" applyProtection="1">
      <alignment horizontal="right" vertical="center"/>
      <protection/>
    </xf>
    <xf numFmtId="39" fontId="12" fillId="2" borderId="0" xfId="0" applyNumberFormat="1" applyFont="1" applyFill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right" vertical="center"/>
      <protection/>
    </xf>
    <xf numFmtId="167" fontId="8" fillId="0" borderId="14" xfId="0" applyNumberFormat="1" applyFont="1" applyBorder="1" applyAlignment="1" applyProtection="1">
      <alignment horizontal="right" vertical="center"/>
      <protection/>
    </xf>
    <xf numFmtId="39" fontId="9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39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39" fontId="4" fillId="2" borderId="8" xfId="0" applyNumberFormat="1" applyFont="1" applyFill="1" applyBorder="1" applyAlignment="1" applyProtection="1">
      <alignment horizontal="right" vertical="center"/>
      <protection/>
    </xf>
    <xf numFmtId="39" fontId="4" fillId="2" borderId="24" xfId="0" applyNumberFormat="1" applyFont="1" applyFill="1" applyBorder="1" applyAlignment="1" applyProtection="1">
      <alignment horizontal="right" vertical="center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39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3" xfId="0" applyNumberFormat="1" applyFon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0" fillId="3" borderId="23" xfId="0" applyNumberForma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9"/>
  <sheetViews>
    <sheetView tabSelected="1" view="pageBreakPreview" zoomScaleSheetLayoutView="100" workbookViewId="0" topLeftCell="C58">
      <selection activeCell="L97" sqref="L97:M97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101" t="s">
        <v>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15" t="s">
        <v>60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6"/>
      <c r="R5" s="5"/>
    </row>
    <row r="6" spans="2:18" ht="18">
      <c r="B6" s="8"/>
      <c r="C6" s="9"/>
      <c r="D6" s="10"/>
      <c r="E6" s="9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116" t="s">
        <v>60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9"/>
      <c r="R8" s="11"/>
    </row>
    <row r="9" spans="2:18" ht="15">
      <c r="B9" s="8"/>
      <c r="C9" s="9"/>
      <c r="D9" s="9"/>
      <c r="E9" s="9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9"/>
      <c r="R9" s="11"/>
    </row>
    <row r="10" spans="2:18" ht="15">
      <c r="B10" s="8"/>
      <c r="C10" s="9"/>
      <c r="D10" s="7" t="s">
        <v>3</v>
      </c>
      <c r="E10" s="9"/>
      <c r="F10" s="9" t="s">
        <v>39</v>
      </c>
      <c r="G10" s="9"/>
      <c r="H10" s="9"/>
      <c r="I10" s="9"/>
      <c r="J10" s="9"/>
      <c r="K10" s="9"/>
      <c r="L10" s="9"/>
      <c r="M10" s="7" t="s">
        <v>4</v>
      </c>
      <c r="N10" s="9"/>
      <c r="O10" s="97">
        <v>72053119</v>
      </c>
      <c r="P10" s="97"/>
      <c r="Q10" s="9"/>
      <c r="R10" s="11"/>
    </row>
    <row r="11" spans="2:18" ht="15">
      <c r="B11" s="8"/>
      <c r="C11" s="9"/>
      <c r="D11" s="9"/>
      <c r="E11" s="12"/>
      <c r="F11" s="71" t="s">
        <v>50</v>
      </c>
      <c r="G11" s="9"/>
      <c r="H11" s="9"/>
      <c r="I11" s="9"/>
      <c r="J11" s="9"/>
      <c r="K11" s="9"/>
      <c r="L11" s="9"/>
      <c r="M11" s="7"/>
      <c r="N11" s="9"/>
      <c r="O11" s="97"/>
      <c r="P11" s="97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74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97"/>
      <c r="P13" s="97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97"/>
      <c r="P14" s="97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97"/>
      <c r="P16" s="97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94">
        <f>N60</f>
        <v>0</v>
      </c>
      <c r="N19" s="94"/>
      <c r="O19" s="94"/>
      <c r="P19" s="94"/>
      <c r="Q19" s="9"/>
      <c r="R19" s="11"/>
      <c r="U19" s="94"/>
      <c r="V19" s="94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94"/>
      <c r="N20" s="94"/>
      <c r="O20" s="94"/>
      <c r="P20" s="94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113">
        <f>M19</f>
        <v>0</v>
      </c>
      <c r="N22" s="113"/>
      <c r="O22" s="113"/>
      <c r="P22" s="113"/>
      <c r="Q22" s="9"/>
      <c r="R22" s="11"/>
    </row>
    <row r="23" spans="2:18" ht="15">
      <c r="B23" s="8"/>
      <c r="C23" s="72"/>
      <c r="D23" s="105" t="s">
        <v>51</v>
      </c>
      <c r="E23" s="106"/>
      <c r="F23" s="72"/>
      <c r="G23" s="72"/>
      <c r="H23" s="72"/>
      <c r="I23" s="72"/>
      <c r="J23" s="72"/>
      <c r="K23" s="72"/>
      <c r="L23" s="72"/>
      <c r="M23" s="107">
        <f>SUM(M22*0.21)</f>
        <v>0</v>
      </c>
      <c r="N23" s="107"/>
      <c r="O23" s="107"/>
      <c r="P23" s="107"/>
      <c r="Q23" s="72"/>
      <c r="R23" s="11"/>
    </row>
    <row r="24" spans="2:18" ht="15">
      <c r="B24" s="8"/>
      <c r="C24" s="72"/>
      <c r="D24" s="105" t="s">
        <v>52</v>
      </c>
      <c r="E24" s="106"/>
      <c r="F24" s="72"/>
      <c r="G24" s="72"/>
      <c r="H24" s="72"/>
      <c r="I24" s="72"/>
      <c r="J24" s="72"/>
      <c r="K24" s="72"/>
      <c r="L24" s="72"/>
      <c r="M24" s="112">
        <f>SUM(M22:P23)</f>
        <v>0</v>
      </c>
      <c r="N24" s="112"/>
      <c r="O24" s="112"/>
      <c r="P24" s="112"/>
      <c r="Q24" s="72"/>
      <c r="R24" s="11"/>
    </row>
    <row r="25" spans="2:18" ht="1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18" ht="1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18" ht="15" customHeight="1" hidden="1">
      <c r="B27" s="8"/>
      <c r="C27" s="9"/>
      <c r="D27" s="9"/>
      <c r="E27" s="17" t="s">
        <v>10</v>
      </c>
      <c r="F27" s="18">
        <v>0</v>
      </c>
      <c r="G27" s="19" t="s">
        <v>9</v>
      </c>
      <c r="H27" s="114">
        <f>ROUND((SUM($BJ$62:$BJ$62)+SUM($BJ$80:$BJ$100)),2)</f>
        <v>0</v>
      </c>
      <c r="I27" s="114"/>
      <c r="J27" s="114"/>
      <c r="K27" s="9"/>
      <c r="L27" s="9"/>
      <c r="M27" s="114">
        <v>0</v>
      </c>
      <c r="N27" s="114"/>
      <c r="O27" s="114"/>
      <c r="P27" s="114"/>
      <c r="Q27" s="9"/>
      <c r="R27" s="11"/>
    </row>
    <row r="28" spans="2:18" ht="15" customHeight="1" hidden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8" customHeight="1" hidden="1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120">
        <f>SUM($N$27:$N$29)</f>
        <v>0</v>
      </c>
      <c r="M29" s="120"/>
      <c r="N29" s="120"/>
      <c r="O29" s="120"/>
      <c r="P29" s="121"/>
      <c r="Q29" s="20"/>
      <c r="R29" s="11"/>
    </row>
    <row r="30" spans="2:18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18" ht="14.25" customHeigh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5.75" customHeight="1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>
      <c r="B48" s="8"/>
      <c r="C48" s="101" t="s">
        <v>18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1"/>
    </row>
    <row r="49" spans="2:18" ht="37.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>
      <c r="B50" s="8"/>
      <c r="C50" s="7" t="s">
        <v>1</v>
      </c>
      <c r="D50" s="9"/>
      <c r="E50" s="9"/>
      <c r="F50" s="102" t="str">
        <f>F5</f>
        <v>Oprava povrchu komunikace II/191 a III/17719 Dožice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9"/>
      <c r="R50" s="11"/>
    </row>
    <row r="51" spans="2:18" ht="18">
      <c r="B51" s="8"/>
      <c r="C51" s="39"/>
      <c r="D51" s="9"/>
      <c r="E51" s="9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9"/>
      <c r="R51" s="11"/>
    </row>
    <row r="52" spans="2:18" ht="37.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2</v>
      </c>
      <c r="D53" s="9"/>
      <c r="E53" s="9"/>
      <c r="F53" s="12" t="str">
        <f>F8</f>
        <v>Oprava povrchu komunikace II/191 a III/17719 Dožice</v>
      </c>
      <c r="G53" s="9"/>
      <c r="H53" s="9"/>
      <c r="I53" s="9"/>
      <c r="J53" s="9"/>
      <c r="K53" s="7"/>
      <c r="L53" s="9"/>
      <c r="M53" s="104"/>
      <c r="N53" s="104"/>
      <c r="O53" s="104"/>
      <c r="P53" s="104"/>
      <c r="Q53" s="9"/>
      <c r="R53" s="11"/>
    </row>
    <row r="54" spans="2:18" ht="18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ht="15">
      <c r="B55" s="8"/>
      <c r="C55" s="7" t="s">
        <v>3</v>
      </c>
      <c r="D55" s="9"/>
      <c r="E55" s="9"/>
      <c r="F55" s="56" t="s">
        <v>40</v>
      </c>
      <c r="G55" s="9"/>
      <c r="H55" s="9"/>
      <c r="I55" s="9"/>
      <c r="J55" s="9"/>
      <c r="K55" s="7" t="s">
        <v>6</v>
      </c>
      <c r="L55" s="9"/>
      <c r="M55" s="97"/>
      <c r="N55" s="97"/>
      <c r="O55" s="97"/>
      <c r="P55" s="97"/>
      <c r="Q55" s="97"/>
      <c r="R55" s="11"/>
    </row>
    <row r="56" spans="2:18" ht="15">
      <c r="B56" s="8"/>
      <c r="D56" s="9"/>
      <c r="E56" s="9"/>
      <c r="F56" s="70" t="s">
        <v>50</v>
      </c>
      <c r="G56" s="9"/>
      <c r="H56" s="9"/>
      <c r="I56" s="9"/>
      <c r="J56" s="9"/>
      <c r="K56" s="7"/>
      <c r="L56" s="9"/>
      <c r="M56" s="97"/>
      <c r="N56" s="97"/>
      <c r="O56" s="97"/>
      <c r="P56" s="97"/>
      <c r="Q56" s="97"/>
      <c r="R56" s="11"/>
    </row>
    <row r="57" spans="2:18" ht="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111" t="s">
        <v>19</v>
      </c>
      <c r="D58" s="111"/>
      <c r="E58" s="111"/>
      <c r="F58" s="111"/>
      <c r="G58" s="111"/>
      <c r="H58" s="20"/>
      <c r="I58" s="20"/>
      <c r="J58" s="20"/>
      <c r="K58" s="20"/>
      <c r="L58" s="20"/>
      <c r="M58" s="20"/>
      <c r="N58" s="111" t="s">
        <v>20</v>
      </c>
      <c r="O58" s="111"/>
      <c r="P58" s="111"/>
      <c r="Q58" s="111"/>
      <c r="R58" s="11"/>
    </row>
    <row r="59" spans="2:18" ht="30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10">
        <f>N61</f>
        <v>0</v>
      </c>
      <c r="O60" s="110"/>
      <c r="P60" s="110"/>
      <c r="Q60" s="110"/>
      <c r="R60" s="11"/>
    </row>
    <row r="61" spans="2:18" ht="28.5" customHeight="1">
      <c r="B61" s="41"/>
      <c r="C61" s="42"/>
      <c r="D61" s="42" t="s">
        <v>44</v>
      </c>
      <c r="E61" s="42"/>
      <c r="F61" s="42"/>
      <c r="G61" s="42"/>
      <c r="H61" s="42"/>
      <c r="I61" s="42"/>
      <c r="J61" s="42"/>
      <c r="K61" s="42"/>
      <c r="L61" s="42"/>
      <c r="M61" s="42"/>
      <c r="N61" s="109">
        <f>N79</f>
        <v>0</v>
      </c>
      <c r="O61" s="109"/>
      <c r="P61" s="109"/>
      <c r="Q61" s="109"/>
      <c r="R61" s="43"/>
    </row>
    <row r="62" spans="2:18" ht="18.75" customHeight="1">
      <c r="B62" s="8"/>
      <c r="C62" s="44" t="s">
        <v>38</v>
      </c>
      <c r="D62" s="20"/>
      <c r="E62" s="20"/>
      <c r="F62" s="20"/>
      <c r="G62" s="20"/>
      <c r="H62" s="20"/>
      <c r="I62" s="20"/>
      <c r="J62" s="20"/>
      <c r="K62" s="20"/>
      <c r="L62" s="108">
        <f>N60</f>
        <v>0</v>
      </c>
      <c r="M62" s="108"/>
      <c r="N62" s="108"/>
      <c r="O62" s="108"/>
      <c r="P62" s="108"/>
      <c r="Q62" s="108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101" t="s">
        <v>61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102" t="str">
        <f>F5</f>
        <v>Oprava povrchu komunikace II/191 a III/17719 Dožice</v>
      </c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9"/>
      <c r="R69" s="11"/>
    </row>
    <row r="70" spans="2:18" ht="18">
      <c r="B70" s="8"/>
      <c r="C70" s="39"/>
      <c r="D70" s="9"/>
      <c r="E70" s="9"/>
      <c r="F70" s="10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Oprava povrchu komunikace II/191 a III/17719 Dožice</v>
      </c>
      <c r="G72" s="9"/>
      <c r="H72" s="9"/>
      <c r="I72" s="9"/>
      <c r="J72" s="9"/>
      <c r="K72" s="7"/>
      <c r="L72" s="9"/>
      <c r="M72" s="104"/>
      <c r="N72" s="96"/>
      <c r="O72" s="96"/>
      <c r="P72" s="96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40</v>
      </c>
      <c r="G74" s="9"/>
      <c r="H74" s="9"/>
      <c r="I74" s="9"/>
      <c r="J74" s="9"/>
      <c r="K74" s="7" t="s">
        <v>6</v>
      </c>
      <c r="L74" s="9"/>
      <c r="M74" s="97"/>
      <c r="N74" s="96"/>
      <c r="O74" s="96"/>
      <c r="P74" s="96"/>
      <c r="Q74" s="96"/>
      <c r="R74" s="11"/>
    </row>
    <row r="75" spans="2:18" ht="15">
      <c r="B75" s="8"/>
      <c r="C75" s="7"/>
      <c r="D75" s="9"/>
      <c r="E75" s="9"/>
      <c r="F75" s="70" t="s">
        <v>50</v>
      </c>
      <c r="G75" s="9"/>
      <c r="H75" s="9"/>
      <c r="I75" s="9"/>
      <c r="J75" s="9"/>
      <c r="K75" s="7"/>
      <c r="L75" s="9"/>
      <c r="M75" s="97"/>
      <c r="N75" s="96"/>
      <c r="O75" s="96"/>
      <c r="P75" s="96"/>
      <c r="Q75" s="96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22</v>
      </c>
      <c r="D77" s="50" t="s">
        <v>23</v>
      </c>
      <c r="E77" s="50" t="s">
        <v>24</v>
      </c>
      <c r="F77" s="98" t="s">
        <v>25</v>
      </c>
      <c r="G77" s="99"/>
      <c r="H77" s="99"/>
      <c r="I77" s="99"/>
      <c r="J77" s="50" t="s">
        <v>26</v>
      </c>
      <c r="K77" s="50" t="s">
        <v>27</v>
      </c>
      <c r="L77" s="98" t="s">
        <v>28</v>
      </c>
      <c r="M77" s="99"/>
      <c r="N77" s="98" t="s">
        <v>29</v>
      </c>
      <c r="O77" s="99"/>
      <c r="P77" s="99"/>
      <c r="Q77" s="100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5">
        <f>N79</f>
        <v>0</v>
      </c>
      <c r="O78" s="96"/>
      <c r="P78" s="96"/>
      <c r="Q78" s="96"/>
      <c r="R78" s="11"/>
      <c r="U78" s="95"/>
      <c r="V78" s="96"/>
      <c r="W78" s="96"/>
      <c r="X78" s="96"/>
    </row>
    <row r="79" spans="2:18" ht="18">
      <c r="B79" s="52"/>
      <c r="C79" s="53"/>
      <c r="D79" s="54" t="s">
        <v>44</v>
      </c>
      <c r="E79" s="54"/>
      <c r="F79" s="54"/>
      <c r="G79" s="54"/>
      <c r="H79" s="54"/>
      <c r="I79" s="54"/>
      <c r="J79" s="54"/>
      <c r="K79" s="54"/>
      <c r="L79" s="54"/>
      <c r="M79" s="54"/>
      <c r="N79" s="117">
        <f>SUM(N80:Q99)</f>
        <v>0</v>
      </c>
      <c r="O79" s="118"/>
      <c r="P79" s="118"/>
      <c r="Q79" s="118"/>
      <c r="R79" s="55"/>
    </row>
    <row r="80" spans="2:18" ht="47.25" customHeight="1">
      <c r="B80" s="8"/>
      <c r="C80" s="60" t="s">
        <v>30</v>
      </c>
      <c r="D80" s="60" t="s">
        <v>31</v>
      </c>
      <c r="E80" s="61" t="s">
        <v>32</v>
      </c>
      <c r="F80" s="80" t="s">
        <v>62</v>
      </c>
      <c r="G80" s="80"/>
      <c r="H80" s="80"/>
      <c r="I80" s="80"/>
      <c r="J80" s="67" t="s">
        <v>33</v>
      </c>
      <c r="K80" s="63">
        <v>4573</v>
      </c>
      <c r="L80" s="81">
        <v>0</v>
      </c>
      <c r="M80" s="82"/>
      <c r="N80" s="78">
        <f>ROUND($L80*$K80,2)</f>
        <v>0</v>
      </c>
      <c r="O80" s="79"/>
      <c r="P80" s="79"/>
      <c r="Q80" s="79"/>
      <c r="R80" s="11"/>
    </row>
    <row r="81" spans="2:18" ht="47.25" customHeight="1">
      <c r="B81" s="8"/>
      <c r="C81" s="60">
        <v>2</v>
      </c>
      <c r="D81" s="60" t="s">
        <v>31</v>
      </c>
      <c r="E81" s="75" t="s">
        <v>55</v>
      </c>
      <c r="F81" s="83" t="s">
        <v>56</v>
      </c>
      <c r="G81" s="84"/>
      <c r="H81" s="84"/>
      <c r="I81" s="85"/>
      <c r="J81" s="67" t="s">
        <v>42</v>
      </c>
      <c r="K81" s="63">
        <v>357</v>
      </c>
      <c r="L81" s="86">
        <v>0</v>
      </c>
      <c r="M81" s="87"/>
      <c r="N81" s="88">
        <f>SUM(K81*L81)</f>
        <v>0</v>
      </c>
      <c r="O81" s="89"/>
      <c r="P81" s="89"/>
      <c r="Q81" s="87"/>
      <c r="R81" s="11"/>
    </row>
    <row r="82" spans="2:18" ht="47.25" customHeight="1">
      <c r="B82" s="8"/>
      <c r="C82" s="60">
        <v>3</v>
      </c>
      <c r="D82" s="60" t="s">
        <v>31</v>
      </c>
      <c r="E82" s="76" t="s">
        <v>41</v>
      </c>
      <c r="F82" s="83" t="s">
        <v>63</v>
      </c>
      <c r="G82" s="84"/>
      <c r="H82" s="84"/>
      <c r="I82" s="85"/>
      <c r="J82" s="67" t="s">
        <v>42</v>
      </c>
      <c r="K82" s="63">
        <v>3570</v>
      </c>
      <c r="L82" s="86">
        <v>0</v>
      </c>
      <c r="M82" s="87"/>
      <c r="N82" s="88">
        <f>SUM(K82*L82)</f>
        <v>0</v>
      </c>
      <c r="O82" s="89"/>
      <c r="P82" s="89"/>
      <c r="Q82" s="87"/>
      <c r="R82" s="11"/>
    </row>
    <row r="83" spans="2:18" ht="47.25" customHeight="1">
      <c r="B83" s="8"/>
      <c r="C83" s="60">
        <v>4</v>
      </c>
      <c r="D83" s="60" t="s">
        <v>31</v>
      </c>
      <c r="E83" s="76" t="s">
        <v>64</v>
      </c>
      <c r="F83" s="83" t="s">
        <v>65</v>
      </c>
      <c r="G83" s="84"/>
      <c r="H83" s="84"/>
      <c r="I83" s="85"/>
      <c r="J83" s="67" t="s">
        <v>33</v>
      </c>
      <c r="K83" s="63">
        <v>91</v>
      </c>
      <c r="L83" s="86">
        <v>0</v>
      </c>
      <c r="M83" s="87"/>
      <c r="N83" s="88">
        <f>SUM(K83*L83)</f>
        <v>0</v>
      </c>
      <c r="O83" s="89"/>
      <c r="P83" s="89"/>
      <c r="Q83" s="87"/>
      <c r="R83" s="11"/>
    </row>
    <row r="84" spans="2:18" ht="47.25" customHeight="1">
      <c r="B84" s="8"/>
      <c r="C84" s="60">
        <v>5</v>
      </c>
      <c r="D84" s="60" t="s">
        <v>31</v>
      </c>
      <c r="E84" s="76" t="s">
        <v>66</v>
      </c>
      <c r="F84" s="83" t="s">
        <v>67</v>
      </c>
      <c r="G84" s="84"/>
      <c r="H84" s="84"/>
      <c r="I84" s="85"/>
      <c r="J84" s="67" t="s">
        <v>58</v>
      </c>
      <c r="K84" s="63">
        <v>1</v>
      </c>
      <c r="L84" s="86">
        <v>0</v>
      </c>
      <c r="M84" s="87"/>
      <c r="N84" s="88">
        <f>SUM(K84*L84)</f>
        <v>0</v>
      </c>
      <c r="O84" s="89"/>
      <c r="P84" s="89"/>
      <c r="Q84" s="87"/>
      <c r="R84" s="11"/>
    </row>
    <row r="85" spans="2:18" ht="47.25" customHeight="1">
      <c r="B85" s="8"/>
      <c r="C85" s="60">
        <v>6</v>
      </c>
      <c r="D85" s="60" t="s">
        <v>31</v>
      </c>
      <c r="E85" s="76" t="s">
        <v>68</v>
      </c>
      <c r="F85" s="83" t="s">
        <v>69</v>
      </c>
      <c r="G85" s="84"/>
      <c r="H85" s="84"/>
      <c r="I85" s="85"/>
      <c r="J85" s="67" t="s">
        <v>58</v>
      </c>
      <c r="K85" s="63">
        <v>1</v>
      </c>
      <c r="L85" s="86">
        <v>0</v>
      </c>
      <c r="M85" s="87"/>
      <c r="N85" s="88">
        <f>SUM(K85*L85)</f>
        <v>0</v>
      </c>
      <c r="O85" s="89"/>
      <c r="P85" s="89"/>
      <c r="Q85" s="87"/>
      <c r="R85" s="11"/>
    </row>
    <row r="86" spans="2:18" ht="18.75" customHeight="1">
      <c r="B86" s="8"/>
      <c r="C86" s="60">
        <v>7</v>
      </c>
      <c r="D86" s="60" t="s">
        <v>31</v>
      </c>
      <c r="E86" s="73" t="s">
        <v>70</v>
      </c>
      <c r="F86" s="119" t="s">
        <v>34</v>
      </c>
      <c r="G86" s="80"/>
      <c r="H86" s="80"/>
      <c r="I86" s="80"/>
      <c r="J86" s="62" t="s">
        <v>33</v>
      </c>
      <c r="K86" s="63">
        <v>4573</v>
      </c>
      <c r="L86" s="81">
        <v>0</v>
      </c>
      <c r="M86" s="82"/>
      <c r="N86" s="78">
        <f aca="true" t="shared" si="0" ref="N86:N90">ROUND($L86*$K86,2)</f>
        <v>0</v>
      </c>
      <c r="O86" s="79"/>
      <c r="P86" s="79"/>
      <c r="Q86" s="79"/>
      <c r="R86" s="11"/>
    </row>
    <row r="87" spans="2:18" ht="18.75" customHeight="1">
      <c r="B87" s="8"/>
      <c r="C87" s="60">
        <v>8</v>
      </c>
      <c r="D87" s="60" t="s">
        <v>31</v>
      </c>
      <c r="E87" s="73" t="s">
        <v>36</v>
      </c>
      <c r="F87" s="119" t="s">
        <v>45</v>
      </c>
      <c r="G87" s="80"/>
      <c r="H87" s="80"/>
      <c r="I87" s="80"/>
      <c r="J87" s="62" t="s">
        <v>33</v>
      </c>
      <c r="K87" s="63">
        <v>4573</v>
      </c>
      <c r="L87" s="81">
        <v>0</v>
      </c>
      <c r="M87" s="82"/>
      <c r="N87" s="78">
        <f>SUM(K87*L87)</f>
        <v>0</v>
      </c>
      <c r="O87" s="79"/>
      <c r="P87" s="79"/>
      <c r="Q87" s="79"/>
      <c r="R87" s="11"/>
    </row>
    <row r="88" spans="2:18" ht="18.75" customHeight="1">
      <c r="B88" s="8"/>
      <c r="C88" s="60">
        <v>9</v>
      </c>
      <c r="D88" s="60" t="s">
        <v>31</v>
      </c>
      <c r="E88" s="73" t="s">
        <v>37</v>
      </c>
      <c r="F88" s="83" t="s">
        <v>45</v>
      </c>
      <c r="G88" s="84"/>
      <c r="H88" s="84"/>
      <c r="I88" s="85"/>
      <c r="J88" s="67" t="s">
        <v>33</v>
      </c>
      <c r="K88" s="63">
        <v>4573</v>
      </c>
      <c r="L88" s="86">
        <v>0</v>
      </c>
      <c r="M88" s="87"/>
      <c r="N88" s="88">
        <f>SUM(K88*L88)</f>
        <v>0</v>
      </c>
      <c r="O88" s="89"/>
      <c r="P88" s="89"/>
      <c r="Q88" s="87"/>
      <c r="R88" s="11"/>
    </row>
    <row r="89" spans="2:18" ht="38.25" customHeight="1">
      <c r="B89" s="8"/>
      <c r="C89" s="60">
        <v>10</v>
      </c>
      <c r="D89" s="60" t="s">
        <v>31</v>
      </c>
      <c r="E89" s="73" t="s">
        <v>47</v>
      </c>
      <c r="F89" s="80" t="s">
        <v>72</v>
      </c>
      <c r="G89" s="80"/>
      <c r="H89" s="80"/>
      <c r="I89" s="80"/>
      <c r="J89" s="62" t="s">
        <v>33</v>
      </c>
      <c r="K89" s="63">
        <v>4876</v>
      </c>
      <c r="L89" s="81">
        <v>0</v>
      </c>
      <c r="M89" s="82"/>
      <c r="N89" s="78">
        <f t="shared" si="0"/>
        <v>0</v>
      </c>
      <c r="O89" s="79"/>
      <c r="P89" s="79"/>
      <c r="Q89" s="79"/>
      <c r="R89" s="11"/>
    </row>
    <row r="90" spans="2:18" ht="18.75" customHeight="1">
      <c r="B90" s="8"/>
      <c r="C90" s="60">
        <v>11</v>
      </c>
      <c r="D90" s="60" t="s">
        <v>31</v>
      </c>
      <c r="E90" s="73" t="s">
        <v>35</v>
      </c>
      <c r="F90" s="119" t="s">
        <v>71</v>
      </c>
      <c r="G90" s="80"/>
      <c r="H90" s="80"/>
      <c r="I90" s="80"/>
      <c r="J90" s="62" t="s">
        <v>42</v>
      </c>
      <c r="K90" s="63">
        <v>357</v>
      </c>
      <c r="L90" s="81">
        <v>0</v>
      </c>
      <c r="M90" s="82"/>
      <c r="N90" s="78">
        <f t="shared" si="0"/>
        <v>0</v>
      </c>
      <c r="O90" s="79"/>
      <c r="P90" s="79"/>
      <c r="Q90" s="79"/>
      <c r="R90" s="11"/>
    </row>
    <row r="91" spans="2:18" ht="30" customHeight="1">
      <c r="B91" s="8"/>
      <c r="C91" s="60">
        <v>12</v>
      </c>
      <c r="D91" s="60" t="s">
        <v>31</v>
      </c>
      <c r="E91" s="73" t="s">
        <v>53</v>
      </c>
      <c r="F91" s="80" t="s">
        <v>57</v>
      </c>
      <c r="G91" s="80"/>
      <c r="H91" s="80"/>
      <c r="I91" s="80"/>
      <c r="J91" s="62" t="s">
        <v>58</v>
      </c>
      <c r="K91" s="63">
        <v>6</v>
      </c>
      <c r="L91" s="81">
        <v>0</v>
      </c>
      <c r="M91" s="82"/>
      <c r="N91" s="78">
        <f aca="true" t="shared" si="1" ref="N91:N99">ROUND($L91*$K91,2)</f>
        <v>0</v>
      </c>
      <c r="O91" s="79"/>
      <c r="P91" s="79"/>
      <c r="Q91" s="79"/>
      <c r="R91" s="11"/>
    </row>
    <row r="92" spans="2:18" ht="15" customHeight="1">
      <c r="B92" s="8"/>
      <c r="C92" s="60">
        <v>13</v>
      </c>
      <c r="D92" s="68" t="s">
        <v>31</v>
      </c>
      <c r="E92" s="73" t="s">
        <v>54</v>
      </c>
      <c r="F92" s="132" t="s">
        <v>59</v>
      </c>
      <c r="G92" s="133"/>
      <c r="H92" s="133"/>
      <c r="I92" s="134"/>
      <c r="J92" s="67" t="s">
        <v>58</v>
      </c>
      <c r="K92" s="63">
        <v>20</v>
      </c>
      <c r="L92" s="86">
        <v>0</v>
      </c>
      <c r="M92" s="87"/>
      <c r="N92" s="88">
        <f aca="true" t="shared" si="2" ref="N92:N97">SUM(K92*L92)</f>
        <v>0</v>
      </c>
      <c r="O92" s="89"/>
      <c r="P92" s="89"/>
      <c r="Q92" s="87"/>
      <c r="R92" s="11"/>
    </row>
    <row r="93" spans="2:18" ht="15">
      <c r="B93" s="8"/>
      <c r="C93" s="60">
        <v>14</v>
      </c>
      <c r="D93" s="68" t="s">
        <v>31</v>
      </c>
      <c r="E93" s="73" t="s">
        <v>74</v>
      </c>
      <c r="F93" s="90" t="s">
        <v>73</v>
      </c>
      <c r="G93" s="130"/>
      <c r="H93" s="130"/>
      <c r="I93" s="131"/>
      <c r="J93" s="67" t="s">
        <v>49</v>
      </c>
      <c r="K93" s="63">
        <v>852</v>
      </c>
      <c r="L93" s="91">
        <v>0</v>
      </c>
      <c r="M93" s="93"/>
      <c r="N93" s="88">
        <f t="shared" si="2"/>
        <v>0</v>
      </c>
      <c r="O93" s="89"/>
      <c r="P93" s="89"/>
      <c r="Q93" s="87"/>
      <c r="R93" s="11"/>
    </row>
    <row r="94" spans="2:18" ht="15">
      <c r="B94" s="8"/>
      <c r="C94" s="60">
        <v>15</v>
      </c>
      <c r="D94" s="68" t="s">
        <v>31</v>
      </c>
      <c r="E94" s="77" t="s">
        <v>75</v>
      </c>
      <c r="F94" s="90" t="s">
        <v>76</v>
      </c>
      <c r="G94" s="84"/>
      <c r="H94" s="84"/>
      <c r="I94" s="85"/>
      <c r="J94" s="67" t="s">
        <v>49</v>
      </c>
      <c r="K94" s="63">
        <v>1680</v>
      </c>
      <c r="L94" s="91">
        <v>0</v>
      </c>
      <c r="M94" s="93"/>
      <c r="N94" s="88">
        <f t="shared" si="2"/>
        <v>0</v>
      </c>
      <c r="O94" s="89"/>
      <c r="P94" s="89"/>
      <c r="Q94" s="87"/>
      <c r="R94" s="11"/>
    </row>
    <row r="95" spans="2:18" ht="15">
      <c r="B95" s="8"/>
      <c r="C95" s="60">
        <v>16</v>
      </c>
      <c r="D95" s="68" t="s">
        <v>31</v>
      </c>
      <c r="E95" s="77" t="s">
        <v>77</v>
      </c>
      <c r="F95" s="90" t="s">
        <v>83</v>
      </c>
      <c r="G95" s="84"/>
      <c r="H95" s="84"/>
      <c r="I95" s="85"/>
      <c r="J95" s="67" t="s">
        <v>49</v>
      </c>
      <c r="K95" s="63">
        <v>1610</v>
      </c>
      <c r="L95" s="91">
        <v>0</v>
      </c>
      <c r="M95" s="92"/>
      <c r="N95" s="88">
        <f t="shared" si="2"/>
        <v>0</v>
      </c>
      <c r="O95" s="89"/>
      <c r="P95" s="89"/>
      <c r="Q95" s="87"/>
      <c r="R95" s="11"/>
    </row>
    <row r="96" spans="2:18" ht="15">
      <c r="B96" s="8"/>
      <c r="C96" s="60">
        <v>17</v>
      </c>
      <c r="D96" s="68" t="s">
        <v>31</v>
      </c>
      <c r="E96" s="77" t="s">
        <v>78</v>
      </c>
      <c r="F96" s="90" t="s">
        <v>84</v>
      </c>
      <c r="G96" s="84"/>
      <c r="H96" s="84"/>
      <c r="I96" s="85"/>
      <c r="J96" s="67" t="s">
        <v>49</v>
      </c>
      <c r="K96" s="63">
        <v>70</v>
      </c>
      <c r="L96" s="91">
        <v>0</v>
      </c>
      <c r="M96" s="92"/>
      <c r="N96" s="88">
        <f t="shared" si="2"/>
        <v>0</v>
      </c>
      <c r="O96" s="89"/>
      <c r="P96" s="89"/>
      <c r="Q96" s="87"/>
      <c r="R96" s="11"/>
    </row>
    <row r="97" spans="2:18" ht="15">
      <c r="B97" s="8"/>
      <c r="C97" s="60">
        <v>18</v>
      </c>
      <c r="D97" s="68" t="s">
        <v>31</v>
      </c>
      <c r="E97" s="77" t="s">
        <v>79</v>
      </c>
      <c r="F97" s="90" t="s">
        <v>81</v>
      </c>
      <c r="G97" s="84"/>
      <c r="H97" s="84"/>
      <c r="I97" s="85"/>
      <c r="J97" s="67" t="s">
        <v>33</v>
      </c>
      <c r="K97" s="63">
        <v>91</v>
      </c>
      <c r="L97" s="91">
        <v>0</v>
      </c>
      <c r="M97" s="92"/>
      <c r="N97" s="88">
        <f t="shared" si="2"/>
        <v>0</v>
      </c>
      <c r="O97" s="89"/>
      <c r="P97" s="89"/>
      <c r="Q97" s="87"/>
      <c r="R97" s="11"/>
    </row>
    <row r="98" spans="2:18" ht="15">
      <c r="B98" s="8"/>
      <c r="C98" s="60">
        <v>19</v>
      </c>
      <c r="D98" s="60" t="s">
        <v>31</v>
      </c>
      <c r="E98" s="73" t="s">
        <v>80</v>
      </c>
      <c r="F98" s="128" t="s">
        <v>46</v>
      </c>
      <c r="G98" s="129"/>
      <c r="H98" s="129"/>
      <c r="I98" s="129"/>
      <c r="J98" s="62" t="s">
        <v>43</v>
      </c>
      <c r="K98" s="63">
        <v>1</v>
      </c>
      <c r="L98" s="81">
        <v>0</v>
      </c>
      <c r="M98" s="82"/>
      <c r="N98" s="78">
        <f t="shared" si="1"/>
        <v>0</v>
      </c>
      <c r="O98" s="79"/>
      <c r="P98" s="79"/>
      <c r="Q98" s="79"/>
      <c r="R98" s="11"/>
    </row>
    <row r="99" spans="2:18" ht="15">
      <c r="B99" s="33"/>
      <c r="C99" s="64">
        <v>20</v>
      </c>
      <c r="D99" s="64" t="s">
        <v>31</v>
      </c>
      <c r="E99" s="69" t="s">
        <v>82</v>
      </c>
      <c r="F99" s="122" t="s">
        <v>48</v>
      </c>
      <c r="G99" s="123"/>
      <c r="H99" s="123"/>
      <c r="I99" s="123"/>
      <c r="J99" s="65" t="s">
        <v>43</v>
      </c>
      <c r="K99" s="66">
        <v>1</v>
      </c>
      <c r="L99" s="124">
        <v>0</v>
      </c>
      <c r="M99" s="125"/>
      <c r="N99" s="126">
        <f t="shared" si="1"/>
        <v>0</v>
      </c>
      <c r="O99" s="127"/>
      <c r="P99" s="127"/>
      <c r="Q99" s="127"/>
      <c r="R99" s="35"/>
    </row>
  </sheetData>
  <mergeCells count="102">
    <mergeCell ref="N84:Q84"/>
    <mergeCell ref="F85:I85"/>
    <mergeCell ref="L85:M85"/>
    <mergeCell ref="N85:Q85"/>
    <mergeCell ref="F99:I99"/>
    <mergeCell ref="L99:M99"/>
    <mergeCell ref="N99:Q99"/>
    <mergeCell ref="L92:M92"/>
    <mergeCell ref="F98:I98"/>
    <mergeCell ref="L98:M98"/>
    <mergeCell ref="N98:Q98"/>
    <mergeCell ref="F93:I93"/>
    <mergeCell ref="N93:Q93"/>
    <mergeCell ref="L93:M93"/>
    <mergeCell ref="F92:I92"/>
    <mergeCell ref="N92:Q92"/>
    <mergeCell ref="L86:M86"/>
    <mergeCell ref="N86:Q86"/>
    <mergeCell ref="F87:I87"/>
    <mergeCell ref="L87:M87"/>
    <mergeCell ref="L91:M91"/>
    <mergeCell ref="N91:Q91"/>
    <mergeCell ref="F90:I90"/>
    <mergeCell ref="L90:M90"/>
    <mergeCell ref="C3:Q3"/>
    <mergeCell ref="O10:P10"/>
    <mergeCell ref="O11:P11"/>
    <mergeCell ref="F5:P6"/>
    <mergeCell ref="F8:P9"/>
    <mergeCell ref="N79:Q79"/>
    <mergeCell ref="F80:I80"/>
    <mergeCell ref="L80:M80"/>
    <mergeCell ref="N87:Q87"/>
    <mergeCell ref="F86:I86"/>
    <mergeCell ref="F81:I81"/>
    <mergeCell ref="L81:M81"/>
    <mergeCell ref="N81:Q81"/>
    <mergeCell ref="F82:I82"/>
    <mergeCell ref="N82:Q82"/>
    <mergeCell ref="L82:M82"/>
    <mergeCell ref="F83:I83"/>
    <mergeCell ref="N83:Q83"/>
    <mergeCell ref="L83:M83"/>
    <mergeCell ref="F84:I84"/>
    <mergeCell ref="L84:M84"/>
    <mergeCell ref="M27:P27"/>
    <mergeCell ref="L29:P29"/>
    <mergeCell ref="C48:Q48"/>
    <mergeCell ref="O13:P13"/>
    <mergeCell ref="O14:P14"/>
    <mergeCell ref="O16:P16"/>
    <mergeCell ref="M56:Q56"/>
    <mergeCell ref="N58:Q58"/>
    <mergeCell ref="M19:P19"/>
    <mergeCell ref="M20:P20"/>
    <mergeCell ref="F51:P51"/>
    <mergeCell ref="F50:P50"/>
    <mergeCell ref="M24:P24"/>
    <mergeCell ref="M22:P22"/>
    <mergeCell ref="H27:J27"/>
    <mergeCell ref="C58:G58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D23:E23"/>
    <mergeCell ref="D24:E24"/>
    <mergeCell ref="M23:P23"/>
    <mergeCell ref="L62:Q62"/>
    <mergeCell ref="M53:P53"/>
    <mergeCell ref="M55:Q55"/>
    <mergeCell ref="N61:Q61"/>
    <mergeCell ref="N60:Q60"/>
    <mergeCell ref="N90:Q90"/>
    <mergeCell ref="F91:I91"/>
    <mergeCell ref="F89:I89"/>
    <mergeCell ref="L89:M89"/>
    <mergeCell ref="N89:Q89"/>
    <mergeCell ref="F88:I88"/>
    <mergeCell ref="L88:M88"/>
    <mergeCell ref="N88:Q88"/>
    <mergeCell ref="F97:I97"/>
    <mergeCell ref="L97:M97"/>
    <mergeCell ref="N97:Q97"/>
    <mergeCell ref="F94:I94"/>
    <mergeCell ref="L94:M94"/>
    <mergeCell ref="N94:Q94"/>
    <mergeCell ref="F95:I95"/>
    <mergeCell ref="F96:I96"/>
    <mergeCell ref="L95:M95"/>
    <mergeCell ref="L96:M96"/>
    <mergeCell ref="N95:Q95"/>
    <mergeCell ref="N96:Q96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Zábranský Ladislav</cp:lastModifiedBy>
  <cp:lastPrinted>2019-01-09T14:29:16Z</cp:lastPrinted>
  <dcterms:created xsi:type="dcterms:W3CDTF">2015-04-07T12:53:15Z</dcterms:created>
  <dcterms:modified xsi:type="dcterms:W3CDTF">2020-10-12T10:14:50Z</dcterms:modified>
  <cp:category/>
  <cp:version/>
  <cp:contentType/>
  <cp:contentStatus/>
</cp:coreProperties>
</file>