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lockStructure="1"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'List1'!$A$2:$G$19</definedName>
  </definedNames>
  <calcPr calcId="162913"/>
</workbook>
</file>

<file path=xl/sharedStrings.xml><?xml version="1.0" encoding="utf-8"?>
<sst xmlns="http://schemas.openxmlformats.org/spreadsheetml/2006/main" count="67" uniqueCount="36">
  <si>
    <t>Celková plocha</t>
  </si>
  <si>
    <t xml:space="preserve">Krytina </t>
  </si>
  <si>
    <t>Četnost týdně</t>
  </si>
  <si>
    <t>Četnost měsíčně</t>
  </si>
  <si>
    <t>Četnost ročně</t>
  </si>
  <si>
    <r>
      <t>Nabídková cena v Kč bez DPH za 1 m</t>
    </r>
    <r>
      <rPr>
        <b/>
        <i/>
        <sz val="9"/>
        <color theme="1"/>
        <rFont val="Calibri"/>
        <family val="2"/>
      </rPr>
      <t>²/1úklid</t>
    </r>
  </si>
  <si>
    <r>
      <t>Nabídková cena v Kč vč. DPH za 1 m</t>
    </r>
    <r>
      <rPr>
        <b/>
        <i/>
        <sz val="9"/>
        <color theme="1"/>
        <rFont val="Calibri"/>
        <family val="2"/>
      </rPr>
      <t>²/1úklid</t>
    </r>
  </si>
  <si>
    <t>Nabídková cena v Kč bez DPH za celkovou úklidovou plochu/1úklid</t>
  </si>
  <si>
    <t>Nabídková cena v Kč vč. DPH za celkovou úklidovou plochu/1úklid</t>
  </si>
  <si>
    <t>Nabídková cena v Kč bez DPH za 1 rozhodný modelový měsíc</t>
  </si>
  <si>
    <t>Nabídková cena v Kč bez DPH za 1 rozhodný modelový rok</t>
  </si>
  <si>
    <t>Nabídková cena v Kč vč. DPH za 1 rozhodný modelový rok</t>
  </si>
  <si>
    <t>Úklid objektu včetně zařízení (vybavení)</t>
  </si>
  <si>
    <t>podlaha - PVC</t>
  </si>
  <si>
    <t>podlaha - dlažba</t>
  </si>
  <si>
    <t>obklady - dlažba</t>
  </si>
  <si>
    <t>plovoucí podlaha</t>
  </si>
  <si>
    <t>Nabídková cena v Kč s DPH za 1 rozhodný modelový měsíc</t>
  </si>
  <si>
    <t>celkem</t>
  </si>
  <si>
    <t>x</t>
  </si>
  <si>
    <t>podlaha-PVC</t>
  </si>
  <si>
    <t>zámková dlažba-zamést</t>
  </si>
  <si>
    <t>podlaha -guma + dlažba</t>
  </si>
  <si>
    <t>podlaha -dlažba+teraso</t>
  </si>
  <si>
    <t>podlaha -dlažba+žula</t>
  </si>
  <si>
    <t>podlaha -dlažba</t>
  </si>
  <si>
    <t>podlaha -dlažba-kotelna</t>
  </si>
  <si>
    <t>obklady dlažba</t>
  </si>
  <si>
    <t>podlaha - dlažba-lodžie</t>
  </si>
  <si>
    <t>podlaha - dlažba+guma</t>
  </si>
  <si>
    <t xml:space="preserve">pavilon H </t>
  </si>
  <si>
    <t xml:space="preserve">pavilon L1   </t>
  </si>
  <si>
    <t>pavilon L2</t>
  </si>
  <si>
    <t>pavilon L3</t>
  </si>
  <si>
    <t>Nabídková cena v Kč bez DPH za 3 rozhodné modelové roky</t>
  </si>
  <si>
    <t>Nabídková cena v Kč vč. DPH za 3 rozhodné modelové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</si>
</sst>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32">
    <border>
      <left/>
      <right/>
      <top/>
      <bottom/>
      <diagonal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medium"/>
      <right style="hair"/>
      <top style="medium"/>
      <bottom/>
    </border>
    <border>
      <left style="hair"/>
      <right/>
      <top/>
      <bottom style="hair"/>
    </border>
    <border>
      <left style="hair"/>
      <right/>
      <top/>
      <bottom style="medium"/>
    </border>
    <border>
      <left style="hair"/>
      <right/>
      <top style="medium"/>
      <bottom style="hair"/>
    </border>
    <border>
      <left style="hair"/>
      <right/>
      <top style="medium"/>
      <bottom/>
    </border>
    <border>
      <left style="hair"/>
      <right/>
      <top style="hair"/>
      <bottom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medium"/>
      <right style="thick"/>
      <top style="medium"/>
      <bottom/>
    </border>
    <border>
      <left/>
      <right style="hair"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Alignment="1" applyProtection="1">
      <alignment horizontal="center" vertical="center"/>
      <protection/>
    </xf>
    <xf numFmtId="0" fontId="0" fillId="0" borderId="0" xfId="0" applyProtection="1">
      <protection/>
    </xf>
    <xf numFmtId="4" fontId="0" fillId="0" borderId="0" xfId="0" applyNumberFormat="1" applyProtection="1"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Protection="1">
      <protection/>
    </xf>
    <xf numFmtId="164" fontId="0" fillId="2" borderId="1" xfId="0" applyNumberFormat="1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2" xfId="0" applyFill="1" applyBorder="1" applyAlignment="1" applyProtection="1">
      <alignment horizontal="center"/>
      <protection/>
    </xf>
    <xf numFmtId="2" fontId="0" fillId="2" borderId="2" xfId="0" applyNumberFormat="1" applyFill="1" applyBorder="1" applyProtection="1">
      <protection/>
    </xf>
    <xf numFmtId="164" fontId="0" fillId="2" borderId="3" xfId="0" applyNumberFormat="1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4" xfId="0" applyFill="1" applyBorder="1" applyAlignment="1" applyProtection="1">
      <alignment horizontal="center"/>
      <protection/>
    </xf>
    <xf numFmtId="2" fontId="0" fillId="2" borderId="5" xfId="0" applyNumberFormat="1" applyFill="1" applyBorder="1" applyProtection="1">
      <protection/>
    </xf>
    <xf numFmtId="2" fontId="0" fillId="2" borderId="4" xfId="0" applyNumberFormat="1" applyFill="1" applyBorder="1" applyProtection="1">
      <protection/>
    </xf>
    <xf numFmtId="2" fontId="0" fillId="2" borderId="6" xfId="0" applyNumberFormat="1" applyFill="1" applyBorder="1" applyProtection="1">
      <protection/>
    </xf>
    <xf numFmtId="164" fontId="0" fillId="2" borderId="4" xfId="0" applyNumberFormat="1" applyFill="1" applyBorder="1" applyProtection="1">
      <protection/>
    </xf>
    <xf numFmtId="164" fontId="0" fillId="2" borderId="7" xfId="0" applyNumberFormat="1" applyFill="1" applyBorder="1" applyProtection="1">
      <protection/>
    </xf>
    <xf numFmtId="0" fontId="0" fillId="2" borderId="8" xfId="0" applyFill="1" applyBorder="1" applyProtection="1">
      <protection/>
    </xf>
    <xf numFmtId="0" fontId="0" fillId="2" borderId="8" xfId="0" applyFill="1" applyBorder="1" applyAlignment="1" applyProtection="1">
      <alignment horizontal="center"/>
      <protection/>
    </xf>
    <xf numFmtId="2" fontId="0" fillId="2" borderId="9" xfId="0" applyNumberFormat="1" applyFill="1" applyBorder="1" applyProtection="1">
      <protection/>
    </xf>
    <xf numFmtId="2" fontId="0" fillId="2" borderId="8" xfId="0" applyNumberFormat="1" applyFill="1" applyBorder="1" applyProtection="1">
      <protection/>
    </xf>
    <xf numFmtId="164" fontId="0" fillId="3" borderId="1" xfId="0" applyNumberFormat="1" applyFill="1" applyBorder="1" applyProtection="1">
      <protection/>
    </xf>
    <xf numFmtId="0" fontId="0" fillId="3" borderId="2" xfId="0" applyFill="1" applyBorder="1" applyProtection="1">
      <protection/>
    </xf>
    <xf numFmtId="0" fontId="0" fillId="3" borderId="2" xfId="0" applyFill="1" applyBorder="1" applyAlignment="1" applyProtection="1">
      <alignment horizontal="center"/>
      <protection/>
    </xf>
    <xf numFmtId="164" fontId="0" fillId="3" borderId="2" xfId="0" applyNumberFormat="1" applyFill="1" applyBorder="1" applyAlignment="1" applyProtection="1">
      <alignment horizontal="center"/>
      <protection/>
    </xf>
    <xf numFmtId="2" fontId="0" fillId="3" borderId="2" xfId="0" applyNumberFormat="1" applyFill="1" applyBorder="1" applyProtection="1">
      <protection/>
    </xf>
    <xf numFmtId="2" fontId="0" fillId="3" borderId="10" xfId="0" applyNumberFormat="1" applyFill="1" applyBorder="1" applyProtection="1">
      <protection/>
    </xf>
    <xf numFmtId="164" fontId="0" fillId="3" borderId="3" xfId="0" applyNumberFormat="1" applyFill="1" applyBorder="1" applyProtection="1">
      <protection/>
    </xf>
    <xf numFmtId="0" fontId="0" fillId="3" borderId="4" xfId="0" applyFill="1" applyBorder="1" applyProtection="1">
      <protection/>
    </xf>
    <xf numFmtId="0" fontId="0" fillId="3" borderId="4" xfId="0" applyFill="1" applyBorder="1" applyAlignment="1" applyProtection="1">
      <alignment horizontal="center"/>
      <protection/>
    </xf>
    <xf numFmtId="2" fontId="0" fillId="3" borderId="5" xfId="0" applyNumberFormat="1" applyFill="1" applyBorder="1" applyProtection="1">
      <protection/>
    </xf>
    <xf numFmtId="2" fontId="0" fillId="3" borderId="4" xfId="0" applyNumberFormat="1" applyFill="1" applyBorder="1" applyProtection="1">
      <protection/>
    </xf>
    <xf numFmtId="2" fontId="0" fillId="3" borderId="6" xfId="0" applyNumberFormat="1" applyFill="1" applyBorder="1" applyProtection="1">
      <protection/>
    </xf>
    <xf numFmtId="164" fontId="0" fillId="3" borderId="4" xfId="0" applyNumberFormat="1" applyFill="1" applyBorder="1" applyAlignment="1" applyProtection="1">
      <alignment horizontal="center"/>
      <protection/>
    </xf>
    <xf numFmtId="164" fontId="0" fillId="3" borderId="7" xfId="0" applyNumberFormat="1" applyFill="1" applyBorder="1" applyProtection="1">
      <protection/>
    </xf>
    <xf numFmtId="0" fontId="0" fillId="3" borderId="8" xfId="0" applyFill="1" applyBorder="1" applyProtection="1">
      <protection/>
    </xf>
    <xf numFmtId="0" fontId="0" fillId="3" borderId="8" xfId="0" applyFill="1" applyBorder="1" applyAlignment="1" applyProtection="1">
      <alignment horizontal="center"/>
      <protection/>
    </xf>
    <xf numFmtId="0" fontId="4" fillId="3" borderId="8" xfId="0" applyFont="1" applyFill="1" applyBorder="1" applyAlignment="1" applyProtection="1">
      <alignment horizontal="center"/>
      <protection/>
    </xf>
    <xf numFmtId="2" fontId="0" fillId="3" borderId="9" xfId="0" applyNumberFormat="1" applyFill="1" applyBorder="1" applyProtection="1">
      <protection/>
    </xf>
    <xf numFmtId="2" fontId="0" fillId="3" borderId="8" xfId="0" applyNumberFormat="1" applyFill="1" applyBorder="1" applyProtection="1">
      <protection/>
    </xf>
    <xf numFmtId="2" fontId="0" fillId="4" borderId="5" xfId="0" applyNumberFormat="1" applyFill="1" applyBorder="1" applyProtection="1">
      <protection/>
    </xf>
    <xf numFmtId="164" fontId="0" fillId="4" borderId="3" xfId="0" applyNumberFormat="1" applyFill="1" applyBorder="1" applyProtection="1">
      <protection/>
    </xf>
    <xf numFmtId="0" fontId="0" fillId="4" borderId="4" xfId="0" applyFill="1" applyBorder="1" applyProtection="1">
      <protection/>
    </xf>
    <xf numFmtId="0" fontId="0" fillId="4" borderId="4" xfId="0" applyFill="1" applyBorder="1" applyAlignment="1" applyProtection="1">
      <alignment horizontal="center"/>
      <protection/>
    </xf>
    <xf numFmtId="2" fontId="0" fillId="4" borderId="4" xfId="0" applyNumberFormat="1" applyFill="1" applyBorder="1" applyProtection="1">
      <protection/>
    </xf>
    <xf numFmtId="2" fontId="0" fillId="4" borderId="6" xfId="0" applyNumberFormat="1" applyFill="1" applyBorder="1" applyProtection="1">
      <protection/>
    </xf>
    <xf numFmtId="164" fontId="0" fillId="4" borderId="1" xfId="0" applyNumberFormat="1" applyFill="1" applyBorder="1" applyProtection="1">
      <protection/>
    </xf>
    <xf numFmtId="0" fontId="0" fillId="4" borderId="2" xfId="0" applyFill="1" applyBorder="1" applyProtection="1">
      <protection/>
    </xf>
    <xf numFmtId="0" fontId="0" fillId="4" borderId="2" xfId="0" applyFill="1" applyBorder="1" applyAlignment="1" applyProtection="1">
      <alignment horizontal="center"/>
      <protection/>
    </xf>
    <xf numFmtId="164" fontId="0" fillId="4" borderId="2" xfId="0" applyNumberFormat="1" applyFill="1" applyBorder="1" applyAlignment="1" applyProtection="1">
      <alignment horizontal="center"/>
      <protection/>
    </xf>
    <xf numFmtId="2" fontId="0" fillId="4" borderId="2" xfId="0" applyNumberFormat="1" applyFill="1" applyBorder="1" applyProtection="1">
      <protection/>
    </xf>
    <xf numFmtId="2" fontId="0" fillId="4" borderId="10" xfId="0" applyNumberFormat="1" applyFill="1" applyBorder="1" applyProtection="1">
      <protection/>
    </xf>
    <xf numFmtId="164" fontId="0" fillId="4" borderId="7" xfId="0" applyNumberFormat="1" applyFill="1" applyBorder="1" applyProtection="1">
      <protection/>
    </xf>
    <xf numFmtId="0" fontId="0" fillId="4" borderId="8" xfId="0" applyFill="1" applyBorder="1" applyProtection="1">
      <protection/>
    </xf>
    <xf numFmtId="0" fontId="0" fillId="4" borderId="8" xfId="0" applyFill="1" applyBorder="1" applyAlignment="1" applyProtection="1">
      <alignment horizontal="center"/>
      <protection/>
    </xf>
    <xf numFmtId="2" fontId="0" fillId="4" borderId="9" xfId="0" applyNumberFormat="1" applyFill="1" applyBorder="1" applyProtection="1">
      <protection/>
    </xf>
    <xf numFmtId="2" fontId="0" fillId="4" borderId="8" xfId="0" applyNumberFormat="1" applyFill="1" applyBorder="1" applyProtection="1">
      <protection/>
    </xf>
    <xf numFmtId="164" fontId="0" fillId="5" borderId="1" xfId="0" applyNumberFormat="1" applyFill="1" applyBorder="1" applyProtection="1">
      <protection/>
    </xf>
    <xf numFmtId="0" fontId="0" fillId="5" borderId="2" xfId="0" applyFill="1" applyBorder="1" applyProtection="1">
      <protection/>
    </xf>
    <xf numFmtId="0" fontId="0" fillId="5" borderId="2" xfId="0" applyFill="1" applyBorder="1" applyAlignment="1" applyProtection="1">
      <alignment horizontal="center"/>
      <protection/>
    </xf>
    <xf numFmtId="2" fontId="0" fillId="5" borderId="2" xfId="0" applyNumberFormat="1" applyFill="1" applyBorder="1" applyProtection="1">
      <protection/>
    </xf>
    <xf numFmtId="2" fontId="0" fillId="5" borderId="10" xfId="0" applyNumberFormat="1" applyFill="1" applyBorder="1" applyProtection="1">
      <protection/>
    </xf>
    <xf numFmtId="164" fontId="0" fillId="5" borderId="3" xfId="0" applyNumberFormat="1" applyFill="1" applyBorder="1" applyProtection="1">
      <protection/>
    </xf>
    <xf numFmtId="0" fontId="0" fillId="5" borderId="4" xfId="0" applyFill="1" applyBorder="1" applyProtection="1">
      <protection/>
    </xf>
    <xf numFmtId="0" fontId="0" fillId="5" borderId="4" xfId="0" applyFill="1" applyBorder="1" applyAlignment="1" applyProtection="1">
      <alignment horizontal="center"/>
      <protection/>
    </xf>
    <xf numFmtId="2" fontId="0" fillId="5" borderId="5" xfId="0" applyNumberFormat="1" applyFill="1" applyBorder="1" applyProtection="1">
      <protection/>
    </xf>
    <xf numFmtId="2" fontId="0" fillId="5" borderId="4" xfId="0" applyNumberFormat="1" applyFill="1" applyBorder="1" applyProtection="1">
      <protection/>
    </xf>
    <xf numFmtId="2" fontId="0" fillId="5" borderId="6" xfId="0" applyNumberFormat="1" applyFill="1" applyBorder="1" applyProtection="1">
      <protection/>
    </xf>
    <xf numFmtId="164" fontId="0" fillId="5" borderId="7" xfId="0" applyNumberFormat="1" applyFill="1" applyBorder="1" applyProtection="1">
      <protection/>
    </xf>
    <xf numFmtId="0" fontId="0" fillId="5" borderId="8" xfId="0" applyFill="1" applyBorder="1" applyProtection="1">
      <protection/>
    </xf>
    <xf numFmtId="0" fontId="0" fillId="5" borderId="8" xfId="0" applyFill="1" applyBorder="1" applyAlignment="1" applyProtection="1">
      <alignment horizontal="center"/>
      <protection/>
    </xf>
    <xf numFmtId="2" fontId="0" fillId="5" borderId="9" xfId="0" applyNumberFormat="1" applyFill="1" applyBorder="1" applyProtection="1">
      <protection/>
    </xf>
    <xf numFmtId="2" fontId="0" fillId="5" borderId="8" xfId="0" applyNumberFormat="1" applyFill="1" applyBorder="1" applyProtection="1">
      <protection/>
    </xf>
    <xf numFmtId="2" fontId="0" fillId="6" borderId="2" xfId="0" applyNumberForma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4" fontId="2" fillId="7" borderId="10" xfId="0" applyNumberFormat="1" applyFont="1" applyFill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/>
      <protection/>
    </xf>
    <xf numFmtId="0" fontId="2" fillId="7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/>
    <xf numFmtId="4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ont="1" applyFill="1" applyBorder="1"/>
    <xf numFmtId="2" fontId="0" fillId="2" borderId="12" xfId="0" applyNumberFormat="1" applyFill="1" applyBorder="1" applyProtection="1">
      <protection/>
    </xf>
    <xf numFmtId="2" fontId="0" fillId="2" borderId="13" xfId="0" applyNumberFormat="1" applyFill="1" applyBorder="1" applyProtection="1">
      <protection/>
    </xf>
    <xf numFmtId="2" fontId="0" fillId="3" borderId="14" xfId="0" applyNumberFormat="1" applyFill="1" applyBorder="1" applyProtection="1">
      <protection/>
    </xf>
    <xf numFmtId="2" fontId="0" fillId="3" borderId="12" xfId="0" applyNumberFormat="1" applyFill="1" applyBorder="1" applyProtection="1">
      <protection/>
    </xf>
    <xf numFmtId="2" fontId="0" fillId="3" borderId="13" xfId="0" applyNumberFormat="1" applyFill="1" applyBorder="1" applyProtection="1">
      <protection/>
    </xf>
    <xf numFmtId="2" fontId="0" fillId="4" borderId="14" xfId="0" applyNumberFormat="1" applyFill="1" applyBorder="1" applyProtection="1">
      <protection/>
    </xf>
    <xf numFmtId="2" fontId="0" fillId="4" borderId="12" xfId="0" applyNumberFormat="1" applyFill="1" applyBorder="1" applyProtection="1">
      <protection/>
    </xf>
    <xf numFmtId="2" fontId="0" fillId="4" borderId="13" xfId="0" applyNumberFormat="1" applyFill="1" applyBorder="1" applyProtection="1">
      <protection/>
    </xf>
    <xf numFmtId="2" fontId="0" fillId="5" borderId="14" xfId="0" applyNumberFormat="1" applyFill="1" applyBorder="1" applyProtection="1">
      <protection/>
    </xf>
    <xf numFmtId="2" fontId="0" fillId="5" borderId="12" xfId="0" applyNumberFormat="1" applyFill="1" applyBorder="1" applyProtection="1">
      <protection/>
    </xf>
    <xf numFmtId="2" fontId="0" fillId="5" borderId="13" xfId="0" applyNumberFormat="1" applyFill="1" applyBorder="1" applyProtection="1">
      <protection/>
    </xf>
    <xf numFmtId="2" fontId="0" fillId="2" borderId="15" xfId="0" applyNumberFormat="1" applyFill="1" applyBorder="1" applyProtection="1">
      <protection/>
    </xf>
    <xf numFmtId="2" fontId="0" fillId="2" borderId="16" xfId="0" applyNumberFormat="1" applyFill="1" applyBorder="1" applyProtection="1">
      <protection/>
    </xf>
    <xf numFmtId="2" fontId="0" fillId="2" borderId="17" xfId="0" applyNumberFormat="1" applyFill="1" applyBorder="1" applyProtection="1">
      <protection/>
    </xf>
    <xf numFmtId="2" fontId="0" fillId="2" borderId="18" xfId="0" applyNumberFormat="1" applyFill="1" applyBorder="1" applyProtection="1">
      <protection/>
    </xf>
    <xf numFmtId="0" fontId="0" fillId="8" borderId="19" xfId="0" applyFill="1" applyBorder="1" applyProtection="1">
      <protection/>
    </xf>
    <xf numFmtId="164" fontId="0" fillId="0" borderId="20" xfId="0" applyNumberFormat="1" applyBorder="1" applyProtection="1">
      <protection/>
    </xf>
    <xf numFmtId="0" fontId="0" fillId="0" borderId="10" xfId="0" applyBorder="1" applyProtection="1">
      <protection/>
    </xf>
    <xf numFmtId="0" fontId="0" fillId="0" borderId="10" xfId="0" applyBorder="1" applyAlignment="1" applyProtection="1">
      <alignment horizontal="center"/>
      <protection/>
    </xf>
    <xf numFmtId="2" fontId="0" fillId="0" borderId="10" xfId="0" applyNumberFormat="1" applyBorder="1" applyProtection="1">
      <protection/>
    </xf>
    <xf numFmtId="2" fontId="0" fillId="0" borderId="15" xfId="0" applyNumberFormat="1" applyBorder="1" applyProtection="1">
      <protection/>
    </xf>
    <xf numFmtId="0" fontId="0" fillId="9" borderId="21" xfId="0" applyFill="1" applyBorder="1" applyProtection="1">
      <protection/>
    </xf>
    <xf numFmtId="164" fontId="0" fillId="9" borderId="22" xfId="0" applyNumberFormat="1" applyFill="1" applyBorder="1" applyProtection="1">
      <protection/>
    </xf>
    <xf numFmtId="0" fontId="0" fillId="9" borderId="22" xfId="0" applyFill="1" applyBorder="1" applyProtection="1">
      <protection/>
    </xf>
    <xf numFmtId="0" fontId="0" fillId="9" borderId="22" xfId="0" applyFill="1" applyBorder="1" applyAlignment="1" applyProtection="1">
      <alignment horizontal="center"/>
      <protection/>
    </xf>
    <xf numFmtId="2" fontId="0" fillId="9" borderId="22" xfId="0" applyNumberFormat="1" applyFill="1" applyBorder="1" applyAlignment="1" applyProtection="1">
      <alignment horizontal="center"/>
      <protection/>
    </xf>
    <xf numFmtId="2" fontId="0" fillId="9" borderId="22" xfId="0" applyNumberFormat="1" applyFill="1" applyBorder="1" applyProtection="1">
      <protection/>
    </xf>
    <xf numFmtId="2" fontId="0" fillId="9" borderId="23" xfId="0" applyNumberFormat="1" applyFill="1" applyBorder="1" applyProtection="1">
      <protection/>
    </xf>
    <xf numFmtId="4" fontId="2" fillId="7" borderId="10" xfId="0" applyNumberFormat="1" applyFont="1" applyFill="1" applyBorder="1" applyAlignment="1" applyProtection="1">
      <alignment horizontal="center" vertical="center" wrapText="1"/>
      <protection/>
    </xf>
    <xf numFmtId="4" fontId="2" fillId="7" borderId="24" xfId="0" applyNumberFormat="1" applyFont="1" applyFill="1" applyBorder="1" applyAlignment="1" applyProtection="1">
      <alignment horizontal="center" vertical="center" wrapText="1"/>
      <protection/>
    </xf>
    <xf numFmtId="4" fontId="0" fillId="2" borderId="2" xfId="0" applyNumberFormat="1" applyFill="1" applyBorder="1" applyProtection="1">
      <protection/>
    </xf>
    <xf numFmtId="4" fontId="0" fillId="2" borderId="25" xfId="0" applyNumberFormat="1" applyFill="1" applyBorder="1" applyProtection="1">
      <protection/>
    </xf>
    <xf numFmtId="4" fontId="0" fillId="2" borderId="4" xfId="0" applyNumberFormat="1" applyFill="1" applyBorder="1" applyProtection="1">
      <protection/>
    </xf>
    <xf numFmtId="4" fontId="0" fillId="2" borderId="26" xfId="0" applyNumberFormat="1" applyFill="1" applyBorder="1" applyProtection="1">
      <protection/>
    </xf>
    <xf numFmtId="4" fontId="0" fillId="2" borderId="8" xfId="0" applyNumberFormat="1" applyFill="1" applyBorder="1" applyProtection="1">
      <protection/>
    </xf>
    <xf numFmtId="4" fontId="0" fillId="2" borderId="27" xfId="0" applyNumberFormat="1" applyFill="1" applyBorder="1" applyProtection="1">
      <protection/>
    </xf>
    <xf numFmtId="4" fontId="0" fillId="3" borderId="2" xfId="0" applyNumberFormat="1" applyFill="1" applyBorder="1" applyProtection="1">
      <protection/>
    </xf>
    <xf numFmtId="4" fontId="0" fillId="3" borderId="25" xfId="0" applyNumberFormat="1" applyFill="1" applyBorder="1" applyProtection="1">
      <protection/>
    </xf>
    <xf numFmtId="4" fontId="0" fillId="3" borderId="4" xfId="0" applyNumberFormat="1" applyFill="1" applyBorder="1" applyProtection="1">
      <protection/>
    </xf>
    <xf numFmtId="4" fontId="0" fillId="3" borderId="26" xfId="0" applyNumberFormat="1" applyFill="1" applyBorder="1" applyProtection="1">
      <protection/>
    </xf>
    <xf numFmtId="4" fontId="0" fillId="3" borderId="8" xfId="0" applyNumberFormat="1" applyFill="1" applyBorder="1" applyProtection="1">
      <protection/>
    </xf>
    <xf numFmtId="4" fontId="0" fillId="3" borderId="27" xfId="0" applyNumberFormat="1" applyFill="1" applyBorder="1" applyProtection="1">
      <protection/>
    </xf>
    <xf numFmtId="4" fontId="0" fillId="4" borderId="2" xfId="0" applyNumberFormat="1" applyFill="1" applyBorder="1" applyProtection="1">
      <protection/>
    </xf>
    <xf numFmtId="4" fontId="0" fillId="4" borderId="25" xfId="0" applyNumberFormat="1" applyFill="1" applyBorder="1" applyProtection="1">
      <protection/>
    </xf>
    <xf numFmtId="4" fontId="0" fillId="4" borderId="4" xfId="0" applyNumberFormat="1" applyFill="1" applyBorder="1" applyProtection="1">
      <protection/>
    </xf>
    <xf numFmtId="4" fontId="0" fillId="4" borderId="26" xfId="0" applyNumberFormat="1" applyFill="1" applyBorder="1" applyProtection="1">
      <protection/>
    </xf>
    <xf numFmtId="4" fontId="0" fillId="4" borderId="8" xfId="0" applyNumberFormat="1" applyFill="1" applyBorder="1" applyProtection="1">
      <protection/>
    </xf>
    <xf numFmtId="4" fontId="0" fillId="4" borderId="27" xfId="0" applyNumberFormat="1" applyFill="1" applyBorder="1" applyProtection="1">
      <protection/>
    </xf>
    <xf numFmtId="4" fontId="0" fillId="5" borderId="2" xfId="0" applyNumberFormat="1" applyFill="1" applyBorder="1" applyProtection="1">
      <protection/>
    </xf>
    <xf numFmtId="4" fontId="0" fillId="5" borderId="25" xfId="0" applyNumberFormat="1" applyFill="1" applyBorder="1" applyProtection="1">
      <protection/>
    </xf>
    <xf numFmtId="4" fontId="0" fillId="5" borderId="4" xfId="0" applyNumberFormat="1" applyFill="1" applyBorder="1" applyProtection="1">
      <protection/>
    </xf>
    <xf numFmtId="4" fontId="0" fillId="5" borderId="26" xfId="0" applyNumberFormat="1" applyFill="1" applyBorder="1" applyProtection="1">
      <protection/>
    </xf>
    <xf numFmtId="4" fontId="0" fillId="5" borderId="8" xfId="0" applyNumberFormat="1" applyFill="1" applyBorder="1" applyProtection="1">
      <protection/>
    </xf>
    <xf numFmtId="4" fontId="0" fillId="5" borderId="27" xfId="0" applyNumberFormat="1" applyFill="1" applyBorder="1" applyProtection="1">
      <protection/>
    </xf>
    <xf numFmtId="4" fontId="0" fillId="0" borderId="10" xfId="0" applyNumberFormat="1" applyBorder="1" applyProtection="1">
      <protection/>
    </xf>
    <xf numFmtId="4" fontId="0" fillId="0" borderId="24" xfId="0" applyNumberFormat="1" applyBorder="1" applyProtection="1">
      <protection/>
    </xf>
    <xf numFmtId="4" fontId="0" fillId="9" borderId="22" xfId="0" applyNumberFormat="1" applyFill="1" applyBorder="1" applyProtection="1">
      <protection/>
    </xf>
    <xf numFmtId="4" fontId="0" fillId="9" borderId="28" xfId="0" applyNumberFormat="1" applyFill="1" applyBorder="1" applyProtection="1">
      <protection/>
    </xf>
    <xf numFmtId="0" fontId="0" fillId="2" borderId="29" xfId="0" applyFill="1" applyBorder="1" applyAlignment="1" applyProtection="1">
      <alignment horizontal="center" vertical="center"/>
      <protection/>
    </xf>
    <xf numFmtId="0" fontId="0" fillId="2" borderId="30" xfId="0" applyFill="1" applyBorder="1" applyAlignment="1" applyProtection="1">
      <alignment horizontal="center" vertical="center"/>
      <protection/>
    </xf>
    <xf numFmtId="0" fontId="0" fillId="2" borderId="31" xfId="0" applyFill="1" applyBorder="1" applyAlignment="1" applyProtection="1">
      <alignment horizontal="center" vertical="center"/>
      <protection/>
    </xf>
    <xf numFmtId="0" fontId="0" fillId="3" borderId="29" xfId="0" applyFill="1" applyBorder="1" applyAlignment="1" applyProtection="1">
      <alignment horizontal="center" vertical="center"/>
      <protection/>
    </xf>
    <xf numFmtId="0" fontId="0" fillId="3" borderId="30" xfId="0" applyFill="1" applyBorder="1" applyAlignment="1" applyProtection="1">
      <alignment horizontal="center" vertical="center"/>
      <protection/>
    </xf>
    <xf numFmtId="0" fontId="0" fillId="3" borderId="31" xfId="0" applyFill="1" applyBorder="1" applyAlignment="1" applyProtection="1">
      <alignment horizontal="center" vertical="center"/>
      <protection/>
    </xf>
    <xf numFmtId="0" fontId="0" fillId="4" borderId="29" xfId="0" applyFill="1" applyBorder="1" applyAlignment="1" applyProtection="1">
      <alignment horizontal="center" vertical="center"/>
      <protection/>
    </xf>
    <xf numFmtId="0" fontId="0" fillId="4" borderId="30" xfId="0" applyFill="1" applyBorder="1" applyAlignment="1" applyProtection="1">
      <alignment horizontal="center" vertical="center"/>
      <protection/>
    </xf>
    <xf numFmtId="0" fontId="0" fillId="4" borderId="31" xfId="0" applyFill="1" applyBorder="1" applyAlignment="1" applyProtection="1">
      <alignment horizontal="center" vertical="center"/>
      <protection/>
    </xf>
    <xf numFmtId="0" fontId="0" fillId="5" borderId="29" xfId="0" applyFill="1" applyBorder="1" applyAlignment="1" applyProtection="1">
      <alignment horizontal="center" vertical="center"/>
      <protection/>
    </xf>
    <xf numFmtId="0" fontId="0" fillId="5" borderId="30" xfId="0" applyFill="1" applyBorder="1" applyAlignment="1" applyProtection="1">
      <alignment horizontal="center" vertical="center"/>
      <protection/>
    </xf>
    <xf numFmtId="0" fontId="0" fillId="5" borderId="31" xfId="0" applyFill="1" applyBorder="1" applyAlignment="1" applyProtection="1">
      <alignment horizontal="center" vertical="center"/>
      <protection/>
    </xf>
    <xf numFmtId="2" fontId="0" fillId="0" borderId="10" xfId="0" applyNumberForma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H2" sqref="H2"/>
    </sheetView>
  </sheetViews>
  <sheetFormatPr defaultColWidth="8.8515625" defaultRowHeight="15"/>
  <cols>
    <col min="1" max="1" width="25.421875" style="2" customWidth="1"/>
    <col min="2" max="3" width="11.421875" style="3" customWidth="1"/>
    <col min="4" max="4" width="24.7109375" style="2" customWidth="1"/>
    <col min="5" max="5" width="7.8515625" style="4" customWidth="1"/>
    <col min="6" max="6" width="8.57421875" style="2" customWidth="1"/>
    <col min="7" max="7" width="7.7109375" style="2" customWidth="1"/>
    <col min="8" max="8" width="17.140625" style="2" customWidth="1"/>
    <col min="9" max="9" width="16.57421875" style="2" customWidth="1"/>
    <col min="10" max="10" width="18.7109375" style="2" customWidth="1"/>
    <col min="11" max="11" width="18.00390625" style="2" customWidth="1"/>
    <col min="12" max="12" width="13.28125" style="2" customWidth="1"/>
    <col min="13" max="13" width="13.7109375" style="2" customWidth="1"/>
    <col min="14" max="14" width="14.8515625" style="2" customWidth="1"/>
    <col min="15" max="15" width="14.00390625" style="2" customWidth="1"/>
    <col min="16" max="17" width="14.7109375" style="3" customWidth="1"/>
    <col min="18" max="16384" width="8.8515625" style="2" customWidth="1"/>
  </cols>
  <sheetData>
    <row r="1" spans="1:17" s="1" customFormat="1" ht="51" customHeight="1" thickBot="1">
      <c r="A1" s="77" t="s">
        <v>12</v>
      </c>
      <c r="B1" s="78" t="s">
        <v>0</v>
      </c>
      <c r="C1" s="78"/>
      <c r="D1" s="79" t="s">
        <v>1</v>
      </c>
      <c r="E1" s="80" t="s">
        <v>2</v>
      </c>
      <c r="F1" s="80" t="s">
        <v>3</v>
      </c>
      <c r="G1" s="80" t="s">
        <v>4</v>
      </c>
      <c r="H1" s="80" t="s">
        <v>5</v>
      </c>
      <c r="I1" s="80" t="s">
        <v>6</v>
      </c>
      <c r="J1" s="80" t="s">
        <v>7</v>
      </c>
      <c r="K1" s="80" t="s">
        <v>8</v>
      </c>
      <c r="L1" s="80" t="s">
        <v>9</v>
      </c>
      <c r="M1" s="80" t="s">
        <v>17</v>
      </c>
      <c r="N1" s="80" t="s">
        <v>10</v>
      </c>
      <c r="O1" s="80" t="s">
        <v>11</v>
      </c>
      <c r="P1" s="117" t="s">
        <v>34</v>
      </c>
      <c r="Q1" s="118" t="s">
        <v>35</v>
      </c>
    </row>
    <row r="2" spans="1:17" ht="15">
      <c r="A2" s="147" t="s">
        <v>30</v>
      </c>
      <c r="B2" s="6">
        <v>14.3</v>
      </c>
      <c r="C2" s="6"/>
      <c r="D2" s="7" t="s">
        <v>23</v>
      </c>
      <c r="E2" s="8">
        <v>1</v>
      </c>
      <c r="F2" s="7"/>
      <c r="G2" s="7"/>
      <c r="H2" s="74"/>
      <c r="I2" s="9">
        <f aca="true" t="shared" si="0" ref="I2:I23">H2*1.21</f>
        <v>0</v>
      </c>
      <c r="J2" s="9">
        <f aca="true" t="shared" si="1" ref="J2:J23">B2*H2</f>
        <v>0</v>
      </c>
      <c r="K2" s="9">
        <f aca="true" t="shared" si="2" ref="K2:K23">J2*1.21</f>
        <v>0</v>
      </c>
      <c r="L2" s="9">
        <f aca="true" t="shared" si="3" ref="L2:L13">30.4375/7*E2*J2</f>
        <v>0</v>
      </c>
      <c r="M2" s="100">
        <f aca="true" t="shared" si="4" ref="M2:M23">L2*1.21</f>
        <v>0</v>
      </c>
      <c r="N2" s="103">
        <f aca="true" t="shared" si="5" ref="N2:N23">L2*12</f>
        <v>0</v>
      </c>
      <c r="O2" s="9">
        <f aca="true" t="shared" si="6" ref="O2:O23">N2*1.21</f>
        <v>0</v>
      </c>
      <c r="P2" s="119">
        <f>3*N2</f>
        <v>0</v>
      </c>
      <c r="Q2" s="120">
        <f>1.21*P2</f>
        <v>0</v>
      </c>
    </row>
    <row r="3" spans="1:17" ht="15">
      <c r="A3" s="148"/>
      <c r="B3" s="10">
        <v>223</v>
      </c>
      <c r="C3" s="10"/>
      <c r="D3" s="11" t="s">
        <v>13</v>
      </c>
      <c r="E3" s="12">
        <v>1</v>
      </c>
      <c r="F3" s="11"/>
      <c r="G3" s="11"/>
      <c r="H3" s="75"/>
      <c r="I3" s="13">
        <f t="shared" si="0"/>
        <v>0</v>
      </c>
      <c r="J3" s="13">
        <f t="shared" si="1"/>
        <v>0</v>
      </c>
      <c r="K3" s="13">
        <f t="shared" si="2"/>
        <v>0</v>
      </c>
      <c r="L3" s="14">
        <f t="shared" si="3"/>
        <v>0</v>
      </c>
      <c r="M3" s="101">
        <f t="shared" si="4"/>
        <v>0</v>
      </c>
      <c r="N3" s="102">
        <f t="shared" si="5"/>
        <v>0</v>
      </c>
      <c r="O3" s="14">
        <f t="shared" si="6"/>
        <v>0</v>
      </c>
      <c r="P3" s="121">
        <f aca="true" t="shared" si="7" ref="P3:P42">3*N3</f>
        <v>0</v>
      </c>
      <c r="Q3" s="122">
        <f aca="true" t="shared" si="8" ref="Q3:Q42">1.21*P3</f>
        <v>0</v>
      </c>
    </row>
    <row r="4" spans="1:17" ht="15">
      <c r="A4" s="148"/>
      <c r="B4" s="10">
        <v>37.5</v>
      </c>
      <c r="C4" s="10"/>
      <c r="D4" s="11" t="s">
        <v>23</v>
      </c>
      <c r="E4" s="12">
        <v>2</v>
      </c>
      <c r="F4" s="11"/>
      <c r="G4" s="11"/>
      <c r="H4" s="75"/>
      <c r="I4" s="13">
        <f t="shared" si="0"/>
        <v>0</v>
      </c>
      <c r="J4" s="13">
        <f t="shared" si="1"/>
        <v>0</v>
      </c>
      <c r="K4" s="13">
        <f t="shared" si="2"/>
        <v>0</v>
      </c>
      <c r="L4" s="14">
        <f t="shared" si="3"/>
        <v>0</v>
      </c>
      <c r="M4" s="101">
        <f t="shared" si="4"/>
        <v>0</v>
      </c>
      <c r="N4" s="102">
        <f t="shared" si="5"/>
        <v>0</v>
      </c>
      <c r="O4" s="14">
        <f t="shared" si="6"/>
        <v>0</v>
      </c>
      <c r="P4" s="121">
        <f t="shared" si="7"/>
        <v>0</v>
      </c>
      <c r="Q4" s="122">
        <f t="shared" si="8"/>
        <v>0</v>
      </c>
    </row>
    <row r="5" spans="1:17" ht="15">
      <c r="A5" s="148"/>
      <c r="B5" s="10">
        <v>74</v>
      </c>
      <c r="C5" s="10"/>
      <c r="D5" s="11" t="s">
        <v>24</v>
      </c>
      <c r="E5" s="12">
        <v>2</v>
      </c>
      <c r="F5" s="11"/>
      <c r="G5" s="11"/>
      <c r="H5" s="75"/>
      <c r="I5" s="13">
        <f t="shared" si="0"/>
        <v>0</v>
      </c>
      <c r="J5" s="13">
        <f t="shared" si="1"/>
        <v>0</v>
      </c>
      <c r="K5" s="13">
        <f t="shared" si="2"/>
        <v>0</v>
      </c>
      <c r="L5" s="14">
        <f t="shared" si="3"/>
        <v>0</v>
      </c>
      <c r="M5" s="101">
        <f t="shared" si="4"/>
        <v>0</v>
      </c>
      <c r="N5" s="102">
        <f t="shared" si="5"/>
        <v>0</v>
      </c>
      <c r="O5" s="14">
        <f t="shared" si="6"/>
        <v>0</v>
      </c>
      <c r="P5" s="121">
        <f t="shared" si="7"/>
        <v>0</v>
      </c>
      <c r="Q5" s="122">
        <f t="shared" si="8"/>
        <v>0</v>
      </c>
    </row>
    <row r="6" spans="1:17" ht="15">
      <c r="A6" s="148"/>
      <c r="B6" s="10">
        <v>142.81</v>
      </c>
      <c r="C6" s="10"/>
      <c r="D6" s="11" t="s">
        <v>25</v>
      </c>
      <c r="E6" s="12">
        <v>2</v>
      </c>
      <c r="F6" s="11"/>
      <c r="G6" s="11"/>
      <c r="H6" s="75"/>
      <c r="I6" s="13">
        <f t="shared" si="0"/>
        <v>0</v>
      </c>
      <c r="J6" s="13">
        <f t="shared" si="1"/>
        <v>0</v>
      </c>
      <c r="K6" s="13">
        <f t="shared" si="2"/>
        <v>0</v>
      </c>
      <c r="L6" s="14">
        <f t="shared" si="3"/>
        <v>0</v>
      </c>
      <c r="M6" s="101">
        <f t="shared" si="4"/>
        <v>0</v>
      </c>
      <c r="N6" s="102">
        <f t="shared" si="5"/>
        <v>0</v>
      </c>
      <c r="O6" s="14">
        <f t="shared" si="6"/>
        <v>0</v>
      </c>
      <c r="P6" s="121">
        <f t="shared" si="7"/>
        <v>0</v>
      </c>
      <c r="Q6" s="122">
        <f t="shared" si="8"/>
        <v>0</v>
      </c>
    </row>
    <row r="7" spans="1:17" ht="15">
      <c r="A7" s="148"/>
      <c r="B7" s="10">
        <v>294.7</v>
      </c>
      <c r="C7" s="10"/>
      <c r="D7" s="11" t="s">
        <v>13</v>
      </c>
      <c r="E7" s="12">
        <v>2</v>
      </c>
      <c r="F7" s="11"/>
      <c r="G7" s="11"/>
      <c r="H7" s="75"/>
      <c r="I7" s="13">
        <f t="shared" si="0"/>
        <v>0</v>
      </c>
      <c r="J7" s="13">
        <f t="shared" si="1"/>
        <v>0</v>
      </c>
      <c r="K7" s="13">
        <f t="shared" si="2"/>
        <v>0</v>
      </c>
      <c r="L7" s="14">
        <f t="shared" si="3"/>
        <v>0</v>
      </c>
      <c r="M7" s="101">
        <f t="shared" si="4"/>
        <v>0</v>
      </c>
      <c r="N7" s="102">
        <f t="shared" si="5"/>
        <v>0</v>
      </c>
      <c r="O7" s="14">
        <f t="shared" si="6"/>
        <v>0</v>
      </c>
      <c r="P7" s="121">
        <f t="shared" si="7"/>
        <v>0</v>
      </c>
      <c r="Q7" s="122">
        <f t="shared" si="8"/>
        <v>0</v>
      </c>
    </row>
    <row r="8" spans="1:17" ht="15">
      <c r="A8" s="148"/>
      <c r="B8" s="10">
        <v>167</v>
      </c>
      <c r="C8" s="10"/>
      <c r="D8" s="11" t="s">
        <v>25</v>
      </c>
      <c r="E8" s="12">
        <v>5</v>
      </c>
      <c r="F8" s="11"/>
      <c r="G8" s="11"/>
      <c r="H8" s="75"/>
      <c r="I8" s="13">
        <f t="shared" si="0"/>
        <v>0</v>
      </c>
      <c r="J8" s="13">
        <f t="shared" si="1"/>
        <v>0</v>
      </c>
      <c r="K8" s="13">
        <f t="shared" si="2"/>
        <v>0</v>
      </c>
      <c r="L8" s="14">
        <f t="shared" si="3"/>
        <v>0</v>
      </c>
      <c r="M8" s="101">
        <f t="shared" si="4"/>
        <v>0</v>
      </c>
      <c r="N8" s="102">
        <f t="shared" si="5"/>
        <v>0</v>
      </c>
      <c r="O8" s="14">
        <f t="shared" si="6"/>
        <v>0</v>
      </c>
      <c r="P8" s="121">
        <f t="shared" si="7"/>
        <v>0</v>
      </c>
      <c r="Q8" s="122">
        <f t="shared" si="8"/>
        <v>0</v>
      </c>
    </row>
    <row r="9" spans="1:17" ht="15">
      <c r="A9" s="148"/>
      <c r="B9" s="10">
        <v>25.5</v>
      </c>
      <c r="C9" s="10"/>
      <c r="D9" s="11" t="s">
        <v>22</v>
      </c>
      <c r="E9" s="12">
        <v>7</v>
      </c>
      <c r="F9" s="11"/>
      <c r="G9" s="11"/>
      <c r="H9" s="75"/>
      <c r="I9" s="13">
        <f t="shared" si="0"/>
        <v>0</v>
      </c>
      <c r="J9" s="13">
        <f t="shared" si="1"/>
        <v>0</v>
      </c>
      <c r="K9" s="13">
        <f t="shared" si="2"/>
        <v>0</v>
      </c>
      <c r="L9" s="14">
        <f t="shared" si="3"/>
        <v>0</v>
      </c>
      <c r="M9" s="101">
        <f t="shared" si="4"/>
        <v>0</v>
      </c>
      <c r="N9" s="102">
        <f t="shared" si="5"/>
        <v>0</v>
      </c>
      <c r="O9" s="14">
        <f t="shared" si="6"/>
        <v>0</v>
      </c>
      <c r="P9" s="121">
        <f t="shared" si="7"/>
        <v>0</v>
      </c>
      <c r="Q9" s="122">
        <f t="shared" si="8"/>
        <v>0</v>
      </c>
    </row>
    <row r="10" spans="1:17" ht="15">
      <c r="A10" s="148"/>
      <c r="B10" s="10">
        <v>250.5</v>
      </c>
      <c r="C10" s="10"/>
      <c r="D10" s="11" t="s">
        <v>25</v>
      </c>
      <c r="E10" s="12">
        <v>7</v>
      </c>
      <c r="F10" s="11"/>
      <c r="G10" s="11"/>
      <c r="H10" s="75"/>
      <c r="I10" s="13">
        <f t="shared" si="0"/>
        <v>0</v>
      </c>
      <c r="J10" s="13">
        <f t="shared" si="1"/>
        <v>0</v>
      </c>
      <c r="K10" s="13">
        <f t="shared" si="2"/>
        <v>0</v>
      </c>
      <c r="L10" s="14">
        <f t="shared" si="3"/>
        <v>0</v>
      </c>
      <c r="M10" s="101">
        <f t="shared" si="4"/>
        <v>0</v>
      </c>
      <c r="N10" s="102">
        <f t="shared" si="5"/>
        <v>0</v>
      </c>
      <c r="O10" s="14">
        <f t="shared" si="6"/>
        <v>0</v>
      </c>
      <c r="P10" s="121">
        <f t="shared" si="7"/>
        <v>0</v>
      </c>
      <c r="Q10" s="122">
        <f t="shared" si="8"/>
        <v>0</v>
      </c>
    </row>
    <row r="11" spans="1:17" ht="15">
      <c r="A11" s="148"/>
      <c r="B11" s="10">
        <v>43</v>
      </c>
      <c r="C11" s="10"/>
      <c r="D11" s="11" t="s">
        <v>13</v>
      </c>
      <c r="E11" s="12">
        <v>7</v>
      </c>
      <c r="F11" s="11"/>
      <c r="G11" s="11"/>
      <c r="H11" s="75"/>
      <c r="I11" s="13">
        <f t="shared" si="0"/>
        <v>0</v>
      </c>
      <c r="J11" s="13">
        <f t="shared" si="1"/>
        <v>0</v>
      </c>
      <c r="K11" s="13">
        <f t="shared" si="2"/>
        <v>0</v>
      </c>
      <c r="L11" s="14">
        <f t="shared" si="3"/>
        <v>0</v>
      </c>
      <c r="M11" s="15">
        <f t="shared" si="4"/>
        <v>0</v>
      </c>
      <c r="N11" s="15">
        <f t="shared" si="5"/>
        <v>0</v>
      </c>
      <c r="O11" s="89">
        <f t="shared" si="6"/>
        <v>0</v>
      </c>
      <c r="P11" s="121">
        <f t="shared" si="7"/>
        <v>0</v>
      </c>
      <c r="Q11" s="122">
        <f t="shared" si="8"/>
        <v>0</v>
      </c>
    </row>
    <row r="12" spans="1:17" ht="15">
      <c r="A12" s="148"/>
      <c r="B12" s="10">
        <v>14.5</v>
      </c>
      <c r="C12" s="10"/>
      <c r="D12" s="11" t="s">
        <v>16</v>
      </c>
      <c r="E12" s="12">
        <v>7</v>
      </c>
      <c r="F12" s="11"/>
      <c r="G12" s="11"/>
      <c r="H12" s="75"/>
      <c r="I12" s="13">
        <f t="shared" si="0"/>
        <v>0</v>
      </c>
      <c r="J12" s="13">
        <f t="shared" si="1"/>
        <v>0</v>
      </c>
      <c r="K12" s="13">
        <f t="shared" si="2"/>
        <v>0</v>
      </c>
      <c r="L12" s="14">
        <f t="shared" si="3"/>
        <v>0</v>
      </c>
      <c r="M12" s="15">
        <f t="shared" si="4"/>
        <v>0</v>
      </c>
      <c r="N12" s="15">
        <f t="shared" si="5"/>
        <v>0</v>
      </c>
      <c r="O12" s="89">
        <f t="shared" si="6"/>
        <v>0</v>
      </c>
      <c r="P12" s="121">
        <f t="shared" si="7"/>
        <v>0</v>
      </c>
      <c r="Q12" s="122">
        <f t="shared" si="8"/>
        <v>0</v>
      </c>
    </row>
    <row r="13" spans="1:17" ht="15">
      <c r="A13" s="148"/>
      <c r="B13" s="10">
        <v>232</v>
      </c>
      <c r="C13" s="10"/>
      <c r="D13" s="11" t="s">
        <v>25</v>
      </c>
      <c r="E13" s="12">
        <v>14</v>
      </c>
      <c r="F13" s="11"/>
      <c r="G13" s="11"/>
      <c r="H13" s="75"/>
      <c r="I13" s="13">
        <f t="shared" si="0"/>
        <v>0</v>
      </c>
      <c r="J13" s="13">
        <f t="shared" si="1"/>
        <v>0</v>
      </c>
      <c r="K13" s="13">
        <f t="shared" si="2"/>
        <v>0</v>
      </c>
      <c r="L13" s="14">
        <f t="shared" si="3"/>
        <v>0</v>
      </c>
      <c r="M13" s="15">
        <f t="shared" si="4"/>
        <v>0</v>
      </c>
      <c r="N13" s="15">
        <f t="shared" si="5"/>
        <v>0</v>
      </c>
      <c r="O13" s="89">
        <f t="shared" si="6"/>
        <v>0</v>
      </c>
      <c r="P13" s="121">
        <f t="shared" si="7"/>
        <v>0</v>
      </c>
      <c r="Q13" s="122">
        <f t="shared" si="8"/>
        <v>0</v>
      </c>
    </row>
    <row r="14" spans="1:17" ht="15">
      <c r="A14" s="148"/>
      <c r="B14" s="10">
        <v>85</v>
      </c>
      <c r="C14" s="10"/>
      <c r="D14" s="11" t="s">
        <v>27</v>
      </c>
      <c r="E14" s="12"/>
      <c r="F14" s="12">
        <v>1</v>
      </c>
      <c r="G14" s="11"/>
      <c r="H14" s="75"/>
      <c r="I14" s="13">
        <f t="shared" si="0"/>
        <v>0</v>
      </c>
      <c r="J14" s="13">
        <f t="shared" si="1"/>
        <v>0</v>
      </c>
      <c r="K14" s="13">
        <f t="shared" si="2"/>
        <v>0</v>
      </c>
      <c r="L14" s="14">
        <f>J14*F14</f>
        <v>0</v>
      </c>
      <c r="M14" s="15">
        <f t="shared" si="4"/>
        <v>0</v>
      </c>
      <c r="N14" s="15">
        <f t="shared" si="5"/>
        <v>0</v>
      </c>
      <c r="O14" s="89">
        <f t="shared" si="6"/>
        <v>0</v>
      </c>
      <c r="P14" s="121">
        <f t="shared" si="7"/>
        <v>0</v>
      </c>
      <c r="Q14" s="122">
        <f t="shared" si="8"/>
        <v>0</v>
      </c>
    </row>
    <row r="15" spans="1:17" ht="15">
      <c r="A15" s="148"/>
      <c r="B15" s="10">
        <v>38.5</v>
      </c>
      <c r="C15" s="10"/>
      <c r="D15" s="11" t="s">
        <v>21</v>
      </c>
      <c r="E15" s="12"/>
      <c r="F15" s="12">
        <v>1</v>
      </c>
      <c r="G15" s="16"/>
      <c r="H15" s="75"/>
      <c r="I15" s="13">
        <f t="shared" si="0"/>
        <v>0</v>
      </c>
      <c r="J15" s="13">
        <f t="shared" si="1"/>
        <v>0</v>
      </c>
      <c r="K15" s="13">
        <f t="shared" si="2"/>
        <v>0</v>
      </c>
      <c r="L15" s="14">
        <f>J15*F15</f>
        <v>0</v>
      </c>
      <c r="M15" s="15">
        <f t="shared" si="4"/>
        <v>0</v>
      </c>
      <c r="N15" s="15">
        <f t="shared" si="5"/>
        <v>0</v>
      </c>
      <c r="O15" s="89">
        <f t="shared" si="6"/>
        <v>0</v>
      </c>
      <c r="P15" s="121">
        <f t="shared" si="7"/>
        <v>0</v>
      </c>
      <c r="Q15" s="122">
        <f t="shared" si="8"/>
        <v>0</v>
      </c>
    </row>
    <row r="16" spans="1:17" ht="15">
      <c r="A16" s="148"/>
      <c r="B16" s="10">
        <v>514.22</v>
      </c>
      <c r="C16" s="10"/>
      <c r="D16" s="11" t="s">
        <v>27</v>
      </c>
      <c r="E16" s="12"/>
      <c r="F16" s="12">
        <v>4</v>
      </c>
      <c r="G16" s="11"/>
      <c r="H16" s="75"/>
      <c r="I16" s="13">
        <f t="shared" si="0"/>
        <v>0</v>
      </c>
      <c r="J16" s="13">
        <f t="shared" si="1"/>
        <v>0</v>
      </c>
      <c r="K16" s="13">
        <f t="shared" si="2"/>
        <v>0</v>
      </c>
      <c r="L16" s="14">
        <f>J16*F16</f>
        <v>0</v>
      </c>
      <c r="M16" s="15">
        <f t="shared" si="4"/>
        <v>0</v>
      </c>
      <c r="N16" s="15">
        <f t="shared" si="5"/>
        <v>0</v>
      </c>
      <c r="O16" s="89">
        <f t="shared" si="6"/>
        <v>0</v>
      </c>
      <c r="P16" s="121">
        <f t="shared" si="7"/>
        <v>0</v>
      </c>
      <c r="Q16" s="122">
        <f t="shared" si="8"/>
        <v>0</v>
      </c>
    </row>
    <row r="17" spans="1:17" ht="15">
      <c r="A17" s="148"/>
      <c r="B17" s="10">
        <v>35.5</v>
      </c>
      <c r="C17" s="10"/>
      <c r="D17" s="11" t="s">
        <v>25</v>
      </c>
      <c r="E17" s="12"/>
      <c r="F17" s="11"/>
      <c r="G17" s="12">
        <v>2</v>
      </c>
      <c r="H17" s="75"/>
      <c r="I17" s="13">
        <f t="shared" si="0"/>
        <v>0</v>
      </c>
      <c r="J17" s="13">
        <f t="shared" si="1"/>
        <v>0</v>
      </c>
      <c r="K17" s="13">
        <f t="shared" si="2"/>
        <v>0</v>
      </c>
      <c r="L17" s="14">
        <f>G17/12*J17</f>
        <v>0</v>
      </c>
      <c r="M17" s="15">
        <f t="shared" si="4"/>
        <v>0</v>
      </c>
      <c r="N17" s="15">
        <f t="shared" si="5"/>
        <v>0</v>
      </c>
      <c r="O17" s="89">
        <f t="shared" si="6"/>
        <v>0</v>
      </c>
      <c r="P17" s="121">
        <f t="shared" si="7"/>
        <v>0</v>
      </c>
      <c r="Q17" s="122">
        <f t="shared" si="8"/>
        <v>0</v>
      </c>
    </row>
    <row r="18" spans="1:17" ht="15">
      <c r="A18" s="148"/>
      <c r="B18" s="10">
        <v>50</v>
      </c>
      <c r="C18" s="10"/>
      <c r="D18" s="11" t="s">
        <v>26</v>
      </c>
      <c r="E18" s="12">
        <v>1</v>
      </c>
      <c r="F18" s="11"/>
      <c r="G18" s="12"/>
      <c r="H18" s="75"/>
      <c r="I18" s="13">
        <f t="shared" si="0"/>
        <v>0</v>
      </c>
      <c r="J18" s="13">
        <f t="shared" si="1"/>
        <v>0</v>
      </c>
      <c r="K18" s="13">
        <f t="shared" si="2"/>
        <v>0</v>
      </c>
      <c r="L18" s="14">
        <f>G18/12*J18</f>
        <v>0</v>
      </c>
      <c r="M18" s="15">
        <f t="shared" si="4"/>
        <v>0</v>
      </c>
      <c r="N18" s="15">
        <f t="shared" si="5"/>
        <v>0</v>
      </c>
      <c r="O18" s="89">
        <f t="shared" si="6"/>
        <v>0</v>
      </c>
      <c r="P18" s="121">
        <f t="shared" si="7"/>
        <v>0</v>
      </c>
      <c r="Q18" s="122">
        <f t="shared" si="8"/>
        <v>0</v>
      </c>
    </row>
    <row r="19" spans="1:17" ht="15.75" thickBot="1">
      <c r="A19" s="149"/>
      <c r="B19" s="17">
        <v>13</v>
      </c>
      <c r="C19" s="17"/>
      <c r="D19" s="18" t="s">
        <v>20</v>
      </c>
      <c r="E19" s="19"/>
      <c r="F19" s="18"/>
      <c r="G19" s="19">
        <v>2</v>
      </c>
      <c r="H19" s="76"/>
      <c r="I19" s="20">
        <f t="shared" si="0"/>
        <v>0</v>
      </c>
      <c r="J19" s="20">
        <f t="shared" si="1"/>
        <v>0</v>
      </c>
      <c r="K19" s="20">
        <f t="shared" si="2"/>
        <v>0</v>
      </c>
      <c r="L19" s="21">
        <f>G19/12*J19</f>
        <v>0</v>
      </c>
      <c r="M19" s="21">
        <f t="shared" si="4"/>
        <v>0</v>
      </c>
      <c r="N19" s="21">
        <f t="shared" si="5"/>
        <v>0</v>
      </c>
      <c r="O19" s="90">
        <f t="shared" si="6"/>
        <v>0</v>
      </c>
      <c r="P19" s="123">
        <f t="shared" si="7"/>
        <v>0</v>
      </c>
      <c r="Q19" s="124">
        <f t="shared" si="8"/>
        <v>0</v>
      </c>
    </row>
    <row r="20" spans="1:17" ht="15">
      <c r="A20" s="150" t="s">
        <v>31</v>
      </c>
      <c r="B20" s="22">
        <v>61</v>
      </c>
      <c r="C20" s="22"/>
      <c r="D20" s="23" t="s">
        <v>13</v>
      </c>
      <c r="E20" s="24">
        <v>2</v>
      </c>
      <c r="F20" s="24"/>
      <c r="G20" s="25"/>
      <c r="H20" s="74"/>
      <c r="I20" s="26">
        <f t="shared" si="0"/>
        <v>0</v>
      </c>
      <c r="J20" s="26">
        <f t="shared" si="1"/>
        <v>0</v>
      </c>
      <c r="K20" s="26">
        <f t="shared" si="2"/>
        <v>0</v>
      </c>
      <c r="L20" s="26">
        <f>30.4375/7*E20*J20</f>
        <v>0</v>
      </c>
      <c r="M20" s="27">
        <f t="shared" si="4"/>
        <v>0</v>
      </c>
      <c r="N20" s="27">
        <f t="shared" si="5"/>
        <v>0</v>
      </c>
      <c r="O20" s="91">
        <f t="shared" si="6"/>
        <v>0</v>
      </c>
      <c r="P20" s="125">
        <f t="shared" si="7"/>
        <v>0</v>
      </c>
      <c r="Q20" s="126">
        <f t="shared" si="8"/>
        <v>0</v>
      </c>
    </row>
    <row r="21" spans="1:17" ht="15">
      <c r="A21" s="151"/>
      <c r="B21" s="28">
        <v>222.9</v>
      </c>
      <c r="C21" s="28"/>
      <c r="D21" s="29" t="s">
        <v>14</v>
      </c>
      <c r="E21" s="30">
        <v>7</v>
      </c>
      <c r="F21" s="30"/>
      <c r="G21" s="29"/>
      <c r="H21" s="75"/>
      <c r="I21" s="31">
        <f t="shared" si="0"/>
        <v>0</v>
      </c>
      <c r="J21" s="31">
        <f t="shared" si="1"/>
        <v>0</v>
      </c>
      <c r="K21" s="31">
        <f t="shared" si="2"/>
        <v>0</v>
      </c>
      <c r="L21" s="32">
        <f>30.4375/7*E21*J21</f>
        <v>0</v>
      </c>
      <c r="M21" s="33">
        <f t="shared" si="4"/>
        <v>0</v>
      </c>
      <c r="N21" s="33">
        <f t="shared" si="5"/>
        <v>0</v>
      </c>
      <c r="O21" s="92">
        <f t="shared" si="6"/>
        <v>0</v>
      </c>
      <c r="P21" s="127">
        <f t="shared" si="7"/>
        <v>0</v>
      </c>
      <c r="Q21" s="128">
        <f t="shared" si="8"/>
        <v>0</v>
      </c>
    </row>
    <row r="22" spans="1:17" ht="15">
      <c r="A22" s="151"/>
      <c r="B22" s="28">
        <v>71</v>
      </c>
      <c r="C22" s="28"/>
      <c r="D22" s="29" t="s">
        <v>29</v>
      </c>
      <c r="E22" s="30">
        <v>7</v>
      </c>
      <c r="F22" s="30"/>
      <c r="G22" s="30"/>
      <c r="H22" s="75"/>
      <c r="I22" s="31">
        <f t="shared" si="0"/>
        <v>0</v>
      </c>
      <c r="J22" s="31">
        <f t="shared" si="1"/>
        <v>0</v>
      </c>
      <c r="K22" s="31">
        <f t="shared" si="2"/>
        <v>0</v>
      </c>
      <c r="L22" s="32">
        <f>30.4375/7*E22*J22</f>
        <v>0</v>
      </c>
      <c r="M22" s="33">
        <f t="shared" si="4"/>
        <v>0</v>
      </c>
      <c r="N22" s="33">
        <f t="shared" si="5"/>
        <v>0</v>
      </c>
      <c r="O22" s="92">
        <f t="shared" si="6"/>
        <v>0</v>
      </c>
      <c r="P22" s="127">
        <f t="shared" si="7"/>
        <v>0</v>
      </c>
      <c r="Q22" s="128">
        <f t="shared" si="8"/>
        <v>0</v>
      </c>
    </row>
    <row r="23" spans="1:17" ht="15">
      <c r="A23" s="151"/>
      <c r="B23" s="28">
        <v>91</v>
      </c>
      <c r="C23" s="28"/>
      <c r="D23" s="29" t="s">
        <v>16</v>
      </c>
      <c r="E23" s="30">
        <v>7</v>
      </c>
      <c r="F23" s="30"/>
      <c r="G23" s="30"/>
      <c r="H23" s="75"/>
      <c r="I23" s="31">
        <f t="shared" si="0"/>
        <v>0</v>
      </c>
      <c r="J23" s="31">
        <f t="shared" si="1"/>
        <v>0</v>
      </c>
      <c r="K23" s="31">
        <f t="shared" si="2"/>
        <v>0</v>
      </c>
      <c r="L23" s="32">
        <f>30.4375/7*E23*J23</f>
        <v>0</v>
      </c>
      <c r="M23" s="33">
        <f t="shared" si="4"/>
        <v>0</v>
      </c>
      <c r="N23" s="33">
        <f t="shared" si="5"/>
        <v>0</v>
      </c>
      <c r="O23" s="92">
        <f t="shared" si="6"/>
        <v>0</v>
      </c>
      <c r="P23" s="127">
        <f t="shared" si="7"/>
        <v>0</v>
      </c>
      <c r="Q23" s="128">
        <f t="shared" si="8"/>
        <v>0</v>
      </c>
    </row>
    <row r="24" spans="1:17" ht="15">
      <c r="A24" s="151"/>
      <c r="B24" s="28">
        <v>525.6</v>
      </c>
      <c r="C24" s="28"/>
      <c r="D24" s="29" t="s">
        <v>14</v>
      </c>
      <c r="E24" s="30">
        <v>14</v>
      </c>
      <c r="F24" s="30"/>
      <c r="G24" s="29"/>
      <c r="H24" s="75"/>
      <c r="I24" s="31">
        <f aca="true" t="shared" si="9" ref="I24:I42">H24*1.21</f>
        <v>0</v>
      </c>
      <c r="J24" s="31">
        <f aca="true" t="shared" si="10" ref="J24:J42">B24*H24</f>
        <v>0</v>
      </c>
      <c r="K24" s="31">
        <f aca="true" t="shared" si="11" ref="K24:K42">J24*1.21</f>
        <v>0</v>
      </c>
      <c r="L24" s="32">
        <f>30.4375/7*E24*J24</f>
        <v>0</v>
      </c>
      <c r="M24" s="33">
        <f aca="true" t="shared" si="12" ref="M24:M42">L24*1.21</f>
        <v>0</v>
      </c>
      <c r="N24" s="33">
        <f aca="true" t="shared" si="13" ref="N24:N42">L24*12</f>
        <v>0</v>
      </c>
      <c r="O24" s="92">
        <f aca="true" t="shared" si="14" ref="O24:O42">N24*1.21</f>
        <v>0</v>
      </c>
      <c r="P24" s="127">
        <f t="shared" si="7"/>
        <v>0</v>
      </c>
      <c r="Q24" s="128">
        <f t="shared" si="8"/>
        <v>0</v>
      </c>
    </row>
    <row r="25" spans="1:17" ht="15">
      <c r="A25" s="151"/>
      <c r="B25" s="28">
        <v>943.8</v>
      </c>
      <c r="C25" s="28"/>
      <c r="D25" s="29" t="s">
        <v>15</v>
      </c>
      <c r="E25" s="30"/>
      <c r="F25" s="30">
        <v>4</v>
      </c>
      <c r="G25" s="34"/>
      <c r="H25" s="75"/>
      <c r="I25" s="31">
        <f t="shared" si="9"/>
        <v>0</v>
      </c>
      <c r="J25" s="31">
        <f t="shared" si="10"/>
        <v>0</v>
      </c>
      <c r="K25" s="31">
        <f t="shared" si="11"/>
        <v>0</v>
      </c>
      <c r="L25" s="32">
        <f>J25*F25</f>
        <v>0</v>
      </c>
      <c r="M25" s="33">
        <f t="shared" si="12"/>
        <v>0</v>
      </c>
      <c r="N25" s="33">
        <f t="shared" si="13"/>
        <v>0</v>
      </c>
      <c r="O25" s="92">
        <f t="shared" si="14"/>
        <v>0</v>
      </c>
      <c r="P25" s="127">
        <f t="shared" si="7"/>
        <v>0</v>
      </c>
      <c r="Q25" s="128">
        <f t="shared" si="8"/>
        <v>0</v>
      </c>
    </row>
    <row r="26" spans="1:17" ht="15">
      <c r="A26" s="151"/>
      <c r="B26" s="28">
        <v>180</v>
      </c>
      <c r="C26" s="28"/>
      <c r="D26" s="29" t="s">
        <v>28</v>
      </c>
      <c r="E26" s="30"/>
      <c r="F26" s="30"/>
      <c r="G26" s="30">
        <v>6</v>
      </c>
      <c r="H26" s="75"/>
      <c r="I26" s="31">
        <f t="shared" si="9"/>
        <v>0</v>
      </c>
      <c r="J26" s="31">
        <f t="shared" si="10"/>
        <v>0</v>
      </c>
      <c r="K26" s="31">
        <f t="shared" si="11"/>
        <v>0</v>
      </c>
      <c r="L26" s="32">
        <f>G26/12*J26</f>
        <v>0</v>
      </c>
      <c r="M26" s="33">
        <f t="shared" si="12"/>
        <v>0</v>
      </c>
      <c r="N26" s="33">
        <f t="shared" si="13"/>
        <v>0</v>
      </c>
      <c r="O26" s="92">
        <f t="shared" si="14"/>
        <v>0</v>
      </c>
      <c r="P26" s="127">
        <f t="shared" si="7"/>
        <v>0</v>
      </c>
      <c r="Q26" s="128">
        <f t="shared" si="8"/>
        <v>0</v>
      </c>
    </row>
    <row r="27" spans="1:17" ht="15.75" thickBot="1">
      <c r="A27" s="152"/>
      <c r="B27" s="35">
        <v>1337.8</v>
      </c>
      <c r="C27" s="35"/>
      <c r="D27" s="36" t="s">
        <v>13</v>
      </c>
      <c r="E27" s="37">
        <v>7</v>
      </c>
      <c r="F27" s="37"/>
      <c r="G27" s="38"/>
      <c r="H27" s="76"/>
      <c r="I27" s="39">
        <f t="shared" si="9"/>
        <v>0</v>
      </c>
      <c r="J27" s="39">
        <f t="shared" si="10"/>
        <v>0</v>
      </c>
      <c r="K27" s="39">
        <f t="shared" si="11"/>
        <v>0</v>
      </c>
      <c r="L27" s="40">
        <f>30.4375/7*E27*J27</f>
        <v>0</v>
      </c>
      <c r="M27" s="40">
        <f t="shared" si="12"/>
        <v>0</v>
      </c>
      <c r="N27" s="40">
        <f t="shared" si="13"/>
        <v>0</v>
      </c>
      <c r="O27" s="93">
        <f t="shared" si="14"/>
        <v>0</v>
      </c>
      <c r="P27" s="129">
        <f t="shared" si="7"/>
        <v>0</v>
      </c>
      <c r="Q27" s="130">
        <f t="shared" si="8"/>
        <v>0</v>
      </c>
    </row>
    <row r="28" spans="1:17" ht="15">
      <c r="A28" s="153" t="s">
        <v>32</v>
      </c>
      <c r="B28" s="47">
        <v>16.8</v>
      </c>
      <c r="C28" s="47"/>
      <c r="D28" s="48" t="s">
        <v>13</v>
      </c>
      <c r="E28" s="49">
        <v>2</v>
      </c>
      <c r="F28" s="49"/>
      <c r="G28" s="50"/>
      <c r="H28" s="74"/>
      <c r="I28" s="51">
        <f t="shared" si="9"/>
        <v>0</v>
      </c>
      <c r="J28" s="51">
        <f t="shared" si="10"/>
        <v>0</v>
      </c>
      <c r="K28" s="51">
        <f t="shared" si="11"/>
        <v>0</v>
      </c>
      <c r="L28" s="51">
        <f>30.4375/7*E28*J28</f>
        <v>0</v>
      </c>
      <c r="M28" s="52">
        <f t="shared" si="12"/>
        <v>0</v>
      </c>
      <c r="N28" s="52">
        <f t="shared" si="13"/>
        <v>0</v>
      </c>
      <c r="O28" s="94">
        <f t="shared" si="14"/>
        <v>0</v>
      </c>
      <c r="P28" s="131">
        <f t="shared" si="7"/>
        <v>0</v>
      </c>
      <c r="Q28" s="132">
        <f t="shared" si="8"/>
        <v>0</v>
      </c>
    </row>
    <row r="29" spans="1:17" ht="15">
      <c r="A29" s="154"/>
      <c r="B29" s="42">
        <v>164.4</v>
      </c>
      <c r="C29" s="42"/>
      <c r="D29" s="43" t="s">
        <v>14</v>
      </c>
      <c r="E29" s="44">
        <v>7</v>
      </c>
      <c r="F29" s="43"/>
      <c r="G29" s="44"/>
      <c r="H29" s="75"/>
      <c r="I29" s="41">
        <f t="shared" si="9"/>
        <v>0</v>
      </c>
      <c r="J29" s="41">
        <f t="shared" si="10"/>
        <v>0</v>
      </c>
      <c r="K29" s="41">
        <f t="shared" si="11"/>
        <v>0</v>
      </c>
      <c r="L29" s="45">
        <f>30.4375/7*E29*J29</f>
        <v>0</v>
      </c>
      <c r="M29" s="46">
        <f t="shared" si="12"/>
        <v>0</v>
      </c>
      <c r="N29" s="46">
        <f t="shared" si="13"/>
        <v>0</v>
      </c>
      <c r="O29" s="95">
        <f t="shared" si="14"/>
        <v>0</v>
      </c>
      <c r="P29" s="133">
        <f t="shared" si="7"/>
        <v>0</v>
      </c>
      <c r="Q29" s="134">
        <f t="shared" si="8"/>
        <v>0</v>
      </c>
    </row>
    <row r="30" spans="1:17" ht="15">
      <c r="A30" s="154"/>
      <c r="B30" s="42">
        <v>376.5</v>
      </c>
      <c r="C30" s="42"/>
      <c r="D30" s="43" t="s">
        <v>13</v>
      </c>
      <c r="E30" s="44">
        <v>7</v>
      </c>
      <c r="F30" s="43"/>
      <c r="G30" s="44"/>
      <c r="H30" s="75"/>
      <c r="I30" s="41">
        <f t="shared" si="9"/>
        <v>0</v>
      </c>
      <c r="J30" s="41">
        <f t="shared" si="10"/>
        <v>0</v>
      </c>
      <c r="K30" s="41">
        <f t="shared" si="11"/>
        <v>0</v>
      </c>
      <c r="L30" s="45">
        <f>30.4375/7*E30*J30</f>
        <v>0</v>
      </c>
      <c r="M30" s="46">
        <f t="shared" si="12"/>
        <v>0</v>
      </c>
      <c r="N30" s="46">
        <f t="shared" si="13"/>
        <v>0</v>
      </c>
      <c r="O30" s="95">
        <f t="shared" si="14"/>
        <v>0</v>
      </c>
      <c r="P30" s="133">
        <f t="shared" si="7"/>
        <v>0</v>
      </c>
      <c r="Q30" s="134">
        <f t="shared" si="8"/>
        <v>0</v>
      </c>
    </row>
    <row r="31" spans="1:17" ht="15">
      <c r="A31" s="154"/>
      <c r="B31" s="42">
        <v>185</v>
      </c>
      <c r="C31" s="42"/>
      <c r="D31" s="43" t="s">
        <v>14</v>
      </c>
      <c r="E31" s="44">
        <v>14</v>
      </c>
      <c r="F31" s="43"/>
      <c r="G31" s="44"/>
      <c r="H31" s="75"/>
      <c r="I31" s="41">
        <f t="shared" si="9"/>
        <v>0</v>
      </c>
      <c r="J31" s="41">
        <f t="shared" si="10"/>
        <v>0</v>
      </c>
      <c r="K31" s="41">
        <f t="shared" si="11"/>
        <v>0</v>
      </c>
      <c r="L31" s="45">
        <f>30.4375/7*E31*J31</f>
        <v>0</v>
      </c>
      <c r="M31" s="46">
        <f t="shared" si="12"/>
        <v>0</v>
      </c>
      <c r="N31" s="46">
        <f t="shared" si="13"/>
        <v>0</v>
      </c>
      <c r="O31" s="95">
        <f t="shared" si="14"/>
        <v>0</v>
      </c>
      <c r="P31" s="133">
        <f t="shared" si="7"/>
        <v>0</v>
      </c>
      <c r="Q31" s="134">
        <f t="shared" si="8"/>
        <v>0</v>
      </c>
    </row>
    <row r="32" spans="1:17" ht="15">
      <c r="A32" s="154"/>
      <c r="B32" s="42">
        <v>317</v>
      </c>
      <c r="C32" s="42"/>
      <c r="D32" s="43" t="s">
        <v>15</v>
      </c>
      <c r="E32" s="44"/>
      <c r="F32" s="44">
        <v>4</v>
      </c>
      <c r="G32" s="43"/>
      <c r="H32" s="75"/>
      <c r="I32" s="41">
        <f t="shared" si="9"/>
        <v>0</v>
      </c>
      <c r="J32" s="41">
        <f t="shared" si="10"/>
        <v>0</v>
      </c>
      <c r="K32" s="41">
        <f t="shared" si="11"/>
        <v>0</v>
      </c>
      <c r="L32" s="45">
        <f>J32*F32</f>
        <v>0</v>
      </c>
      <c r="M32" s="46">
        <f t="shared" si="12"/>
        <v>0</v>
      </c>
      <c r="N32" s="46">
        <f t="shared" si="13"/>
        <v>0</v>
      </c>
      <c r="O32" s="95">
        <f t="shared" si="14"/>
        <v>0</v>
      </c>
      <c r="P32" s="133">
        <f t="shared" si="7"/>
        <v>0</v>
      </c>
      <c r="Q32" s="134">
        <f t="shared" si="8"/>
        <v>0</v>
      </c>
    </row>
    <row r="33" spans="1:17" ht="15.75" thickBot="1">
      <c r="A33" s="155"/>
      <c r="B33" s="53">
        <v>3.8</v>
      </c>
      <c r="C33" s="53"/>
      <c r="D33" s="54" t="s">
        <v>28</v>
      </c>
      <c r="E33" s="55"/>
      <c r="F33" s="54"/>
      <c r="G33" s="55">
        <v>6</v>
      </c>
      <c r="H33" s="76"/>
      <c r="I33" s="56">
        <f t="shared" si="9"/>
        <v>0</v>
      </c>
      <c r="J33" s="56">
        <f t="shared" si="10"/>
        <v>0</v>
      </c>
      <c r="K33" s="56">
        <f t="shared" si="11"/>
        <v>0</v>
      </c>
      <c r="L33" s="57">
        <f>G33/12*J33</f>
        <v>0</v>
      </c>
      <c r="M33" s="57">
        <f t="shared" si="12"/>
        <v>0</v>
      </c>
      <c r="N33" s="57">
        <f t="shared" si="13"/>
        <v>0</v>
      </c>
      <c r="O33" s="96">
        <f t="shared" si="14"/>
        <v>0</v>
      </c>
      <c r="P33" s="135">
        <f t="shared" si="7"/>
        <v>0</v>
      </c>
      <c r="Q33" s="136">
        <f t="shared" si="8"/>
        <v>0</v>
      </c>
    </row>
    <row r="34" spans="1:17" ht="15">
      <c r="A34" s="156" t="s">
        <v>33</v>
      </c>
      <c r="B34" s="58">
        <v>15</v>
      </c>
      <c r="C34" s="58"/>
      <c r="D34" s="59" t="s">
        <v>14</v>
      </c>
      <c r="E34" s="60">
        <v>1</v>
      </c>
      <c r="F34" s="59"/>
      <c r="G34" s="59"/>
      <c r="H34" s="74"/>
      <c r="I34" s="61">
        <f t="shared" si="9"/>
        <v>0</v>
      </c>
      <c r="J34" s="61">
        <f t="shared" si="10"/>
        <v>0</v>
      </c>
      <c r="K34" s="61">
        <f t="shared" si="11"/>
        <v>0</v>
      </c>
      <c r="L34" s="61">
        <f aca="true" t="shared" si="15" ref="L34:L40">30.4375/7*E34*J34</f>
        <v>0</v>
      </c>
      <c r="M34" s="62">
        <f t="shared" si="12"/>
        <v>0</v>
      </c>
      <c r="N34" s="62">
        <f t="shared" si="13"/>
        <v>0</v>
      </c>
      <c r="O34" s="97">
        <f t="shared" si="14"/>
        <v>0</v>
      </c>
      <c r="P34" s="137">
        <f t="shared" si="7"/>
        <v>0</v>
      </c>
      <c r="Q34" s="138">
        <f t="shared" si="8"/>
        <v>0</v>
      </c>
    </row>
    <row r="35" spans="1:17" ht="15">
      <c r="A35" s="157"/>
      <c r="B35" s="63">
        <v>33.9</v>
      </c>
      <c r="C35" s="63"/>
      <c r="D35" s="64" t="s">
        <v>13</v>
      </c>
      <c r="E35" s="65">
        <v>1</v>
      </c>
      <c r="F35" s="64"/>
      <c r="G35" s="64"/>
      <c r="H35" s="75"/>
      <c r="I35" s="66">
        <f t="shared" si="9"/>
        <v>0</v>
      </c>
      <c r="J35" s="66">
        <f t="shared" si="10"/>
        <v>0</v>
      </c>
      <c r="K35" s="66">
        <f t="shared" si="11"/>
        <v>0</v>
      </c>
      <c r="L35" s="67">
        <f t="shared" si="15"/>
        <v>0</v>
      </c>
      <c r="M35" s="68">
        <f t="shared" si="12"/>
        <v>0</v>
      </c>
      <c r="N35" s="68">
        <f t="shared" si="13"/>
        <v>0</v>
      </c>
      <c r="O35" s="98">
        <f t="shared" si="14"/>
        <v>0</v>
      </c>
      <c r="P35" s="139">
        <f t="shared" si="7"/>
        <v>0</v>
      </c>
      <c r="Q35" s="140">
        <f t="shared" si="8"/>
        <v>0</v>
      </c>
    </row>
    <row r="36" spans="1:17" ht="15">
      <c r="A36" s="157"/>
      <c r="B36" s="63">
        <v>20.8</v>
      </c>
      <c r="C36" s="63"/>
      <c r="D36" s="64" t="s">
        <v>14</v>
      </c>
      <c r="E36" s="65">
        <v>2</v>
      </c>
      <c r="F36" s="64"/>
      <c r="G36" s="64"/>
      <c r="H36" s="75"/>
      <c r="I36" s="66">
        <f t="shared" si="9"/>
        <v>0</v>
      </c>
      <c r="J36" s="66">
        <f t="shared" si="10"/>
        <v>0</v>
      </c>
      <c r="K36" s="66">
        <f t="shared" si="11"/>
        <v>0</v>
      </c>
      <c r="L36" s="67">
        <f t="shared" si="15"/>
        <v>0</v>
      </c>
      <c r="M36" s="68">
        <f t="shared" si="12"/>
        <v>0</v>
      </c>
      <c r="N36" s="68">
        <f t="shared" si="13"/>
        <v>0</v>
      </c>
      <c r="O36" s="98">
        <f t="shared" si="14"/>
        <v>0</v>
      </c>
      <c r="P36" s="139">
        <f t="shared" si="7"/>
        <v>0</v>
      </c>
      <c r="Q36" s="140">
        <f t="shared" si="8"/>
        <v>0</v>
      </c>
    </row>
    <row r="37" spans="1:17" ht="15">
      <c r="A37" s="157"/>
      <c r="B37" s="63">
        <v>238.5</v>
      </c>
      <c r="C37" s="63"/>
      <c r="D37" s="64" t="s">
        <v>13</v>
      </c>
      <c r="E37" s="65">
        <v>2</v>
      </c>
      <c r="F37" s="64"/>
      <c r="G37" s="64"/>
      <c r="H37" s="75"/>
      <c r="I37" s="66">
        <f t="shared" si="9"/>
        <v>0</v>
      </c>
      <c r="J37" s="66">
        <f t="shared" si="10"/>
        <v>0</v>
      </c>
      <c r="K37" s="66">
        <f t="shared" si="11"/>
        <v>0</v>
      </c>
      <c r="L37" s="67">
        <f t="shared" si="15"/>
        <v>0</v>
      </c>
      <c r="M37" s="68">
        <f t="shared" si="12"/>
        <v>0</v>
      </c>
      <c r="N37" s="68">
        <f t="shared" si="13"/>
        <v>0</v>
      </c>
      <c r="O37" s="98">
        <f t="shared" si="14"/>
        <v>0</v>
      </c>
      <c r="P37" s="139">
        <f t="shared" si="7"/>
        <v>0</v>
      </c>
      <c r="Q37" s="140">
        <f t="shared" si="8"/>
        <v>0</v>
      </c>
    </row>
    <row r="38" spans="1:17" ht="15">
      <c r="A38" s="157"/>
      <c r="B38" s="63">
        <v>437</v>
      </c>
      <c r="C38" s="63"/>
      <c r="D38" s="64" t="s">
        <v>14</v>
      </c>
      <c r="E38" s="65">
        <v>7</v>
      </c>
      <c r="F38" s="64"/>
      <c r="G38" s="64"/>
      <c r="H38" s="75"/>
      <c r="I38" s="66">
        <f t="shared" si="9"/>
        <v>0</v>
      </c>
      <c r="J38" s="66">
        <f t="shared" si="10"/>
        <v>0</v>
      </c>
      <c r="K38" s="66">
        <f t="shared" si="11"/>
        <v>0</v>
      </c>
      <c r="L38" s="67">
        <f t="shared" si="15"/>
        <v>0</v>
      </c>
      <c r="M38" s="68">
        <f t="shared" si="12"/>
        <v>0</v>
      </c>
      <c r="N38" s="68">
        <f t="shared" si="13"/>
        <v>0</v>
      </c>
      <c r="O38" s="98">
        <f t="shared" si="14"/>
        <v>0</v>
      </c>
      <c r="P38" s="139">
        <f t="shared" si="7"/>
        <v>0</v>
      </c>
      <c r="Q38" s="140">
        <f t="shared" si="8"/>
        <v>0</v>
      </c>
    </row>
    <row r="39" spans="1:17" ht="15">
      <c r="A39" s="157"/>
      <c r="B39" s="63">
        <v>977.7</v>
      </c>
      <c r="C39" s="63"/>
      <c r="D39" s="64" t="s">
        <v>13</v>
      </c>
      <c r="E39" s="65">
        <v>7</v>
      </c>
      <c r="F39" s="64"/>
      <c r="G39" s="64"/>
      <c r="H39" s="75"/>
      <c r="I39" s="66">
        <f t="shared" si="9"/>
        <v>0</v>
      </c>
      <c r="J39" s="66">
        <f t="shared" si="10"/>
        <v>0</v>
      </c>
      <c r="K39" s="66">
        <f t="shared" si="11"/>
        <v>0</v>
      </c>
      <c r="L39" s="67">
        <f t="shared" si="15"/>
        <v>0</v>
      </c>
      <c r="M39" s="68">
        <f t="shared" si="12"/>
        <v>0</v>
      </c>
      <c r="N39" s="68">
        <f t="shared" si="13"/>
        <v>0</v>
      </c>
      <c r="O39" s="98">
        <f t="shared" si="14"/>
        <v>0</v>
      </c>
      <c r="P39" s="139">
        <f t="shared" si="7"/>
        <v>0</v>
      </c>
      <c r="Q39" s="140">
        <f t="shared" si="8"/>
        <v>0</v>
      </c>
    </row>
    <row r="40" spans="1:17" ht="15">
      <c r="A40" s="157"/>
      <c r="B40" s="63">
        <v>412.8</v>
      </c>
      <c r="C40" s="63"/>
      <c r="D40" s="64" t="s">
        <v>15</v>
      </c>
      <c r="E40" s="65">
        <v>14</v>
      </c>
      <c r="F40" s="64"/>
      <c r="G40" s="64"/>
      <c r="H40" s="75"/>
      <c r="I40" s="66">
        <f t="shared" si="9"/>
        <v>0</v>
      </c>
      <c r="J40" s="66">
        <f t="shared" si="10"/>
        <v>0</v>
      </c>
      <c r="K40" s="66">
        <f t="shared" si="11"/>
        <v>0</v>
      </c>
      <c r="L40" s="67">
        <f t="shared" si="15"/>
        <v>0</v>
      </c>
      <c r="M40" s="68">
        <f t="shared" si="12"/>
        <v>0</v>
      </c>
      <c r="N40" s="68">
        <f t="shared" si="13"/>
        <v>0</v>
      </c>
      <c r="O40" s="98">
        <f t="shared" si="14"/>
        <v>0</v>
      </c>
      <c r="P40" s="139">
        <f t="shared" si="7"/>
        <v>0</v>
      </c>
      <c r="Q40" s="140">
        <f t="shared" si="8"/>
        <v>0</v>
      </c>
    </row>
    <row r="41" spans="1:17" ht="15">
      <c r="A41" s="157"/>
      <c r="B41" s="63">
        <v>636</v>
      </c>
      <c r="C41" s="63"/>
      <c r="D41" s="64" t="s">
        <v>15</v>
      </c>
      <c r="E41" s="65"/>
      <c r="F41" s="65">
        <v>4</v>
      </c>
      <c r="G41" s="65"/>
      <c r="H41" s="75"/>
      <c r="I41" s="66">
        <f t="shared" si="9"/>
        <v>0</v>
      </c>
      <c r="J41" s="66">
        <f t="shared" si="10"/>
        <v>0</v>
      </c>
      <c r="K41" s="66">
        <f t="shared" si="11"/>
        <v>0</v>
      </c>
      <c r="L41" s="67">
        <f>J41*F41</f>
        <v>0</v>
      </c>
      <c r="M41" s="68">
        <f t="shared" si="12"/>
        <v>0</v>
      </c>
      <c r="N41" s="68">
        <f t="shared" si="13"/>
        <v>0</v>
      </c>
      <c r="O41" s="98">
        <f t="shared" si="14"/>
        <v>0</v>
      </c>
      <c r="P41" s="139">
        <f t="shared" si="7"/>
        <v>0</v>
      </c>
      <c r="Q41" s="140">
        <f t="shared" si="8"/>
        <v>0</v>
      </c>
    </row>
    <row r="42" spans="1:17" ht="15.75" thickBot="1">
      <c r="A42" s="158"/>
      <c r="B42" s="69">
        <v>15.3</v>
      </c>
      <c r="C42" s="69"/>
      <c r="D42" s="70" t="s">
        <v>13</v>
      </c>
      <c r="E42" s="71"/>
      <c r="F42" s="71"/>
      <c r="G42" s="71">
        <v>2</v>
      </c>
      <c r="H42" s="76"/>
      <c r="I42" s="72">
        <f t="shared" si="9"/>
        <v>0</v>
      </c>
      <c r="J42" s="72">
        <f t="shared" si="10"/>
        <v>0</v>
      </c>
      <c r="K42" s="72">
        <f t="shared" si="11"/>
        <v>0</v>
      </c>
      <c r="L42" s="73">
        <f>G42/12*J42</f>
        <v>0</v>
      </c>
      <c r="M42" s="73">
        <f t="shared" si="12"/>
        <v>0</v>
      </c>
      <c r="N42" s="73">
        <f t="shared" si="13"/>
        <v>0</v>
      </c>
      <c r="O42" s="99">
        <f t="shared" si="14"/>
        <v>0</v>
      </c>
      <c r="P42" s="141">
        <f t="shared" si="7"/>
        <v>0</v>
      </c>
      <c r="Q42" s="142">
        <f t="shared" si="8"/>
        <v>0</v>
      </c>
    </row>
    <row r="43" spans="1:17" ht="15.75" thickBot="1">
      <c r="A43" s="104"/>
      <c r="B43" s="105"/>
      <c r="C43" s="105"/>
      <c r="D43" s="106"/>
      <c r="E43" s="107"/>
      <c r="F43" s="106"/>
      <c r="G43" s="106"/>
      <c r="H43" s="159"/>
      <c r="I43" s="108"/>
      <c r="J43" s="108"/>
      <c r="K43" s="108"/>
      <c r="L43" s="108"/>
      <c r="M43" s="108"/>
      <c r="N43" s="108"/>
      <c r="O43" s="109"/>
      <c r="P43" s="143"/>
      <c r="Q43" s="144"/>
    </row>
    <row r="44" spans="1:17" ht="15.75" thickBot="1">
      <c r="A44" s="110" t="s">
        <v>18</v>
      </c>
      <c r="B44" s="111">
        <f>SUM(B2:B43)</f>
        <v>9538.63</v>
      </c>
      <c r="C44" s="111"/>
      <c r="D44" s="112"/>
      <c r="E44" s="113" t="s">
        <v>19</v>
      </c>
      <c r="F44" s="113" t="s">
        <v>19</v>
      </c>
      <c r="G44" s="113" t="s">
        <v>19</v>
      </c>
      <c r="H44" s="114" t="s">
        <v>19</v>
      </c>
      <c r="I44" s="114" t="s">
        <v>19</v>
      </c>
      <c r="J44" s="115">
        <f aca="true" t="shared" si="16" ref="J44:O44">SUM(J2:J42)</f>
        <v>0</v>
      </c>
      <c r="K44" s="115">
        <f t="shared" si="16"/>
        <v>0</v>
      </c>
      <c r="L44" s="115">
        <f t="shared" si="16"/>
        <v>0</v>
      </c>
      <c r="M44" s="115">
        <f t="shared" si="16"/>
        <v>0</v>
      </c>
      <c r="N44" s="115">
        <f t="shared" si="16"/>
        <v>0</v>
      </c>
      <c r="O44" s="116">
        <f t="shared" si="16"/>
        <v>0</v>
      </c>
      <c r="P44" s="145">
        <f>SUM(P2:P42)</f>
        <v>0</v>
      </c>
      <c r="Q44" s="146">
        <f>SUM(Q2:Q42)</f>
        <v>0</v>
      </c>
    </row>
    <row r="48" ht="15">
      <c r="D48" s="5"/>
    </row>
  </sheetData>
  <sheetProtection sheet="1" objects="1" scenarios="1" selectLockedCells="1" sort="0" autoFilter="0"/>
  <mergeCells count="4">
    <mergeCell ref="A2:A19"/>
    <mergeCell ref="A20:A27"/>
    <mergeCell ref="A28:A33"/>
    <mergeCell ref="A34:A42"/>
  </mergeCells>
  <printOptions/>
  <pageMargins left="0.7" right="0.7" top="0.787401575" bottom="0.787401575" header="0.3" footer="0.3"/>
  <pageSetup horizontalDpi="600" verticalDpi="600" orientation="landscape" paperSize="9" scale="99" r:id="rId1"/>
  <colBreaks count="2" manualBreakCount="2">
    <brk id="7" max="16383" man="1"/>
    <brk id="11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22" sqref="C2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 topLeftCell="A4">
      <selection activeCell="E10" sqref="E10"/>
    </sheetView>
  </sheetViews>
  <sheetFormatPr defaultColWidth="9.140625" defaultRowHeight="15"/>
  <cols>
    <col min="1" max="2" width="9.140625" style="81" customWidth="1"/>
    <col min="3" max="16384" width="9.140625" style="81" customWidth="1"/>
  </cols>
  <sheetData>
    <row r="1" spans="1:13" s="88" customFormat="1" ht="15">
      <c r="A1" s="86"/>
      <c r="B1" s="87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3" ht="15">
      <c r="A2" s="82"/>
      <c r="C2" s="83"/>
    </row>
    <row r="3" spans="1:3" ht="15">
      <c r="A3" s="82"/>
      <c r="C3" s="83"/>
    </row>
    <row r="4" spans="1:3" ht="15">
      <c r="A4" s="82"/>
      <c r="C4" s="83"/>
    </row>
    <row r="5" spans="1:3" ht="15">
      <c r="A5" s="82"/>
      <c r="C5" s="83"/>
    </row>
    <row r="6" spans="1:3" ht="15">
      <c r="A6" s="82"/>
      <c r="C6" s="83"/>
    </row>
    <row r="7" spans="1:3" ht="15">
      <c r="A7" s="82"/>
      <c r="C7" s="83"/>
    </row>
    <row r="8" spans="1:3" ht="15">
      <c r="A8" s="82"/>
      <c r="C8" s="83"/>
    </row>
    <row r="9" spans="1:3" ht="15">
      <c r="A9" s="82"/>
      <c r="C9" s="83"/>
    </row>
    <row r="10" spans="1:3" ht="15">
      <c r="A10" s="82"/>
      <c r="C10" s="83"/>
    </row>
    <row r="11" spans="1:3" ht="15">
      <c r="A11" s="82"/>
      <c r="C11" s="83"/>
    </row>
    <row r="12" spans="1:3" ht="15">
      <c r="A12" s="82"/>
      <c r="C12" s="83"/>
    </row>
    <row r="13" spans="1:3" ht="15">
      <c r="A13" s="82"/>
      <c r="C13" s="83"/>
    </row>
    <row r="14" spans="1:3" ht="15">
      <c r="A14" s="82"/>
      <c r="C14" s="83"/>
    </row>
    <row r="15" spans="1:3" ht="15">
      <c r="A15" s="82"/>
      <c r="C15" s="83"/>
    </row>
    <row r="16" spans="1:3" ht="15">
      <c r="A16" s="82"/>
      <c r="C16" s="83"/>
    </row>
    <row r="17" spans="1:3" ht="15">
      <c r="A17" s="82"/>
      <c r="C17" s="83"/>
    </row>
    <row r="18" spans="1:3" ht="15">
      <c r="A18" s="82"/>
      <c r="C18" s="83"/>
    </row>
    <row r="19" spans="1:3" ht="15">
      <c r="A19" s="82"/>
      <c r="C19" s="83"/>
    </row>
    <row r="20" spans="1:3" ht="15">
      <c r="A20" s="82"/>
      <c r="C20" s="83"/>
    </row>
    <row r="21" spans="1:3" ht="15">
      <c r="A21" s="82"/>
      <c r="C21" s="83"/>
    </row>
    <row r="22" spans="1:3" ht="15">
      <c r="A22" s="82"/>
      <c r="C22" s="83"/>
    </row>
    <row r="23" spans="1:3" ht="15">
      <c r="A23" s="82"/>
      <c r="C23" s="83"/>
    </row>
    <row r="24" spans="1:3" ht="15">
      <c r="A24" s="82"/>
      <c r="C24" s="83"/>
    </row>
    <row r="25" spans="1:3" ht="15">
      <c r="A25" s="82"/>
      <c r="C25" s="83"/>
    </row>
    <row r="26" spans="1:3" ht="15">
      <c r="A26" s="82"/>
      <c r="C26" s="83"/>
    </row>
    <row r="27" spans="1:3" ht="15">
      <c r="A27" s="82"/>
      <c r="C27" s="83"/>
    </row>
    <row r="28" spans="1:3" ht="15">
      <c r="A28" s="82"/>
      <c r="C28" s="83"/>
    </row>
    <row r="29" spans="1:3" ht="15">
      <c r="A29" s="82"/>
      <c r="C29" s="83"/>
    </row>
    <row r="30" spans="1:3" ht="15">
      <c r="A30" s="82"/>
      <c r="C30" s="83"/>
    </row>
    <row r="31" spans="1:3" ht="15">
      <c r="A31" s="82"/>
      <c r="C31" s="83"/>
    </row>
    <row r="32" spans="1:3" ht="15">
      <c r="A32" s="82"/>
      <c r="C32" s="83"/>
    </row>
    <row r="33" spans="1:3" ht="15">
      <c r="A33" s="82"/>
      <c r="C33" s="83"/>
    </row>
    <row r="34" spans="1:3" ht="15">
      <c r="A34" s="82"/>
      <c r="C34" s="83"/>
    </row>
    <row r="35" spans="1:3" ht="15">
      <c r="A35" s="82"/>
      <c r="C35" s="83"/>
    </row>
    <row r="36" spans="1:3" ht="15">
      <c r="A36" s="82"/>
      <c r="C36" s="83"/>
    </row>
    <row r="37" spans="1:3" ht="15">
      <c r="A37" s="82"/>
      <c r="C37" s="83"/>
    </row>
    <row r="38" spans="1:3" ht="15">
      <c r="A38" s="82"/>
      <c r="C38" s="83"/>
    </row>
    <row r="39" spans="1:3" ht="15">
      <c r="A39" s="82"/>
      <c r="C39" s="83"/>
    </row>
    <row r="40" spans="1:3" ht="15">
      <c r="A40" s="84"/>
      <c r="C40" s="83"/>
    </row>
    <row r="41" spans="1:3" ht="15">
      <c r="A41" s="82"/>
      <c r="C41" s="83"/>
    </row>
    <row r="42" spans="1:3" ht="15">
      <c r="A42" s="82"/>
      <c r="C42" s="83"/>
    </row>
    <row r="43" spans="1:3" ht="15">
      <c r="A43" s="82"/>
      <c r="C43" s="83"/>
    </row>
    <row r="44" spans="1:3" ht="15">
      <c r="A44" s="82"/>
      <c r="C44" s="83"/>
    </row>
    <row r="45" spans="1:3" ht="15">
      <c r="A45" s="82"/>
      <c r="C45" s="83"/>
    </row>
    <row r="46" spans="1:3" ht="15">
      <c r="A46" s="82"/>
      <c r="C46" s="83"/>
    </row>
    <row r="47" spans="1:3" ht="15">
      <c r="A47" s="82"/>
      <c r="C47" s="83"/>
    </row>
    <row r="48" spans="1:3" ht="15">
      <c r="A48" s="82"/>
      <c r="C48" s="83"/>
    </row>
    <row r="49" spans="1:3" ht="15">
      <c r="A49" s="82"/>
      <c r="C49" s="83"/>
    </row>
    <row r="50" spans="1:3" ht="15">
      <c r="A50" s="82"/>
      <c r="C50" s="83"/>
    </row>
    <row r="51" spans="1:3" ht="15">
      <c r="A51" s="82"/>
      <c r="C51" s="83"/>
    </row>
    <row r="52" spans="1:3" ht="15">
      <c r="A52" s="82"/>
      <c r="C52" s="83"/>
    </row>
    <row r="53" spans="1:3" ht="15">
      <c r="A53" s="82"/>
      <c r="C53" s="83"/>
    </row>
    <row r="54" spans="1:3" ht="15">
      <c r="A54" s="82"/>
      <c r="C54" s="83"/>
    </row>
    <row r="55" spans="1:3" ht="15">
      <c r="A55" s="82"/>
      <c r="C55" s="83"/>
    </row>
    <row r="56" spans="1:3" ht="15">
      <c r="A56" s="82"/>
      <c r="C56" s="83"/>
    </row>
    <row r="57" spans="1:3" ht="15">
      <c r="A57" s="82"/>
      <c r="C57" s="83"/>
    </row>
    <row r="58" spans="1:3" ht="15">
      <c r="A58" s="82"/>
      <c r="C58" s="83"/>
    </row>
    <row r="59" spans="1:3" ht="15">
      <c r="A59" s="82"/>
      <c r="C59" s="83"/>
    </row>
    <row r="60" spans="1:3" ht="15">
      <c r="A60" s="82"/>
      <c r="C60" s="83"/>
    </row>
    <row r="61" spans="1:3" ht="15">
      <c r="A61" s="82"/>
      <c r="C61" s="83"/>
    </row>
    <row r="62" spans="1:3" ht="15">
      <c r="A62" s="82"/>
      <c r="C62" s="83"/>
    </row>
    <row r="63" spans="1:3" ht="15">
      <c r="A63" s="82"/>
      <c r="C63" s="83"/>
    </row>
    <row r="64" spans="1:3" ht="15">
      <c r="A64" s="82"/>
      <c r="C64" s="83"/>
    </row>
    <row r="65" spans="1:3" ht="15">
      <c r="A65" s="82"/>
      <c r="C65" s="83"/>
    </row>
    <row r="66" spans="1:3" ht="15">
      <c r="A66" s="82"/>
      <c r="C66" s="83"/>
    </row>
    <row r="67" spans="1:3" ht="15">
      <c r="A67" s="82"/>
      <c r="C67" s="83"/>
    </row>
    <row r="68" spans="1:3" ht="15">
      <c r="A68" s="82"/>
      <c r="C68" s="83"/>
    </row>
    <row r="69" spans="1:3" ht="15">
      <c r="A69" s="84"/>
      <c r="C69" s="83"/>
    </row>
    <row r="70" spans="1:3" ht="15">
      <c r="A70" s="82"/>
      <c r="C70" s="83"/>
    </row>
    <row r="71" spans="1:3" ht="15">
      <c r="A71" s="82"/>
      <c r="C71" s="83"/>
    </row>
    <row r="72" spans="1:3" ht="15">
      <c r="A72" s="82"/>
      <c r="C72" s="83"/>
    </row>
    <row r="73" spans="1:3" ht="15">
      <c r="A73" s="82"/>
      <c r="C73" s="83"/>
    </row>
    <row r="74" spans="1:3" ht="15">
      <c r="A74" s="82"/>
      <c r="C74" s="83"/>
    </row>
    <row r="75" spans="1:3" ht="15">
      <c r="A75" s="82"/>
      <c r="C75" s="83"/>
    </row>
    <row r="76" spans="1:3" ht="15">
      <c r="A76" s="82"/>
      <c r="C76" s="83"/>
    </row>
    <row r="77" spans="1:3" ht="15">
      <c r="A77" s="82"/>
      <c r="C77" s="83"/>
    </row>
    <row r="78" spans="1:3" ht="15">
      <c r="A78" s="84"/>
      <c r="C78" s="83"/>
    </row>
    <row r="79" spans="1:3" ht="15">
      <c r="A79" s="84"/>
      <c r="C79" s="83"/>
    </row>
    <row r="80" spans="1:3" ht="15">
      <c r="A80" s="82"/>
      <c r="C80" s="83"/>
    </row>
    <row r="81" spans="1:3" ht="15">
      <c r="A81" s="82"/>
      <c r="C81" s="83"/>
    </row>
    <row r="82" spans="1:3" ht="15">
      <c r="A82" s="82"/>
      <c r="C82" s="83"/>
    </row>
    <row r="83" spans="1:3" ht="15">
      <c r="A83" s="82"/>
      <c r="C83" s="83"/>
    </row>
    <row r="84" spans="1:3" ht="15">
      <c r="A84" s="82"/>
      <c r="C84" s="83"/>
    </row>
    <row r="85" spans="1:3" ht="15">
      <c r="A85" s="82"/>
      <c r="C85" s="83"/>
    </row>
    <row r="86" spans="1:3" ht="15">
      <c r="A86" s="82"/>
      <c r="C86" s="83"/>
    </row>
    <row r="87" spans="1:3" ht="15">
      <c r="A87" s="82"/>
      <c r="C87" s="83"/>
    </row>
    <row r="88" spans="1:3" ht="15">
      <c r="A88" s="82"/>
      <c r="C88" s="83"/>
    </row>
    <row r="89" spans="1:3" ht="15">
      <c r="A89" s="82"/>
      <c r="C89" s="83"/>
    </row>
    <row r="90" spans="1:3" ht="15">
      <c r="A90" s="82"/>
      <c r="C90" s="83"/>
    </row>
    <row r="91" spans="1:3" ht="15">
      <c r="A91" s="84"/>
      <c r="C91" s="83"/>
    </row>
    <row r="92" spans="1:3" ht="15">
      <c r="A92" s="82"/>
      <c r="C92" s="83"/>
    </row>
    <row r="93" spans="1:3" ht="15">
      <c r="A93" s="82"/>
      <c r="C93" s="83"/>
    </row>
    <row r="94" spans="1:3" ht="15">
      <c r="A94" s="82"/>
      <c r="C94" s="83"/>
    </row>
    <row r="95" spans="1:3" ht="15">
      <c r="A95" s="82"/>
      <c r="C95" s="83"/>
    </row>
    <row r="96" spans="1:3" ht="15">
      <c r="A96" s="82"/>
      <c r="C96" s="83"/>
    </row>
    <row r="97" spans="1:3" ht="15">
      <c r="A97" s="82"/>
      <c r="C97" s="83"/>
    </row>
    <row r="98" spans="1:3" ht="15">
      <c r="A98" s="82"/>
      <c r="C98" s="83"/>
    </row>
    <row r="99" spans="1:3" ht="15">
      <c r="A99" s="82"/>
      <c r="C99" s="83"/>
    </row>
    <row r="100" spans="1:3" ht="15">
      <c r="A100" s="82"/>
      <c r="C100" s="83"/>
    </row>
    <row r="101" spans="1:3" ht="15">
      <c r="A101" s="82"/>
      <c r="C101" s="83"/>
    </row>
    <row r="102" spans="1:3" ht="15">
      <c r="A102" s="82"/>
      <c r="C102" s="83"/>
    </row>
    <row r="103" spans="1:3" ht="15">
      <c r="A103" s="82"/>
      <c r="C103" s="83"/>
    </row>
    <row r="104" spans="1:3" ht="15">
      <c r="A104" s="82"/>
      <c r="C104" s="83"/>
    </row>
    <row r="105" spans="1:3" ht="15">
      <c r="A105" s="82"/>
      <c r="C105" s="83"/>
    </row>
    <row r="106" spans="1:3" ht="15">
      <c r="A106" s="82"/>
      <c r="C106" s="83"/>
    </row>
    <row r="107" spans="1:3" ht="15">
      <c r="A107" s="82"/>
      <c r="C107" s="83"/>
    </row>
    <row r="108" spans="1:3" ht="15">
      <c r="A108" s="82"/>
      <c r="C108" s="83"/>
    </row>
    <row r="109" spans="1:3" ht="15">
      <c r="A109" s="82"/>
      <c r="C109" s="83"/>
    </row>
    <row r="110" spans="1:3" ht="15">
      <c r="A110" s="82"/>
      <c r="C110" s="83"/>
    </row>
    <row r="111" spans="1:3" ht="15">
      <c r="A111" s="82"/>
      <c r="C111" s="83"/>
    </row>
    <row r="112" spans="1:3" ht="15">
      <c r="A112" s="82"/>
      <c r="C112" s="83"/>
    </row>
    <row r="113" spans="1:3" ht="15">
      <c r="A113" s="82"/>
      <c r="C113" s="83"/>
    </row>
    <row r="114" spans="1:3" ht="15">
      <c r="A114" s="82"/>
      <c r="C114" s="83"/>
    </row>
    <row r="115" spans="1:3" ht="15">
      <c r="A115" s="84"/>
      <c r="C115" s="83"/>
    </row>
    <row r="116" spans="1:3" ht="15">
      <c r="A116" s="82"/>
      <c r="C116" s="83"/>
    </row>
    <row r="117" spans="1:3" ht="15">
      <c r="A117" s="82"/>
      <c r="C117" s="83"/>
    </row>
    <row r="118" spans="1:3" ht="15">
      <c r="A118" s="82"/>
      <c r="C118" s="83"/>
    </row>
    <row r="119" spans="1:3" ht="15">
      <c r="A119" s="82"/>
      <c r="C119" s="83"/>
    </row>
    <row r="120" spans="1:3" ht="15">
      <c r="A120" s="82"/>
      <c r="C120" s="83"/>
    </row>
    <row r="121" spans="1:3" ht="15">
      <c r="A121" s="82"/>
      <c r="C121" s="83"/>
    </row>
    <row r="122" spans="1:5" ht="15">
      <c r="A122" s="84"/>
      <c r="C122" s="83"/>
      <c r="D122" s="83"/>
      <c r="E122" s="83"/>
    </row>
    <row r="123" spans="1:3" ht="15">
      <c r="A123" s="84"/>
      <c r="C123" s="83"/>
    </row>
    <row r="124" spans="1:3" ht="15">
      <c r="A124" s="82"/>
      <c r="C124" s="83"/>
    </row>
    <row r="125" spans="1:3" ht="15">
      <c r="A125" s="82"/>
      <c r="C125" s="83"/>
    </row>
    <row r="126" spans="1:3" ht="15">
      <c r="A126" s="82"/>
      <c r="C126" s="83"/>
    </row>
    <row r="127" spans="1:3" ht="15">
      <c r="A127" s="82"/>
      <c r="C127" s="83"/>
    </row>
    <row r="128" spans="1:3" ht="15">
      <c r="A128" s="82"/>
      <c r="C128" s="83"/>
    </row>
    <row r="129" spans="1:3" ht="15">
      <c r="A129" s="82"/>
      <c r="C129" s="83"/>
    </row>
    <row r="130" spans="1:3" ht="15">
      <c r="A130" s="82"/>
      <c r="C130" s="83"/>
    </row>
    <row r="131" spans="1:3" ht="15">
      <c r="A131" s="82"/>
      <c r="C131" s="83"/>
    </row>
    <row r="132" spans="1:3" ht="15">
      <c r="A132" s="82"/>
      <c r="C132" s="83"/>
    </row>
    <row r="133" spans="1:3" ht="15">
      <c r="A133" s="82"/>
      <c r="C133" s="83"/>
    </row>
    <row r="134" spans="1:3" ht="15">
      <c r="A134" s="82"/>
      <c r="C134" s="83"/>
    </row>
    <row r="135" spans="1:3" ht="15">
      <c r="A135" s="82"/>
      <c r="C135" s="83"/>
    </row>
    <row r="136" spans="1:3" ht="15">
      <c r="A136" s="82"/>
      <c r="C136" s="83"/>
    </row>
    <row r="137" spans="1:3" ht="15">
      <c r="A137" s="82"/>
      <c r="C137" s="83"/>
    </row>
    <row r="138" spans="1:3" ht="15">
      <c r="A138" s="82"/>
      <c r="C138" s="8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Julie Hrubá</cp:lastModifiedBy>
  <cp:lastPrinted>2016-11-14T11:30:54Z</cp:lastPrinted>
  <dcterms:created xsi:type="dcterms:W3CDTF">2013-09-14T10:24:29Z</dcterms:created>
  <dcterms:modified xsi:type="dcterms:W3CDTF">2017-12-05T09:18:11Z</dcterms:modified>
  <cp:category/>
  <cp:version/>
  <cp:contentType/>
  <cp:contentStatus/>
</cp:coreProperties>
</file>