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42060\Documents\"/>
    </mc:Choice>
  </mc:AlternateContent>
  <bookViews>
    <workbookView xWindow="0" yWindow="0" windowWidth="0" windowHeight="0"/>
  </bookViews>
  <sheets>
    <sheet name="Rekapitulace zakázky" sheetId="1" r:id="rId1"/>
    <sheet name="001 - Bytová jednotka č. 1" sheetId="2" r:id="rId2"/>
    <sheet name="002 - Bytová jednotka č. 9" sheetId="3" r:id="rId3"/>
    <sheet name="003 - Bytová jednotka č. 10" sheetId="4" r:id="rId4"/>
    <sheet name="004 - Bytová jednotka č. 13" sheetId="5" r:id="rId5"/>
    <sheet name="005 - Bytová jednotka č. 14" sheetId="6" r:id="rId6"/>
    <sheet name="006 - VRN" sheetId="7" r:id="rId7"/>
    <sheet name="Pokyny pro vyplnění" sheetId="8" r:id="rId8"/>
  </sheets>
  <definedNames>
    <definedName name="_xlnm.Print_Area" localSheetId="0">'Rekapitulace zakázky'!$D$4:$AO$36,'Rekapitulace zakázky'!$C$42:$AQ$61</definedName>
    <definedName name="_xlnm.Print_Titles" localSheetId="0">'Rekapitulace zakázky'!$52:$52</definedName>
    <definedName name="_xlnm._FilterDatabase" localSheetId="1" hidden="1">'001 - Bytová jednotka č. 1'!$C$106:$K$1294</definedName>
    <definedName name="_xlnm.Print_Area" localSheetId="1">'001 - Bytová jednotka č. 1'!$C$4:$J$39,'001 - Bytová jednotka č. 1'!$C$45:$J$88,'001 - Bytová jednotka č. 1'!$C$94:$T$1294</definedName>
    <definedName name="_xlnm.Print_Titles" localSheetId="1">'001 - Bytová jednotka č. 1'!$106:$106</definedName>
    <definedName name="_xlnm._FilterDatabase" localSheetId="2" hidden="1">'002 - Bytová jednotka č. 9'!$C$106:$K$1294</definedName>
    <definedName name="_xlnm.Print_Area" localSheetId="2">'002 - Bytová jednotka č. 9'!$C$4:$J$39,'002 - Bytová jednotka č. 9'!$C$45:$J$88,'002 - Bytová jednotka č. 9'!$C$94:$T$1294</definedName>
    <definedName name="_xlnm.Print_Titles" localSheetId="2">'002 - Bytová jednotka č. 9'!$106:$106</definedName>
    <definedName name="_xlnm._FilterDatabase" localSheetId="3" hidden="1">'003 - Bytová jednotka č. 10'!$C$106:$K$1294</definedName>
    <definedName name="_xlnm.Print_Area" localSheetId="3">'003 - Bytová jednotka č. 10'!$C$4:$J$39,'003 - Bytová jednotka č. 10'!$C$45:$J$88,'003 - Bytová jednotka č. 10'!$C$94:$T$1294</definedName>
    <definedName name="_xlnm.Print_Titles" localSheetId="3">'003 - Bytová jednotka č. 10'!$106:$106</definedName>
    <definedName name="_xlnm._FilterDatabase" localSheetId="4" hidden="1">'004 - Bytová jednotka č. 13'!$C$106:$K$1294</definedName>
    <definedName name="_xlnm.Print_Area" localSheetId="4">'004 - Bytová jednotka č. 13'!$C$4:$J$39,'004 - Bytová jednotka č. 13'!$C$45:$J$88,'004 - Bytová jednotka č. 13'!$C$94:$T$1294</definedName>
    <definedName name="_xlnm.Print_Titles" localSheetId="4">'004 - Bytová jednotka č. 13'!$106:$106</definedName>
    <definedName name="_xlnm._FilterDatabase" localSheetId="5" hidden="1">'005 - Bytová jednotka č. 14'!$C$106:$K$1294</definedName>
    <definedName name="_xlnm.Print_Area" localSheetId="5">'005 - Bytová jednotka č. 14'!$C$4:$J$39,'005 - Bytová jednotka č. 14'!$C$45:$J$88,'005 - Bytová jednotka č. 14'!$C$94:$T$1294</definedName>
    <definedName name="_xlnm.Print_Titles" localSheetId="5">'005 - Bytová jednotka č. 14'!$106:$106</definedName>
    <definedName name="_xlnm._FilterDatabase" localSheetId="6" hidden="1">'006 - VRN'!$C$80:$K$89</definedName>
    <definedName name="_xlnm.Print_Area" localSheetId="6">'006 - VRN'!$C$4:$J$39,'006 - VRN'!$C$45:$J$62,'006 - VRN'!$C$68:$T$89</definedName>
    <definedName name="_xlnm.Print_Titles" localSheetId="6">'006 - VRN'!$80:$80</definedName>
  </definedNames>
  <calcPr/>
</workbook>
</file>

<file path=xl/calcChain.xml><?xml version="1.0" encoding="utf-8"?>
<calcChain xmlns="http://schemas.openxmlformats.org/spreadsheetml/2006/main">
  <c i="7" l="1" r="J37"/>
  <c r="J36"/>
  <c i="1" r="AY60"/>
  <c i="7" r="J35"/>
  <c i="1" r="AX60"/>
  <c i="7" r="BI88"/>
  <c r="BH88"/>
  <c r="BG88"/>
  <c r="BF88"/>
  <c r="T88"/>
  <c r="R88"/>
  <c r="P88"/>
  <c r="BI86"/>
  <c r="BH86"/>
  <c r="BG86"/>
  <c r="BF86"/>
  <c r="T86"/>
  <c r="R86"/>
  <c r="P86"/>
  <c r="BI84"/>
  <c r="BH84"/>
  <c r="BG84"/>
  <c r="BF84"/>
  <c r="T84"/>
  <c r="R84"/>
  <c r="P84"/>
  <c r="J78"/>
  <c r="J77"/>
  <c r="F77"/>
  <c r="F75"/>
  <c r="E73"/>
  <c r="J55"/>
  <c r="J54"/>
  <c r="F54"/>
  <c r="F52"/>
  <c r="E50"/>
  <c r="J18"/>
  <c r="E18"/>
  <c r="F78"/>
  <c r="J17"/>
  <c r="J12"/>
  <c r="J75"/>
  <c r="E7"/>
  <c r="E71"/>
  <c i="6" r="J37"/>
  <c r="J36"/>
  <c i="1" r="AY59"/>
  <c i="6" r="J35"/>
  <c i="1" r="AX59"/>
  <c i="6" r="BI1283"/>
  <c r="BH1283"/>
  <c r="BG1283"/>
  <c r="BF1283"/>
  <c r="T1283"/>
  <c r="R1283"/>
  <c r="P1283"/>
  <c r="BI1271"/>
  <c r="BH1271"/>
  <c r="BG1271"/>
  <c r="BF1271"/>
  <c r="T1271"/>
  <c r="R1271"/>
  <c r="P1271"/>
  <c r="BI1259"/>
  <c r="BH1259"/>
  <c r="BG1259"/>
  <c r="BF1259"/>
  <c r="T1259"/>
  <c r="R1259"/>
  <c r="P1259"/>
  <c r="BI1247"/>
  <c r="BH1247"/>
  <c r="BG1247"/>
  <c r="BF1247"/>
  <c r="T1247"/>
  <c r="R1247"/>
  <c r="P1247"/>
  <c r="BI1216"/>
  <c r="BH1216"/>
  <c r="BG1216"/>
  <c r="BF1216"/>
  <c r="T1216"/>
  <c r="R1216"/>
  <c r="P1216"/>
  <c r="BI1184"/>
  <c r="BH1184"/>
  <c r="BG1184"/>
  <c r="BF1184"/>
  <c r="T1184"/>
  <c r="R1184"/>
  <c r="P1184"/>
  <c r="BI1153"/>
  <c r="BH1153"/>
  <c r="BG1153"/>
  <c r="BF1153"/>
  <c r="T1153"/>
  <c r="R1153"/>
  <c r="P1153"/>
  <c r="BI1148"/>
  <c r="BH1148"/>
  <c r="BG1148"/>
  <c r="BF1148"/>
  <c r="T1148"/>
  <c r="R1148"/>
  <c r="P1148"/>
  <c r="BI1144"/>
  <c r="BH1144"/>
  <c r="BG1144"/>
  <c r="BF1144"/>
  <c r="T1144"/>
  <c r="R1144"/>
  <c r="P1144"/>
  <c r="BI1140"/>
  <c r="BH1140"/>
  <c r="BG1140"/>
  <c r="BF1140"/>
  <c r="T1140"/>
  <c r="R1140"/>
  <c r="P1140"/>
  <c r="BI1136"/>
  <c r="BH1136"/>
  <c r="BG1136"/>
  <c r="BF1136"/>
  <c r="T1136"/>
  <c r="R1136"/>
  <c r="P1136"/>
  <c r="BI1132"/>
  <c r="BH1132"/>
  <c r="BG1132"/>
  <c r="BF1132"/>
  <c r="T1132"/>
  <c r="R1132"/>
  <c r="P1132"/>
  <c r="BI1128"/>
  <c r="BH1128"/>
  <c r="BG1128"/>
  <c r="BF1128"/>
  <c r="T1128"/>
  <c r="R1128"/>
  <c r="P1128"/>
  <c r="BI1125"/>
  <c r="BH1125"/>
  <c r="BG1125"/>
  <c r="BF1125"/>
  <c r="T1125"/>
  <c r="R1125"/>
  <c r="P1125"/>
  <c r="BI1122"/>
  <c r="BH1122"/>
  <c r="BG1122"/>
  <c r="BF1122"/>
  <c r="T1122"/>
  <c r="R1122"/>
  <c r="P1122"/>
  <c r="BI1113"/>
  <c r="BH1113"/>
  <c r="BG1113"/>
  <c r="BF1113"/>
  <c r="T1113"/>
  <c r="R1113"/>
  <c r="P1113"/>
  <c r="BI1111"/>
  <c r="BH1111"/>
  <c r="BG1111"/>
  <c r="BF1111"/>
  <c r="T1111"/>
  <c r="R1111"/>
  <c r="P1111"/>
  <c r="BI1108"/>
  <c r="BH1108"/>
  <c r="BG1108"/>
  <c r="BF1108"/>
  <c r="T1108"/>
  <c r="R1108"/>
  <c r="P1108"/>
  <c r="BI1103"/>
  <c r="BH1103"/>
  <c r="BG1103"/>
  <c r="BF1103"/>
  <c r="T1103"/>
  <c r="R1103"/>
  <c r="P1103"/>
  <c r="BI1098"/>
  <c r="BH1098"/>
  <c r="BG1098"/>
  <c r="BF1098"/>
  <c r="T1098"/>
  <c r="R1098"/>
  <c r="P1098"/>
  <c r="BI1089"/>
  <c r="BH1089"/>
  <c r="BG1089"/>
  <c r="BF1089"/>
  <c r="T1089"/>
  <c r="R1089"/>
  <c r="P1089"/>
  <c r="BI1080"/>
  <c r="BH1080"/>
  <c r="BG1080"/>
  <c r="BF1080"/>
  <c r="T1080"/>
  <c r="R1080"/>
  <c r="P1080"/>
  <c r="BI1071"/>
  <c r="BH1071"/>
  <c r="BG1071"/>
  <c r="BF1071"/>
  <c r="T1071"/>
  <c r="R1071"/>
  <c r="P1071"/>
  <c r="BI1068"/>
  <c r="BH1068"/>
  <c r="BG1068"/>
  <c r="BF1068"/>
  <c r="T1068"/>
  <c r="R1068"/>
  <c r="P1068"/>
  <c r="BI1059"/>
  <c r="BH1059"/>
  <c r="BG1059"/>
  <c r="BF1059"/>
  <c r="T1059"/>
  <c r="R1059"/>
  <c r="P1059"/>
  <c r="BI1051"/>
  <c r="BH1051"/>
  <c r="BG1051"/>
  <c r="BF1051"/>
  <c r="T1051"/>
  <c r="T1050"/>
  <c r="R1051"/>
  <c r="R1050"/>
  <c r="P1051"/>
  <c r="P1050"/>
  <c r="BI1047"/>
  <c r="BH1047"/>
  <c r="BG1047"/>
  <c r="BF1047"/>
  <c r="T1047"/>
  <c r="R1047"/>
  <c r="P1047"/>
  <c r="BI1039"/>
  <c r="BH1039"/>
  <c r="BG1039"/>
  <c r="BF1039"/>
  <c r="T1039"/>
  <c r="R1039"/>
  <c r="P1039"/>
  <c r="BI1036"/>
  <c r="BH1036"/>
  <c r="BG1036"/>
  <c r="BF1036"/>
  <c r="T1036"/>
  <c r="R1036"/>
  <c r="P1036"/>
  <c r="BI1034"/>
  <c r="BH1034"/>
  <c r="BG1034"/>
  <c r="BF1034"/>
  <c r="T1034"/>
  <c r="R1034"/>
  <c r="P1034"/>
  <c r="BI1031"/>
  <c r="BH1031"/>
  <c r="BG1031"/>
  <c r="BF1031"/>
  <c r="T1031"/>
  <c r="R1031"/>
  <c r="P1031"/>
  <c r="BI1024"/>
  <c r="BH1024"/>
  <c r="BG1024"/>
  <c r="BF1024"/>
  <c r="T1024"/>
  <c r="R1024"/>
  <c r="P1024"/>
  <c r="BI1021"/>
  <c r="BH1021"/>
  <c r="BG1021"/>
  <c r="BF1021"/>
  <c r="T1021"/>
  <c r="R1021"/>
  <c r="P1021"/>
  <c r="BI1014"/>
  <c r="BH1014"/>
  <c r="BG1014"/>
  <c r="BF1014"/>
  <c r="T1014"/>
  <c r="R1014"/>
  <c r="P1014"/>
  <c r="BI1003"/>
  <c r="BH1003"/>
  <c r="BG1003"/>
  <c r="BF1003"/>
  <c r="T1003"/>
  <c r="R1003"/>
  <c r="P1003"/>
  <c r="BI995"/>
  <c r="BH995"/>
  <c r="BG995"/>
  <c r="BF995"/>
  <c r="T995"/>
  <c r="R995"/>
  <c r="P995"/>
  <c r="BI987"/>
  <c r="BH987"/>
  <c r="BG987"/>
  <c r="BF987"/>
  <c r="T987"/>
  <c r="R987"/>
  <c r="P987"/>
  <c r="BI979"/>
  <c r="BH979"/>
  <c r="BG979"/>
  <c r="BF979"/>
  <c r="T979"/>
  <c r="R979"/>
  <c r="P979"/>
  <c r="BI971"/>
  <c r="BH971"/>
  <c r="BG971"/>
  <c r="BF971"/>
  <c r="T971"/>
  <c r="T970"/>
  <c r="R971"/>
  <c r="R970"/>
  <c r="P971"/>
  <c r="P970"/>
  <c r="BI967"/>
  <c r="BH967"/>
  <c r="BG967"/>
  <c r="BF967"/>
  <c r="T967"/>
  <c r="R967"/>
  <c r="P967"/>
  <c r="BI957"/>
  <c r="BH957"/>
  <c r="BG957"/>
  <c r="BF957"/>
  <c r="T957"/>
  <c r="R957"/>
  <c r="P957"/>
  <c r="BI947"/>
  <c r="BH947"/>
  <c r="BG947"/>
  <c r="BF947"/>
  <c r="T947"/>
  <c r="R947"/>
  <c r="P947"/>
  <c r="BI937"/>
  <c r="BH937"/>
  <c r="BG937"/>
  <c r="BF937"/>
  <c r="T937"/>
  <c r="R937"/>
  <c r="P937"/>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55"/>
  <c r="J17"/>
  <c r="J12"/>
  <c r="J52"/>
  <c r="E7"/>
  <c r="E97"/>
  <c i="5" r="J37"/>
  <c r="J36"/>
  <c i="1" r="AY58"/>
  <c i="5" r="J35"/>
  <c i="1" r="AX58"/>
  <c i="5" r="BI1283"/>
  <c r="BH1283"/>
  <c r="BG1283"/>
  <c r="BF1283"/>
  <c r="T1283"/>
  <c r="R1283"/>
  <c r="P1283"/>
  <c r="BI1271"/>
  <c r="BH1271"/>
  <c r="BG1271"/>
  <c r="BF1271"/>
  <c r="T1271"/>
  <c r="R1271"/>
  <c r="P1271"/>
  <c r="BI1259"/>
  <c r="BH1259"/>
  <c r="BG1259"/>
  <c r="BF1259"/>
  <c r="T1259"/>
  <c r="R1259"/>
  <c r="P1259"/>
  <c r="BI1247"/>
  <c r="BH1247"/>
  <c r="BG1247"/>
  <c r="BF1247"/>
  <c r="T1247"/>
  <c r="R1247"/>
  <c r="P1247"/>
  <c r="BI1216"/>
  <c r="BH1216"/>
  <c r="BG1216"/>
  <c r="BF1216"/>
  <c r="T1216"/>
  <c r="R1216"/>
  <c r="P1216"/>
  <c r="BI1184"/>
  <c r="BH1184"/>
  <c r="BG1184"/>
  <c r="BF1184"/>
  <c r="T1184"/>
  <c r="R1184"/>
  <c r="P1184"/>
  <c r="BI1153"/>
  <c r="BH1153"/>
  <c r="BG1153"/>
  <c r="BF1153"/>
  <c r="T1153"/>
  <c r="R1153"/>
  <c r="P1153"/>
  <c r="BI1148"/>
  <c r="BH1148"/>
  <c r="BG1148"/>
  <c r="BF1148"/>
  <c r="T1148"/>
  <c r="R1148"/>
  <c r="P1148"/>
  <c r="BI1144"/>
  <c r="BH1144"/>
  <c r="BG1144"/>
  <c r="BF1144"/>
  <c r="T1144"/>
  <c r="R1144"/>
  <c r="P1144"/>
  <c r="BI1140"/>
  <c r="BH1140"/>
  <c r="BG1140"/>
  <c r="BF1140"/>
  <c r="T1140"/>
  <c r="R1140"/>
  <c r="P1140"/>
  <c r="BI1136"/>
  <c r="BH1136"/>
  <c r="BG1136"/>
  <c r="BF1136"/>
  <c r="T1136"/>
  <c r="R1136"/>
  <c r="P1136"/>
  <c r="BI1132"/>
  <c r="BH1132"/>
  <c r="BG1132"/>
  <c r="BF1132"/>
  <c r="T1132"/>
  <c r="R1132"/>
  <c r="P1132"/>
  <c r="BI1128"/>
  <c r="BH1128"/>
  <c r="BG1128"/>
  <c r="BF1128"/>
  <c r="T1128"/>
  <c r="R1128"/>
  <c r="P1128"/>
  <c r="BI1125"/>
  <c r="BH1125"/>
  <c r="BG1125"/>
  <c r="BF1125"/>
  <c r="T1125"/>
  <c r="R1125"/>
  <c r="P1125"/>
  <c r="BI1122"/>
  <c r="BH1122"/>
  <c r="BG1122"/>
  <c r="BF1122"/>
  <c r="T1122"/>
  <c r="R1122"/>
  <c r="P1122"/>
  <c r="BI1113"/>
  <c r="BH1113"/>
  <c r="BG1113"/>
  <c r="BF1113"/>
  <c r="T1113"/>
  <c r="R1113"/>
  <c r="P1113"/>
  <c r="BI1111"/>
  <c r="BH1111"/>
  <c r="BG1111"/>
  <c r="BF1111"/>
  <c r="T1111"/>
  <c r="R1111"/>
  <c r="P1111"/>
  <c r="BI1108"/>
  <c r="BH1108"/>
  <c r="BG1108"/>
  <c r="BF1108"/>
  <c r="T1108"/>
  <c r="R1108"/>
  <c r="P1108"/>
  <c r="BI1103"/>
  <c r="BH1103"/>
  <c r="BG1103"/>
  <c r="BF1103"/>
  <c r="T1103"/>
  <c r="R1103"/>
  <c r="P1103"/>
  <c r="BI1098"/>
  <c r="BH1098"/>
  <c r="BG1098"/>
  <c r="BF1098"/>
  <c r="T1098"/>
  <c r="R1098"/>
  <c r="P1098"/>
  <c r="BI1089"/>
  <c r="BH1089"/>
  <c r="BG1089"/>
  <c r="BF1089"/>
  <c r="T1089"/>
  <c r="R1089"/>
  <c r="P1089"/>
  <c r="BI1080"/>
  <c r="BH1080"/>
  <c r="BG1080"/>
  <c r="BF1080"/>
  <c r="T1080"/>
  <c r="R1080"/>
  <c r="P1080"/>
  <c r="BI1071"/>
  <c r="BH1071"/>
  <c r="BG1071"/>
  <c r="BF1071"/>
  <c r="T1071"/>
  <c r="R1071"/>
  <c r="P1071"/>
  <c r="BI1068"/>
  <c r="BH1068"/>
  <c r="BG1068"/>
  <c r="BF1068"/>
  <c r="T1068"/>
  <c r="R1068"/>
  <c r="P1068"/>
  <c r="BI1059"/>
  <c r="BH1059"/>
  <c r="BG1059"/>
  <c r="BF1059"/>
  <c r="T1059"/>
  <c r="R1059"/>
  <c r="P1059"/>
  <c r="BI1051"/>
  <c r="BH1051"/>
  <c r="BG1051"/>
  <c r="BF1051"/>
  <c r="T1051"/>
  <c r="T1050"/>
  <c r="R1051"/>
  <c r="R1050"/>
  <c r="P1051"/>
  <c r="P1050"/>
  <c r="BI1047"/>
  <c r="BH1047"/>
  <c r="BG1047"/>
  <c r="BF1047"/>
  <c r="T1047"/>
  <c r="R1047"/>
  <c r="P1047"/>
  <c r="BI1039"/>
  <c r="BH1039"/>
  <c r="BG1039"/>
  <c r="BF1039"/>
  <c r="T1039"/>
  <c r="R1039"/>
  <c r="P1039"/>
  <c r="BI1036"/>
  <c r="BH1036"/>
  <c r="BG1036"/>
  <c r="BF1036"/>
  <c r="T1036"/>
  <c r="R1036"/>
  <c r="P1036"/>
  <c r="BI1034"/>
  <c r="BH1034"/>
  <c r="BG1034"/>
  <c r="BF1034"/>
  <c r="T1034"/>
  <c r="R1034"/>
  <c r="P1034"/>
  <c r="BI1031"/>
  <c r="BH1031"/>
  <c r="BG1031"/>
  <c r="BF1031"/>
  <c r="T1031"/>
  <c r="R1031"/>
  <c r="P1031"/>
  <c r="BI1024"/>
  <c r="BH1024"/>
  <c r="BG1024"/>
  <c r="BF1024"/>
  <c r="T1024"/>
  <c r="R1024"/>
  <c r="P1024"/>
  <c r="BI1021"/>
  <c r="BH1021"/>
  <c r="BG1021"/>
  <c r="BF1021"/>
  <c r="T1021"/>
  <c r="R1021"/>
  <c r="P1021"/>
  <c r="BI1014"/>
  <c r="BH1014"/>
  <c r="BG1014"/>
  <c r="BF1014"/>
  <c r="T1014"/>
  <c r="R1014"/>
  <c r="P1014"/>
  <c r="BI1003"/>
  <c r="BH1003"/>
  <c r="BG1003"/>
  <c r="BF1003"/>
  <c r="T1003"/>
  <c r="R1003"/>
  <c r="P1003"/>
  <c r="BI995"/>
  <c r="BH995"/>
  <c r="BG995"/>
  <c r="BF995"/>
  <c r="T995"/>
  <c r="R995"/>
  <c r="P995"/>
  <c r="BI987"/>
  <c r="BH987"/>
  <c r="BG987"/>
  <c r="BF987"/>
  <c r="T987"/>
  <c r="R987"/>
  <c r="P987"/>
  <c r="BI979"/>
  <c r="BH979"/>
  <c r="BG979"/>
  <c r="BF979"/>
  <c r="T979"/>
  <c r="R979"/>
  <c r="P979"/>
  <c r="BI971"/>
  <c r="BH971"/>
  <c r="BG971"/>
  <c r="BF971"/>
  <c r="T971"/>
  <c r="T970"/>
  <c r="R971"/>
  <c r="R970"/>
  <c r="P971"/>
  <c r="P970"/>
  <c r="BI967"/>
  <c r="BH967"/>
  <c r="BG967"/>
  <c r="BF967"/>
  <c r="T967"/>
  <c r="R967"/>
  <c r="P967"/>
  <c r="BI957"/>
  <c r="BH957"/>
  <c r="BG957"/>
  <c r="BF957"/>
  <c r="T957"/>
  <c r="R957"/>
  <c r="P957"/>
  <c r="BI947"/>
  <c r="BH947"/>
  <c r="BG947"/>
  <c r="BF947"/>
  <c r="T947"/>
  <c r="R947"/>
  <c r="P947"/>
  <c r="BI937"/>
  <c r="BH937"/>
  <c r="BG937"/>
  <c r="BF937"/>
  <c r="T937"/>
  <c r="R937"/>
  <c r="P937"/>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101"/>
  <c r="E7"/>
  <c r="E48"/>
  <c i="4" r="J37"/>
  <c r="J36"/>
  <c i="1" r="AY57"/>
  <c i="4" r="J35"/>
  <c i="1" r="AX57"/>
  <c i="4" r="BI1283"/>
  <c r="BH1283"/>
  <c r="BG1283"/>
  <c r="BF1283"/>
  <c r="T1283"/>
  <c r="R1283"/>
  <c r="P1283"/>
  <c r="BI1271"/>
  <c r="BH1271"/>
  <c r="BG1271"/>
  <c r="BF1271"/>
  <c r="T1271"/>
  <c r="R1271"/>
  <c r="P1271"/>
  <c r="BI1259"/>
  <c r="BH1259"/>
  <c r="BG1259"/>
  <c r="BF1259"/>
  <c r="T1259"/>
  <c r="R1259"/>
  <c r="P1259"/>
  <c r="BI1247"/>
  <c r="BH1247"/>
  <c r="BG1247"/>
  <c r="BF1247"/>
  <c r="T1247"/>
  <c r="R1247"/>
  <c r="P1247"/>
  <c r="BI1216"/>
  <c r="BH1216"/>
  <c r="BG1216"/>
  <c r="BF1216"/>
  <c r="T1216"/>
  <c r="R1216"/>
  <c r="P1216"/>
  <c r="BI1184"/>
  <c r="BH1184"/>
  <c r="BG1184"/>
  <c r="BF1184"/>
  <c r="T1184"/>
  <c r="R1184"/>
  <c r="P1184"/>
  <c r="BI1153"/>
  <c r="BH1153"/>
  <c r="BG1153"/>
  <c r="BF1153"/>
  <c r="T1153"/>
  <c r="R1153"/>
  <c r="P1153"/>
  <c r="BI1148"/>
  <c r="BH1148"/>
  <c r="BG1148"/>
  <c r="BF1148"/>
  <c r="T1148"/>
  <c r="R1148"/>
  <c r="P1148"/>
  <c r="BI1144"/>
  <c r="BH1144"/>
  <c r="BG1144"/>
  <c r="BF1144"/>
  <c r="T1144"/>
  <c r="R1144"/>
  <c r="P1144"/>
  <c r="BI1140"/>
  <c r="BH1140"/>
  <c r="BG1140"/>
  <c r="BF1140"/>
  <c r="T1140"/>
  <c r="R1140"/>
  <c r="P1140"/>
  <c r="BI1136"/>
  <c r="BH1136"/>
  <c r="BG1136"/>
  <c r="BF1136"/>
  <c r="T1136"/>
  <c r="R1136"/>
  <c r="P1136"/>
  <c r="BI1132"/>
  <c r="BH1132"/>
  <c r="BG1132"/>
  <c r="BF1132"/>
  <c r="T1132"/>
  <c r="R1132"/>
  <c r="P1132"/>
  <c r="BI1128"/>
  <c r="BH1128"/>
  <c r="BG1128"/>
  <c r="BF1128"/>
  <c r="T1128"/>
  <c r="R1128"/>
  <c r="P1128"/>
  <c r="BI1125"/>
  <c r="BH1125"/>
  <c r="BG1125"/>
  <c r="BF1125"/>
  <c r="T1125"/>
  <c r="R1125"/>
  <c r="P1125"/>
  <c r="BI1122"/>
  <c r="BH1122"/>
  <c r="BG1122"/>
  <c r="BF1122"/>
  <c r="T1122"/>
  <c r="R1122"/>
  <c r="P1122"/>
  <c r="BI1113"/>
  <c r="BH1113"/>
  <c r="BG1113"/>
  <c r="BF1113"/>
  <c r="T1113"/>
  <c r="R1113"/>
  <c r="P1113"/>
  <c r="BI1111"/>
  <c r="BH1111"/>
  <c r="BG1111"/>
  <c r="BF1111"/>
  <c r="T1111"/>
  <c r="R1111"/>
  <c r="P1111"/>
  <c r="BI1108"/>
  <c r="BH1108"/>
  <c r="BG1108"/>
  <c r="BF1108"/>
  <c r="T1108"/>
  <c r="R1108"/>
  <c r="P1108"/>
  <c r="BI1103"/>
  <c r="BH1103"/>
  <c r="BG1103"/>
  <c r="BF1103"/>
  <c r="T1103"/>
  <c r="R1103"/>
  <c r="P1103"/>
  <c r="BI1098"/>
  <c r="BH1098"/>
  <c r="BG1098"/>
  <c r="BF1098"/>
  <c r="T1098"/>
  <c r="R1098"/>
  <c r="P1098"/>
  <c r="BI1089"/>
  <c r="BH1089"/>
  <c r="BG1089"/>
  <c r="BF1089"/>
  <c r="T1089"/>
  <c r="R1089"/>
  <c r="P1089"/>
  <c r="BI1080"/>
  <c r="BH1080"/>
  <c r="BG1080"/>
  <c r="BF1080"/>
  <c r="T1080"/>
  <c r="R1080"/>
  <c r="P1080"/>
  <c r="BI1071"/>
  <c r="BH1071"/>
  <c r="BG1071"/>
  <c r="BF1071"/>
  <c r="T1071"/>
  <c r="R1071"/>
  <c r="P1071"/>
  <c r="BI1068"/>
  <c r="BH1068"/>
  <c r="BG1068"/>
  <c r="BF1068"/>
  <c r="T1068"/>
  <c r="R1068"/>
  <c r="P1068"/>
  <c r="BI1059"/>
  <c r="BH1059"/>
  <c r="BG1059"/>
  <c r="BF1059"/>
  <c r="T1059"/>
  <c r="R1059"/>
  <c r="P1059"/>
  <c r="BI1051"/>
  <c r="BH1051"/>
  <c r="BG1051"/>
  <c r="BF1051"/>
  <c r="T1051"/>
  <c r="T1050"/>
  <c r="R1051"/>
  <c r="R1050"/>
  <c r="P1051"/>
  <c r="P1050"/>
  <c r="BI1047"/>
  <c r="BH1047"/>
  <c r="BG1047"/>
  <c r="BF1047"/>
  <c r="T1047"/>
  <c r="R1047"/>
  <c r="P1047"/>
  <c r="BI1039"/>
  <c r="BH1039"/>
  <c r="BG1039"/>
  <c r="BF1039"/>
  <c r="T1039"/>
  <c r="R1039"/>
  <c r="P1039"/>
  <c r="BI1036"/>
  <c r="BH1036"/>
  <c r="BG1036"/>
  <c r="BF1036"/>
  <c r="T1036"/>
  <c r="R1036"/>
  <c r="P1036"/>
  <c r="BI1034"/>
  <c r="BH1034"/>
  <c r="BG1034"/>
  <c r="BF1034"/>
  <c r="T1034"/>
  <c r="R1034"/>
  <c r="P1034"/>
  <c r="BI1031"/>
  <c r="BH1031"/>
  <c r="BG1031"/>
  <c r="BF1031"/>
  <c r="T1031"/>
  <c r="R1031"/>
  <c r="P1031"/>
  <c r="BI1024"/>
  <c r="BH1024"/>
  <c r="BG1024"/>
  <c r="BF1024"/>
  <c r="T1024"/>
  <c r="R1024"/>
  <c r="P1024"/>
  <c r="BI1021"/>
  <c r="BH1021"/>
  <c r="BG1021"/>
  <c r="BF1021"/>
  <c r="T1021"/>
  <c r="R1021"/>
  <c r="P1021"/>
  <c r="BI1014"/>
  <c r="BH1014"/>
  <c r="BG1014"/>
  <c r="BF1014"/>
  <c r="T1014"/>
  <c r="R1014"/>
  <c r="P1014"/>
  <c r="BI1003"/>
  <c r="BH1003"/>
  <c r="BG1003"/>
  <c r="BF1003"/>
  <c r="T1003"/>
  <c r="R1003"/>
  <c r="P1003"/>
  <c r="BI995"/>
  <c r="BH995"/>
  <c r="BG995"/>
  <c r="BF995"/>
  <c r="T995"/>
  <c r="R995"/>
  <c r="P995"/>
  <c r="BI987"/>
  <c r="BH987"/>
  <c r="BG987"/>
  <c r="BF987"/>
  <c r="T987"/>
  <c r="R987"/>
  <c r="P987"/>
  <c r="BI979"/>
  <c r="BH979"/>
  <c r="BG979"/>
  <c r="BF979"/>
  <c r="T979"/>
  <c r="R979"/>
  <c r="P979"/>
  <c r="BI971"/>
  <c r="BH971"/>
  <c r="BG971"/>
  <c r="BF971"/>
  <c r="T971"/>
  <c r="T970"/>
  <c r="R971"/>
  <c r="R970"/>
  <c r="P971"/>
  <c r="P970"/>
  <c r="BI967"/>
  <c r="BH967"/>
  <c r="BG967"/>
  <c r="BF967"/>
  <c r="T967"/>
  <c r="R967"/>
  <c r="P967"/>
  <c r="BI957"/>
  <c r="BH957"/>
  <c r="BG957"/>
  <c r="BF957"/>
  <c r="T957"/>
  <c r="R957"/>
  <c r="P957"/>
  <c r="BI947"/>
  <c r="BH947"/>
  <c r="BG947"/>
  <c r="BF947"/>
  <c r="T947"/>
  <c r="R947"/>
  <c r="P947"/>
  <c r="BI937"/>
  <c r="BH937"/>
  <c r="BG937"/>
  <c r="BF937"/>
  <c r="T937"/>
  <c r="R937"/>
  <c r="P937"/>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55"/>
  <c r="J17"/>
  <c r="J12"/>
  <c r="J52"/>
  <c r="E7"/>
  <c r="E48"/>
  <c i="3" r="J37"/>
  <c r="J36"/>
  <c i="1" r="AY56"/>
  <c i="3" r="J35"/>
  <c i="1" r="AX56"/>
  <c i="3" r="BI1283"/>
  <c r="BH1283"/>
  <c r="BG1283"/>
  <c r="BF1283"/>
  <c r="T1283"/>
  <c r="R1283"/>
  <c r="P1283"/>
  <c r="BI1271"/>
  <c r="BH1271"/>
  <c r="BG1271"/>
  <c r="BF1271"/>
  <c r="T1271"/>
  <c r="R1271"/>
  <c r="P1271"/>
  <c r="BI1259"/>
  <c r="BH1259"/>
  <c r="BG1259"/>
  <c r="BF1259"/>
  <c r="T1259"/>
  <c r="R1259"/>
  <c r="P1259"/>
  <c r="BI1247"/>
  <c r="BH1247"/>
  <c r="BG1247"/>
  <c r="BF1247"/>
  <c r="T1247"/>
  <c r="R1247"/>
  <c r="P1247"/>
  <c r="BI1216"/>
  <c r="BH1216"/>
  <c r="BG1216"/>
  <c r="BF1216"/>
  <c r="T1216"/>
  <c r="R1216"/>
  <c r="P1216"/>
  <c r="BI1184"/>
  <c r="BH1184"/>
  <c r="BG1184"/>
  <c r="BF1184"/>
  <c r="T1184"/>
  <c r="R1184"/>
  <c r="P1184"/>
  <c r="BI1153"/>
  <c r="BH1153"/>
  <c r="BG1153"/>
  <c r="BF1153"/>
  <c r="T1153"/>
  <c r="R1153"/>
  <c r="P1153"/>
  <c r="BI1148"/>
  <c r="BH1148"/>
  <c r="BG1148"/>
  <c r="BF1148"/>
  <c r="T1148"/>
  <c r="R1148"/>
  <c r="P1148"/>
  <c r="BI1144"/>
  <c r="BH1144"/>
  <c r="BG1144"/>
  <c r="BF1144"/>
  <c r="T1144"/>
  <c r="R1144"/>
  <c r="P1144"/>
  <c r="BI1140"/>
  <c r="BH1140"/>
  <c r="BG1140"/>
  <c r="BF1140"/>
  <c r="T1140"/>
  <c r="R1140"/>
  <c r="P1140"/>
  <c r="BI1136"/>
  <c r="BH1136"/>
  <c r="BG1136"/>
  <c r="BF1136"/>
  <c r="T1136"/>
  <c r="R1136"/>
  <c r="P1136"/>
  <c r="BI1132"/>
  <c r="BH1132"/>
  <c r="BG1132"/>
  <c r="BF1132"/>
  <c r="T1132"/>
  <c r="R1132"/>
  <c r="P1132"/>
  <c r="BI1128"/>
  <c r="BH1128"/>
  <c r="BG1128"/>
  <c r="BF1128"/>
  <c r="T1128"/>
  <c r="R1128"/>
  <c r="P1128"/>
  <c r="BI1125"/>
  <c r="BH1125"/>
  <c r="BG1125"/>
  <c r="BF1125"/>
  <c r="T1125"/>
  <c r="R1125"/>
  <c r="P1125"/>
  <c r="BI1122"/>
  <c r="BH1122"/>
  <c r="BG1122"/>
  <c r="BF1122"/>
  <c r="T1122"/>
  <c r="R1122"/>
  <c r="P1122"/>
  <c r="BI1113"/>
  <c r="BH1113"/>
  <c r="BG1113"/>
  <c r="BF1113"/>
  <c r="T1113"/>
  <c r="R1113"/>
  <c r="P1113"/>
  <c r="BI1111"/>
  <c r="BH1111"/>
  <c r="BG1111"/>
  <c r="BF1111"/>
  <c r="T1111"/>
  <c r="R1111"/>
  <c r="P1111"/>
  <c r="BI1108"/>
  <c r="BH1108"/>
  <c r="BG1108"/>
  <c r="BF1108"/>
  <c r="T1108"/>
  <c r="R1108"/>
  <c r="P1108"/>
  <c r="BI1103"/>
  <c r="BH1103"/>
  <c r="BG1103"/>
  <c r="BF1103"/>
  <c r="T1103"/>
  <c r="R1103"/>
  <c r="P1103"/>
  <c r="BI1098"/>
  <c r="BH1098"/>
  <c r="BG1098"/>
  <c r="BF1098"/>
  <c r="T1098"/>
  <c r="R1098"/>
  <c r="P1098"/>
  <c r="BI1089"/>
  <c r="BH1089"/>
  <c r="BG1089"/>
  <c r="BF1089"/>
  <c r="T1089"/>
  <c r="R1089"/>
  <c r="P1089"/>
  <c r="BI1080"/>
  <c r="BH1080"/>
  <c r="BG1080"/>
  <c r="BF1080"/>
  <c r="T1080"/>
  <c r="R1080"/>
  <c r="P1080"/>
  <c r="BI1071"/>
  <c r="BH1071"/>
  <c r="BG1071"/>
  <c r="BF1071"/>
  <c r="T1071"/>
  <c r="R1071"/>
  <c r="P1071"/>
  <c r="BI1068"/>
  <c r="BH1068"/>
  <c r="BG1068"/>
  <c r="BF1068"/>
  <c r="T1068"/>
  <c r="R1068"/>
  <c r="P1068"/>
  <c r="BI1059"/>
  <c r="BH1059"/>
  <c r="BG1059"/>
  <c r="BF1059"/>
  <c r="T1059"/>
  <c r="R1059"/>
  <c r="P1059"/>
  <c r="BI1051"/>
  <c r="BH1051"/>
  <c r="BG1051"/>
  <c r="BF1051"/>
  <c r="T1051"/>
  <c r="T1050"/>
  <c r="R1051"/>
  <c r="R1050"/>
  <c r="P1051"/>
  <c r="P1050"/>
  <c r="BI1047"/>
  <c r="BH1047"/>
  <c r="BG1047"/>
  <c r="BF1047"/>
  <c r="T1047"/>
  <c r="R1047"/>
  <c r="P1047"/>
  <c r="BI1039"/>
  <c r="BH1039"/>
  <c r="BG1039"/>
  <c r="BF1039"/>
  <c r="T1039"/>
  <c r="R1039"/>
  <c r="P1039"/>
  <c r="BI1036"/>
  <c r="BH1036"/>
  <c r="BG1036"/>
  <c r="BF1036"/>
  <c r="T1036"/>
  <c r="R1036"/>
  <c r="P1036"/>
  <c r="BI1034"/>
  <c r="BH1034"/>
  <c r="BG1034"/>
  <c r="BF1034"/>
  <c r="T1034"/>
  <c r="R1034"/>
  <c r="P1034"/>
  <c r="BI1031"/>
  <c r="BH1031"/>
  <c r="BG1031"/>
  <c r="BF1031"/>
  <c r="T1031"/>
  <c r="R1031"/>
  <c r="P1031"/>
  <c r="BI1024"/>
  <c r="BH1024"/>
  <c r="BG1024"/>
  <c r="BF1024"/>
  <c r="T1024"/>
  <c r="R1024"/>
  <c r="P1024"/>
  <c r="BI1021"/>
  <c r="BH1021"/>
  <c r="BG1021"/>
  <c r="BF1021"/>
  <c r="T1021"/>
  <c r="R1021"/>
  <c r="P1021"/>
  <c r="BI1014"/>
  <c r="BH1014"/>
  <c r="BG1014"/>
  <c r="BF1014"/>
  <c r="T1014"/>
  <c r="R1014"/>
  <c r="P1014"/>
  <c r="BI1003"/>
  <c r="BH1003"/>
  <c r="BG1003"/>
  <c r="BF1003"/>
  <c r="T1003"/>
  <c r="R1003"/>
  <c r="P1003"/>
  <c r="BI995"/>
  <c r="BH995"/>
  <c r="BG995"/>
  <c r="BF995"/>
  <c r="T995"/>
  <c r="R995"/>
  <c r="P995"/>
  <c r="BI987"/>
  <c r="BH987"/>
  <c r="BG987"/>
  <c r="BF987"/>
  <c r="T987"/>
  <c r="R987"/>
  <c r="P987"/>
  <c r="BI979"/>
  <c r="BH979"/>
  <c r="BG979"/>
  <c r="BF979"/>
  <c r="T979"/>
  <c r="R979"/>
  <c r="P979"/>
  <c r="BI971"/>
  <c r="BH971"/>
  <c r="BG971"/>
  <c r="BF971"/>
  <c r="T971"/>
  <c r="T970"/>
  <c r="R971"/>
  <c r="R970"/>
  <c r="P971"/>
  <c r="P970"/>
  <c r="BI967"/>
  <c r="BH967"/>
  <c r="BG967"/>
  <c r="BF967"/>
  <c r="T967"/>
  <c r="R967"/>
  <c r="P967"/>
  <c r="BI957"/>
  <c r="BH957"/>
  <c r="BG957"/>
  <c r="BF957"/>
  <c r="T957"/>
  <c r="R957"/>
  <c r="P957"/>
  <c r="BI947"/>
  <c r="BH947"/>
  <c r="BG947"/>
  <c r="BF947"/>
  <c r="T947"/>
  <c r="R947"/>
  <c r="P947"/>
  <c r="BI937"/>
  <c r="BH937"/>
  <c r="BG937"/>
  <c r="BF937"/>
  <c r="T937"/>
  <c r="R937"/>
  <c r="P937"/>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104"/>
  <c r="J17"/>
  <c r="J12"/>
  <c r="J101"/>
  <c r="E7"/>
  <c r="E97"/>
  <c i="2" r="J37"/>
  <c r="J36"/>
  <c i="1" r="AY55"/>
  <c i="2" r="J35"/>
  <c i="1" r="AX55"/>
  <c i="2" r="BI1283"/>
  <c r="BH1283"/>
  <c r="BG1283"/>
  <c r="BF1283"/>
  <c r="T1283"/>
  <c r="R1283"/>
  <c r="P1283"/>
  <c r="BI1271"/>
  <c r="BH1271"/>
  <c r="BG1271"/>
  <c r="BF1271"/>
  <c r="T1271"/>
  <c r="R1271"/>
  <c r="P1271"/>
  <c r="BI1259"/>
  <c r="BH1259"/>
  <c r="BG1259"/>
  <c r="BF1259"/>
  <c r="T1259"/>
  <c r="R1259"/>
  <c r="P1259"/>
  <c r="BI1247"/>
  <c r="BH1247"/>
  <c r="BG1247"/>
  <c r="BF1247"/>
  <c r="T1247"/>
  <c r="R1247"/>
  <c r="P1247"/>
  <c r="BI1216"/>
  <c r="BH1216"/>
  <c r="BG1216"/>
  <c r="BF1216"/>
  <c r="T1216"/>
  <c r="R1216"/>
  <c r="P1216"/>
  <c r="BI1184"/>
  <c r="BH1184"/>
  <c r="BG1184"/>
  <c r="BF1184"/>
  <c r="T1184"/>
  <c r="R1184"/>
  <c r="P1184"/>
  <c r="BI1153"/>
  <c r="BH1153"/>
  <c r="BG1153"/>
  <c r="BF1153"/>
  <c r="T1153"/>
  <c r="R1153"/>
  <c r="P1153"/>
  <c r="BI1148"/>
  <c r="BH1148"/>
  <c r="BG1148"/>
  <c r="BF1148"/>
  <c r="T1148"/>
  <c r="R1148"/>
  <c r="P1148"/>
  <c r="BI1144"/>
  <c r="BH1144"/>
  <c r="BG1144"/>
  <c r="BF1144"/>
  <c r="T1144"/>
  <c r="R1144"/>
  <c r="P1144"/>
  <c r="BI1140"/>
  <c r="BH1140"/>
  <c r="BG1140"/>
  <c r="BF1140"/>
  <c r="T1140"/>
  <c r="R1140"/>
  <c r="P1140"/>
  <c r="BI1136"/>
  <c r="BH1136"/>
  <c r="BG1136"/>
  <c r="BF1136"/>
  <c r="T1136"/>
  <c r="R1136"/>
  <c r="P1136"/>
  <c r="BI1132"/>
  <c r="BH1132"/>
  <c r="BG1132"/>
  <c r="BF1132"/>
  <c r="T1132"/>
  <c r="R1132"/>
  <c r="P1132"/>
  <c r="BI1128"/>
  <c r="BH1128"/>
  <c r="BG1128"/>
  <c r="BF1128"/>
  <c r="T1128"/>
  <c r="R1128"/>
  <c r="P1128"/>
  <c r="BI1125"/>
  <c r="BH1125"/>
  <c r="BG1125"/>
  <c r="BF1125"/>
  <c r="T1125"/>
  <c r="R1125"/>
  <c r="P1125"/>
  <c r="BI1122"/>
  <c r="BH1122"/>
  <c r="BG1122"/>
  <c r="BF1122"/>
  <c r="T1122"/>
  <c r="R1122"/>
  <c r="P1122"/>
  <c r="BI1113"/>
  <c r="BH1113"/>
  <c r="BG1113"/>
  <c r="BF1113"/>
  <c r="T1113"/>
  <c r="R1113"/>
  <c r="P1113"/>
  <c r="BI1111"/>
  <c r="BH1111"/>
  <c r="BG1111"/>
  <c r="BF1111"/>
  <c r="T1111"/>
  <c r="R1111"/>
  <c r="P1111"/>
  <c r="BI1108"/>
  <c r="BH1108"/>
  <c r="BG1108"/>
  <c r="BF1108"/>
  <c r="T1108"/>
  <c r="R1108"/>
  <c r="P1108"/>
  <c r="BI1103"/>
  <c r="BH1103"/>
  <c r="BG1103"/>
  <c r="BF1103"/>
  <c r="T1103"/>
  <c r="R1103"/>
  <c r="P1103"/>
  <c r="BI1098"/>
  <c r="BH1098"/>
  <c r="BG1098"/>
  <c r="BF1098"/>
  <c r="T1098"/>
  <c r="R1098"/>
  <c r="P1098"/>
  <c r="BI1089"/>
  <c r="BH1089"/>
  <c r="BG1089"/>
  <c r="BF1089"/>
  <c r="T1089"/>
  <c r="R1089"/>
  <c r="P1089"/>
  <c r="BI1080"/>
  <c r="BH1080"/>
  <c r="BG1080"/>
  <c r="BF1080"/>
  <c r="T1080"/>
  <c r="R1080"/>
  <c r="P1080"/>
  <c r="BI1071"/>
  <c r="BH1071"/>
  <c r="BG1071"/>
  <c r="BF1071"/>
  <c r="T1071"/>
  <c r="R1071"/>
  <c r="P1071"/>
  <c r="BI1068"/>
  <c r="BH1068"/>
  <c r="BG1068"/>
  <c r="BF1068"/>
  <c r="T1068"/>
  <c r="R1068"/>
  <c r="P1068"/>
  <c r="BI1059"/>
  <c r="BH1059"/>
  <c r="BG1059"/>
  <c r="BF1059"/>
  <c r="T1059"/>
  <c r="R1059"/>
  <c r="P1059"/>
  <c r="BI1051"/>
  <c r="BH1051"/>
  <c r="BG1051"/>
  <c r="BF1051"/>
  <c r="T1051"/>
  <c r="T1050"/>
  <c r="R1051"/>
  <c r="R1050"/>
  <c r="P1051"/>
  <c r="P1050"/>
  <c r="BI1047"/>
  <c r="BH1047"/>
  <c r="BG1047"/>
  <c r="BF1047"/>
  <c r="T1047"/>
  <c r="R1047"/>
  <c r="P1047"/>
  <c r="BI1039"/>
  <c r="BH1039"/>
  <c r="BG1039"/>
  <c r="BF1039"/>
  <c r="T1039"/>
  <c r="R1039"/>
  <c r="P1039"/>
  <c r="BI1036"/>
  <c r="BH1036"/>
  <c r="BG1036"/>
  <c r="BF1036"/>
  <c r="T1036"/>
  <c r="R1036"/>
  <c r="P1036"/>
  <c r="BI1034"/>
  <c r="BH1034"/>
  <c r="BG1034"/>
  <c r="BF1034"/>
  <c r="T1034"/>
  <c r="R1034"/>
  <c r="P1034"/>
  <c r="BI1031"/>
  <c r="BH1031"/>
  <c r="BG1031"/>
  <c r="BF1031"/>
  <c r="T1031"/>
  <c r="R1031"/>
  <c r="P1031"/>
  <c r="BI1024"/>
  <c r="BH1024"/>
  <c r="BG1024"/>
  <c r="BF1024"/>
  <c r="T1024"/>
  <c r="R1024"/>
  <c r="P1024"/>
  <c r="BI1021"/>
  <c r="BH1021"/>
  <c r="BG1021"/>
  <c r="BF1021"/>
  <c r="T1021"/>
  <c r="R1021"/>
  <c r="P1021"/>
  <c r="BI1014"/>
  <c r="BH1014"/>
  <c r="BG1014"/>
  <c r="BF1014"/>
  <c r="T1014"/>
  <c r="R1014"/>
  <c r="P1014"/>
  <c r="BI1003"/>
  <c r="BH1003"/>
  <c r="BG1003"/>
  <c r="BF1003"/>
  <c r="T1003"/>
  <c r="R1003"/>
  <c r="P1003"/>
  <c r="BI995"/>
  <c r="BH995"/>
  <c r="BG995"/>
  <c r="BF995"/>
  <c r="T995"/>
  <c r="R995"/>
  <c r="P995"/>
  <c r="BI987"/>
  <c r="BH987"/>
  <c r="BG987"/>
  <c r="BF987"/>
  <c r="T987"/>
  <c r="R987"/>
  <c r="P987"/>
  <c r="BI979"/>
  <c r="BH979"/>
  <c r="BG979"/>
  <c r="BF979"/>
  <c r="T979"/>
  <c r="R979"/>
  <c r="P979"/>
  <c r="BI971"/>
  <c r="BH971"/>
  <c r="BG971"/>
  <c r="BF971"/>
  <c r="T971"/>
  <c r="T970"/>
  <c r="R971"/>
  <c r="R970"/>
  <c r="P971"/>
  <c r="P970"/>
  <c r="BI967"/>
  <c r="BH967"/>
  <c r="BG967"/>
  <c r="BF967"/>
  <c r="T967"/>
  <c r="R967"/>
  <c r="P967"/>
  <c r="BI957"/>
  <c r="BH957"/>
  <c r="BG957"/>
  <c r="BF957"/>
  <c r="T957"/>
  <c r="R957"/>
  <c r="P957"/>
  <c r="BI947"/>
  <c r="BH947"/>
  <c r="BG947"/>
  <c r="BF947"/>
  <c r="T947"/>
  <c r="R947"/>
  <c r="P947"/>
  <c r="BI937"/>
  <c r="BH937"/>
  <c r="BG937"/>
  <c r="BF937"/>
  <c r="T937"/>
  <c r="R937"/>
  <c r="P937"/>
  <c r="BI927"/>
  <c r="BH927"/>
  <c r="BG927"/>
  <c r="BF927"/>
  <c r="T927"/>
  <c r="R927"/>
  <c r="P927"/>
  <c r="BI917"/>
  <c r="BH917"/>
  <c r="BG917"/>
  <c r="BF917"/>
  <c r="T917"/>
  <c r="R917"/>
  <c r="P917"/>
  <c r="BI907"/>
  <c r="BH907"/>
  <c r="BG907"/>
  <c r="BF907"/>
  <c r="T907"/>
  <c r="R907"/>
  <c r="P907"/>
  <c r="BI903"/>
  <c r="BH903"/>
  <c r="BG903"/>
  <c r="BF903"/>
  <c r="T903"/>
  <c r="R903"/>
  <c r="P903"/>
  <c r="BI900"/>
  <c r="BH900"/>
  <c r="BG900"/>
  <c r="BF900"/>
  <c r="T900"/>
  <c r="R900"/>
  <c r="P900"/>
  <c r="BI898"/>
  <c r="BH898"/>
  <c r="BG898"/>
  <c r="BF898"/>
  <c r="T898"/>
  <c r="R898"/>
  <c r="P898"/>
  <c r="BI895"/>
  <c r="BH895"/>
  <c r="BG895"/>
  <c r="BF895"/>
  <c r="T895"/>
  <c r="R895"/>
  <c r="P895"/>
  <c r="BI893"/>
  <c r="BH893"/>
  <c r="BG893"/>
  <c r="BF893"/>
  <c r="T893"/>
  <c r="R893"/>
  <c r="P893"/>
  <c r="BI889"/>
  <c r="BH889"/>
  <c r="BG889"/>
  <c r="BF889"/>
  <c r="T889"/>
  <c r="R889"/>
  <c r="P889"/>
  <c r="BI886"/>
  <c r="BH886"/>
  <c r="BG886"/>
  <c r="BF886"/>
  <c r="T886"/>
  <c r="R886"/>
  <c r="P886"/>
  <c r="BI884"/>
  <c r="BH884"/>
  <c r="BG884"/>
  <c r="BF884"/>
  <c r="T884"/>
  <c r="R884"/>
  <c r="P884"/>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3"/>
  <c r="BH853"/>
  <c r="BG853"/>
  <c r="BF853"/>
  <c r="T853"/>
  <c r="R853"/>
  <c r="P853"/>
  <c r="BI849"/>
  <c r="BH849"/>
  <c r="BG849"/>
  <c r="BF849"/>
  <c r="T849"/>
  <c r="R849"/>
  <c r="P849"/>
  <c r="BI847"/>
  <c r="BH847"/>
  <c r="BG847"/>
  <c r="BF847"/>
  <c r="T847"/>
  <c r="R847"/>
  <c r="P847"/>
  <c r="BI842"/>
  <c r="BH842"/>
  <c r="BG842"/>
  <c r="BF842"/>
  <c r="T842"/>
  <c r="R842"/>
  <c r="P842"/>
  <c r="BI837"/>
  <c r="BH837"/>
  <c r="BG837"/>
  <c r="BF837"/>
  <c r="T837"/>
  <c r="R837"/>
  <c r="P837"/>
  <c r="BI835"/>
  <c r="BH835"/>
  <c r="BG835"/>
  <c r="BF835"/>
  <c r="T835"/>
  <c r="R835"/>
  <c r="P835"/>
  <c r="BI833"/>
  <c r="BH833"/>
  <c r="BG833"/>
  <c r="BF833"/>
  <c r="T833"/>
  <c r="R833"/>
  <c r="P833"/>
  <c r="BI829"/>
  <c r="BH829"/>
  <c r="BG829"/>
  <c r="BF829"/>
  <c r="T829"/>
  <c r="R829"/>
  <c r="P829"/>
  <c r="BI827"/>
  <c r="BH827"/>
  <c r="BG827"/>
  <c r="BF827"/>
  <c r="T827"/>
  <c r="R827"/>
  <c r="P827"/>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7"/>
  <c r="BH807"/>
  <c r="BG807"/>
  <c r="BF807"/>
  <c r="T807"/>
  <c r="R807"/>
  <c r="P807"/>
  <c r="BI805"/>
  <c r="BH805"/>
  <c r="BG805"/>
  <c r="BF805"/>
  <c r="T805"/>
  <c r="R805"/>
  <c r="P805"/>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4"/>
  <c r="BH734"/>
  <c r="BG734"/>
  <c r="BF734"/>
  <c r="T734"/>
  <c r="R734"/>
  <c r="P734"/>
  <c r="BI731"/>
  <c r="BH731"/>
  <c r="BG731"/>
  <c r="BF731"/>
  <c r="T731"/>
  <c r="R731"/>
  <c r="P731"/>
  <c r="BI728"/>
  <c r="BH728"/>
  <c r="BG728"/>
  <c r="BF728"/>
  <c r="T728"/>
  <c r="R728"/>
  <c r="P728"/>
  <c r="BI726"/>
  <c r="BH726"/>
  <c r="BG726"/>
  <c r="BF726"/>
  <c r="T726"/>
  <c r="R726"/>
  <c r="P726"/>
  <c r="BI722"/>
  <c r="BH722"/>
  <c r="BG722"/>
  <c r="BF722"/>
  <c r="T722"/>
  <c r="R722"/>
  <c r="P722"/>
  <c r="BI718"/>
  <c r="BH718"/>
  <c r="BG718"/>
  <c r="BF718"/>
  <c r="T718"/>
  <c r="R718"/>
  <c r="P718"/>
  <c r="BI715"/>
  <c r="BH715"/>
  <c r="BG715"/>
  <c r="BF715"/>
  <c r="T715"/>
  <c r="R715"/>
  <c r="P715"/>
  <c r="BI712"/>
  <c r="BH712"/>
  <c r="BG712"/>
  <c r="BF712"/>
  <c r="T712"/>
  <c r="R712"/>
  <c r="P712"/>
  <c r="BI708"/>
  <c r="BH708"/>
  <c r="BG708"/>
  <c r="BF708"/>
  <c r="T708"/>
  <c r="R708"/>
  <c r="P708"/>
  <c r="BI705"/>
  <c r="BH705"/>
  <c r="BG705"/>
  <c r="BF705"/>
  <c r="T705"/>
  <c r="R705"/>
  <c r="P705"/>
  <c r="BI699"/>
  <c r="BH699"/>
  <c r="BG699"/>
  <c r="BF699"/>
  <c r="T699"/>
  <c r="R699"/>
  <c r="P699"/>
  <c r="BI694"/>
  <c r="BH694"/>
  <c r="BG694"/>
  <c r="BF694"/>
  <c r="T694"/>
  <c r="R694"/>
  <c r="P694"/>
  <c r="BI689"/>
  <c r="BH689"/>
  <c r="BG689"/>
  <c r="BF689"/>
  <c r="T689"/>
  <c r="R689"/>
  <c r="P689"/>
  <c r="BI684"/>
  <c r="BH684"/>
  <c r="BG684"/>
  <c r="BF684"/>
  <c r="T684"/>
  <c r="R684"/>
  <c r="P684"/>
  <c r="BI676"/>
  <c r="BH676"/>
  <c r="BG676"/>
  <c r="BF676"/>
  <c r="T676"/>
  <c r="T670"/>
  <c r="R676"/>
  <c r="R670"/>
  <c r="P676"/>
  <c r="P670"/>
  <c r="BI671"/>
  <c r="BH671"/>
  <c r="BG671"/>
  <c r="BF671"/>
  <c r="T671"/>
  <c r="R671"/>
  <c r="P671"/>
  <c r="BI667"/>
  <c r="BH667"/>
  <c r="BG667"/>
  <c r="BF667"/>
  <c r="T667"/>
  <c r="R667"/>
  <c r="P667"/>
  <c r="BI664"/>
  <c r="BH664"/>
  <c r="BG664"/>
  <c r="BF664"/>
  <c r="T664"/>
  <c r="R664"/>
  <c r="P664"/>
  <c r="BI661"/>
  <c r="BH661"/>
  <c r="BG661"/>
  <c r="BF661"/>
  <c r="T661"/>
  <c r="R661"/>
  <c r="P661"/>
  <c r="BI659"/>
  <c r="BH659"/>
  <c r="BG659"/>
  <c r="BF659"/>
  <c r="T659"/>
  <c r="R659"/>
  <c r="P659"/>
  <c r="BI657"/>
  <c r="BH657"/>
  <c r="BG657"/>
  <c r="BF657"/>
  <c r="T657"/>
  <c r="R657"/>
  <c r="P657"/>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2"/>
  <c r="BH642"/>
  <c r="BG642"/>
  <c r="BF642"/>
  <c r="T642"/>
  <c r="R642"/>
  <c r="P642"/>
  <c r="BI638"/>
  <c r="BH638"/>
  <c r="BG638"/>
  <c r="BF638"/>
  <c r="T638"/>
  <c r="R638"/>
  <c r="P638"/>
  <c r="BI636"/>
  <c r="BH636"/>
  <c r="BG636"/>
  <c r="BF636"/>
  <c r="T636"/>
  <c r="R636"/>
  <c r="P636"/>
  <c r="BI634"/>
  <c r="BH634"/>
  <c r="BG634"/>
  <c r="BF634"/>
  <c r="T634"/>
  <c r="R634"/>
  <c r="P634"/>
  <c r="BI632"/>
  <c r="BH632"/>
  <c r="BG632"/>
  <c r="BF632"/>
  <c r="T632"/>
  <c r="R632"/>
  <c r="P632"/>
  <c r="BI629"/>
  <c r="BH629"/>
  <c r="BG629"/>
  <c r="BF629"/>
  <c r="T629"/>
  <c r="R629"/>
  <c r="P629"/>
  <c r="BI626"/>
  <c r="BH626"/>
  <c r="BG626"/>
  <c r="BF626"/>
  <c r="T626"/>
  <c r="R626"/>
  <c r="P626"/>
  <c r="BI623"/>
  <c r="BH623"/>
  <c r="BG623"/>
  <c r="BF623"/>
  <c r="T623"/>
  <c r="R623"/>
  <c r="P623"/>
  <c r="BI621"/>
  <c r="BH621"/>
  <c r="BG621"/>
  <c r="BF621"/>
  <c r="T621"/>
  <c r="R621"/>
  <c r="P621"/>
  <c r="BI618"/>
  <c r="BH618"/>
  <c r="BG618"/>
  <c r="BF618"/>
  <c r="T618"/>
  <c r="R618"/>
  <c r="P618"/>
  <c r="BI616"/>
  <c r="BH616"/>
  <c r="BG616"/>
  <c r="BF616"/>
  <c r="T616"/>
  <c r="R616"/>
  <c r="P616"/>
  <c r="BI612"/>
  <c r="BH612"/>
  <c r="BG612"/>
  <c r="BF612"/>
  <c r="T612"/>
  <c r="R612"/>
  <c r="P612"/>
  <c r="BI609"/>
  <c r="BH609"/>
  <c r="BG609"/>
  <c r="BF609"/>
  <c r="T609"/>
  <c r="R609"/>
  <c r="P609"/>
  <c r="BI607"/>
  <c r="BH607"/>
  <c r="BG607"/>
  <c r="BF607"/>
  <c r="T607"/>
  <c r="R607"/>
  <c r="P607"/>
  <c r="BI597"/>
  <c r="BH597"/>
  <c r="BG597"/>
  <c r="BF597"/>
  <c r="T597"/>
  <c r="R597"/>
  <c r="P597"/>
  <c r="BI587"/>
  <c r="BH587"/>
  <c r="BG587"/>
  <c r="BF587"/>
  <c r="T587"/>
  <c r="R587"/>
  <c r="P587"/>
  <c r="BI585"/>
  <c r="BH585"/>
  <c r="BG585"/>
  <c r="BF585"/>
  <c r="T585"/>
  <c r="R585"/>
  <c r="P585"/>
  <c r="BI582"/>
  <c r="BH582"/>
  <c r="BG582"/>
  <c r="BF582"/>
  <c r="T582"/>
  <c r="R582"/>
  <c r="P582"/>
  <c r="BI579"/>
  <c r="BH579"/>
  <c r="BG579"/>
  <c r="BF579"/>
  <c r="T579"/>
  <c r="R579"/>
  <c r="P579"/>
  <c r="BI569"/>
  <c r="BH569"/>
  <c r="BG569"/>
  <c r="BF569"/>
  <c r="T569"/>
  <c r="R569"/>
  <c r="P569"/>
  <c r="BI566"/>
  <c r="BH566"/>
  <c r="BG566"/>
  <c r="BF566"/>
  <c r="T566"/>
  <c r="R566"/>
  <c r="P566"/>
  <c r="BI556"/>
  <c r="BH556"/>
  <c r="BG556"/>
  <c r="BF556"/>
  <c r="T556"/>
  <c r="R556"/>
  <c r="P556"/>
  <c r="BI554"/>
  <c r="BH554"/>
  <c r="BG554"/>
  <c r="BF554"/>
  <c r="T554"/>
  <c r="R554"/>
  <c r="P554"/>
  <c r="BI551"/>
  <c r="BH551"/>
  <c r="BG551"/>
  <c r="BF551"/>
  <c r="T551"/>
  <c r="R551"/>
  <c r="P551"/>
  <c r="BI549"/>
  <c r="BH549"/>
  <c r="BG549"/>
  <c r="BF549"/>
  <c r="T549"/>
  <c r="R549"/>
  <c r="P549"/>
  <c r="BI540"/>
  <c r="BH540"/>
  <c r="BG540"/>
  <c r="BF540"/>
  <c r="T540"/>
  <c r="R540"/>
  <c r="P540"/>
  <c r="BI538"/>
  <c r="BH538"/>
  <c r="BG538"/>
  <c r="BF538"/>
  <c r="T538"/>
  <c r="R538"/>
  <c r="P538"/>
  <c r="BI534"/>
  <c r="BH534"/>
  <c r="BG534"/>
  <c r="BF534"/>
  <c r="T534"/>
  <c r="R534"/>
  <c r="P534"/>
  <c r="BI531"/>
  <c r="BH531"/>
  <c r="BG531"/>
  <c r="BF531"/>
  <c r="T531"/>
  <c r="R531"/>
  <c r="P531"/>
  <c r="BI529"/>
  <c r="BH529"/>
  <c r="BG529"/>
  <c r="BF529"/>
  <c r="T529"/>
  <c r="R529"/>
  <c r="P529"/>
  <c r="BI520"/>
  <c r="BH520"/>
  <c r="BG520"/>
  <c r="BF520"/>
  <c r="T520"/>
  <c r="R520"/>
  <c r="P520"/>
  <c r="BI518"/>
  <c r="BH518"/>
  <c r="BG518"/>
  <c r="BF518"/>
  <c r="T518"/>
  <c r="R518"/>
  <c r="P518"/>
  <c r="BI513"/>
  <c r="BH513"/>
  <c r="BG513"/>
  <c r="BF513"/>
  <c r="T513"/>
  <c r="R513"/>
  <c r="P513"/>
  <c r="BI508"/>
  <c r="BH508"/>
  <c r="BG508"/>
  <c r="BF508"/>
  <c r="T508"/>
  <c r="R508"/>
  <c r="P508"/>
  <c r="BI502"/>
  <c r="BH502"/>
  <c r="BG502"/>
  <c r="BF502"/>
  <c r="T502"/>
  <c r="R502"/>
  <c r="P502"/>
  <c r="BI500"/>
  <c r="BH500"/>
  <c r="BG500"/>
  <c r="BF500"/>
  <c r="T500"/>
  <c r="R500"/>
  <c r="P500"/>
  <c r="BI494"/>
  <c r="BH494"/>
  <c r="BG494"/>
  <c r="BF494"/>
  <c r="T494"/>
  <c r="R494"/>
  <c r="P494"/>
  <c r="BI490"/>
  <c r="BH490"/>
  <c r="BG490"/>
  <c r="BF490"/>
  <c r="T490"/>
  <c r="R490"/>
  <c r="P490"/>
  <c r="BI487"/>
  <c r="BH487"/>
  <c r="BG487"/>
  <c r="BF487"/>
  <c r="T487"/>
  <c r="R487"/>
  <c r="P487"/>
  <c r="BI482"/>
  <c r="BH482"/>
  <c r="BG482"/>
  <c r="BF482"/>
  <c r="T482"/>
  <c r="R482"/>
  <c r="P482"/>
  <c r="BI479"/>
  <c r="BH479"/>
  <c r="BG479"/>
  <c r="BF479"/>
  <c r="T479"/>
  <c r="R479"/>
  <c r="P479"/>
  <c r="BI467"/>
  <c r="BH467"/>
  <c r="BG467"/>
  <c r="BF467"/>
  <c r="T467"/>
  <c r="R467"/>
  <c r="P467"/>
  <c r="BI463"/>
  <c r="BH463"/>
  <c r="BG463"/>
  <c r="BF463"/>
  <c r="T463"/>
  <c r="R463"/>
  <c r="P463"/>
  <c r="BI458"/>
  <c r="BH458"/>
  <c r="BG458"/>
  <c r="BF458"/>
  <c r="T458"/>
  <c r="R458"/>
  <c r="P458"/>
  <c r="BI453"/>
  <c r="BH453"/>
  <c r="BG453"/>
  <c r="BF453"/>
  <c r="T453"/>
  <c r="R453"/>
  <c r="P453"/>
  <c r="BI450"/>
  <c r="BH450"/>
  <c r="BG450"/>
  <c r="BF450"/>
  <c r="T450"/>
  <c r="R450"/>
  <c r="P450"/>
  <c r="BI445"/>
  <c r="BH445"/>
  <c r="BG445"/>
  <c r="BF445"/>
  <c r="T445"/>
  <c r="R445"/>
  <c r="P445"/>
  <c r="BI442"/>
  <c r="BH442"/>
  <c r="BG442"/>
  <c r="BF442"/>
  <c r="T442"/>
  <c r="R442"/>
  <c r="P442"/>
  <c r="BI439"/>
  <c r="BH439"/>
  <c r="BG439"/>
  <c r="BF439"/>
  <c r="T439"/>
  <c r="R439"/>
  <c r="P439"/>
  <c r="BI436"/>
  <c r="BH436"/>
  <c r="BG436"/>
  <c r="BF436"/>
  <c r="T436"/>
  <c r="R436"/>
  <c r="P436"/>
  <c r="BI427"/>
  <c r="BH427"/>
  <c r="BG427"/>
  <c r="BF427"/>
  <c r="T427"/>
  <c r="R427"/>
  <c r="P427"/>
  <c r="BI405"/>
  <c r="BH405"/>
  <c r="BG405"/>
  <c r="BF405"/>
  <c r="T405"/>
  <c r="R405"/>
  <c r="P405"/>
  <c r="BI399"/>
  <c r="BH399"/>
  <c r="BG399"/>
  <c r="BF399"/>
  <c r="T399"/>
  <c r="R399"/>
  <c r="P399"/>
  <c r="BI390"/>
  <c r="BH390"/>
  <c r="BG390"/>
  <c r="BF390"/>
  <c r="T390"/>
  <c r="R390"/>
  <c r="P390"/>
  <c r="BI384"/>
  <c r="BH384"/>
  <c r="BG384"/>
  <c r="BF384"/>
  <c r="T384"/>
  <c r="R384"/>
  <c r="P384"/>
  <c r="BI379"/>
  <c r="BH379"/>
  <c r="BG379"/>
  <c r="BF379"/>
  <c r="T379"/>
  <c r="R379"/>
  <c r="P379"/>
  <c r="BI375"/>
  <c r="BH375"/>
  <c r="BG375"/>
  <c r="BF375"/>
  <c r="T375"/>
  <c r="R375"/>
  <c r="P375"/>
  <c r="BI369"/>
  <c r="BH369"/>
  <c r="BG369"/>
  <c r="BF369"/>
  <c r="T369"/>
  <c r="R369"/>
  <c r="P369"/>
  <c r="BI358"/>
  <c r="BH358"/>
  <c r="BG358"/>
  <c r="BF358"/>
  <c r="T358"/>
  <c r="R358"/>
  <c r="P358"/>
  <c r="BI353"/>
  <c r="BH353"/>
  <c r="BG353"/>
  <c r="BF353"/>
  <c r="T353"/>
  <c r="R353"/>
  <c r="P353"/>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6"/>
  <c r="BH326"/>
  <c r="BG326"/>
  <c r="BF326"/>
  <c r="T326"/>
  <c r="R326"/>
  <c r="P326"/>
  <c r="BI314"/>
  <c r="BH314"/>
  <c r="BG314"/>
  <c r="BF314"/>
  <c r="T314"/>
  <c r="R314"/>
  <c r="P314"/>
  <c r="BI302"/>
  <c r="BH302"/>
  <c r="BG302"/>
  <c r="BF302"/>
  <c r="T302"/>
  <c r="R302"/>
  <c r="P302"/>
  <c r="BI290"/>
  <c r="BH290"/>
  <c r="BG290"/>
  <c r="BF290"/>
  <c r="T290"/>
  <c r="R290"/>
  <c r="P290"/>
  <c r="BI278"/>
  <c r="BH278"/>
  <c r="BG278"/>
  <c r="BF278"/>
  <c r="T278"/>
  <c r="R278"/>
  <c r="P278"/>
  <c r="BI271"/>
  <c r="BH271"/>
  <c r="BG271"/>
  <c r="BF271"/>
  <c r="T271"/>
  <c r="R271"/>
  <c r="P271"/>
  <c r="BI265"/>
  <c r="BH265"/>
  <c r="BG265"/>
  <c r="BF265"/>
  <c r="T265"/>
  <c r="R265"/>
  <c r="P265"/>
  <c r="BI260"/>
  <c r="BH260"/>
  <c r="BG260"/>
  <c r="BF260"/>
  <c r="T260"/>
  <c r="R260"/>
  <c r="P260"/>
  <c r="BI238"/>
  <c r="BH238"/>
  <c r="BG238"/>
  <c r="BF238"/>
  <c r="T238"/>
  <c r="R238"/>
  <c r="P238"/>
  <c r="BI216"/>
  <c r="BH216"/>
  <c r="BG216"/>
  <c r="BF216"/>
  <c r="T216"/>
  <c r="R216"/>
  <c r="P216"/>
  <c r="BI196"/>
  <c r="BH196"/>
  <c r="BG196"/>
  <c r="BF196"/>
  <c r="T196"/>
  <c r="R196"/>
  <c r="P196"/>
  <c r="BI176"/>
  <c r="BH176"/>
  <c r="BG176"/>
  <c r="BF176"/>
  <c r="T176"/>
  <c r="R176"/>
  <c r="P176"/>
  <c r="BI166"/>
  <c r="BH166"/>
  <c r="BG166"/>
  <c r="BF166"/>
  <c r="T166"/>
  <c r="R166"/>
  <c r="P166"/>
  <c r="BI154"/>
  <c r="BH154"/>
  <c r="BG154"/>
  <c r="BF154"/>
  <c r="T154"/>
  <c r="R154"/>
  <c r="P154"/>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10"/>
  <c r="BH110"/>
  <c r="BG110"/>
  <c r="BF110"/>
  <c r="T110"/>
  <c r="R110"/>
  <c r="P110"/>
  <c r="J104"/>
  <c r="J103"/>
  <c r="F103"/>
  <c r="F101"/>
  <c r="E99"/>
  <c r="J55"/>
  <c r="J54"/>
  <c r="F54"/>
  <c r="F52"/>
  <c r="E50"/>
  <c r="J18"/>
  <c r="E18"/>
  <c r="F55"/>
  <c r="J17"/>
  <c r="J12"/>
  <c r="J52"/>
  <c r="E7"/>
  <c r="E97"/>
  <c i="1" r="L50"/>
  <c r="AM50"/>
  <c r="AM49"/>
  <c r="L49"/>
  <c r="AM47"/>
  <c r="L47"/>
  <c r="L45"/>
  <c r="L44"/>
  <c i="7" r="J88"/>
  <c r="J86"/>
  <c r="BK84"/>
  <c i="6" r="BK1283"/>
  <c r="J1283"/>
  <c r="BK1271"/>
  <c r="J1271"/>
  <c r="BK1259"/>
  <c r="BK1247"/>
  <c r="J1216"/>
  <c r="BK1184"/>
  <c r="BK1153"/>
  <c r="BK1148"/>
  <c r="BK1144"/>
  <c r="BK1140"/>
  <c r="J1136"/>
  <c r="J1122"/>
  <c r="BK1089"/>
  <c r="J1080"/>
  <c r="BK967"/>
  <c r="J917"/>
  <c r="BK907"/>
  <c r="BK864"/>
  <c r="BK853"/>
  <c r="BK847"/>
  <c r="BK825"/>
  <c r="J823"/>
  <c r="J798"/>
  <c r="BK792"/>
  <c r="J774"/>
  <c r="BK770"/>
  <c r="BK746"/>
  <c r="BK734"/>
  <c r="J676"/>
  <c r="J650"/>
  <c r="BK645"/>
  <c r="J556"/>
  <c r="J518"/>
  <c r="J502"/>
  <c r="BK375"/>
  <c r="BK358"/>
  <c r="J333"/>
  <c r="J314"/>
  <c r="J265"/>
  <c r="BK176"/>
  <c r="J166"/>
  <c r="BK154"/>
  <c r="BK135"/>
  <c r="BK129"/>
  <c r="BK122"/>
  <c i="5" r="BK1089"/>
  <c r="J1059"/>
  <c r="J1051"/>
  <c r="BK1036"/>
  <c r="BK927"/>
  <c r="J886"/>
  <c r="BK873"/>
  <c r="BK864"/>
  <c r="J859"/>
  <c r="BK837"/>
  <c r="J805"/>
  <c r="BK798"/>
  <c r="J782"/>
  <c r="BK776"/>
  <c r="BK764"/>
  <c r="BK762"/>
  <c r="J756"/>
  <c r="BK750"/>
  <c r="BK734"/>
  <c r="BK694"/>
  <c r="BK676"/>
  <c r="J664"/>
  <c r="BK659"/>
  <c r="BK642"/>
  <c r="BK638"/>
  <c r="J621"/>
  <c r="BK607"/>
  <c r="J569"/>
  <c r="J531"/>
  <c r="BK529"/>
  <c r="J487"/>
  <c r="BK482"/>
  <c r="BK399"/>
  <c r="J390"/>
  <c r="BK375"/>
  <c r="BK338"/>
  <c r="J265"/>
  <c r="J135"/>
  <c i="4" r="J879"/>
  <c r="BK877"/>
  <c r="J837"/>
  <c r="BK792"/>
  <c r="BK786"/>
  <c r="J768"/>
  <c r="BK760"/>
  <c r="J708"/>
  <c r="J689"/>
  <c r="BK659"/>
  <c r="BK657"/>
  <c r="J654"/>
  <c r="J648"/>
  <c r="BK626"/>
  <c r="J623"/>
  <c r="J621"/>
  <c r="BK609"/>
  <c r="BK579"/>
  <c r="BK520"/>
  <c r="BK442"/>
  <c r="J439"/>
  <c r="J436"/>
  <c r="BK399"/>
  <c r="BK390"/>
  <c r="BK384"/>
  <c r="BK338"/>
  <c r="J333"/>
  <c r="BK154"/>
  <c r="J135"/>
  <c r="BK129"/>
  <c i="3" r="J957"/>
  <c r="J947"/>
  <c r="J937"/>
  <c r="J884"/>
  <c r="J881"/>
  <c r="J879"/>
  <c r="J877"/>
  <c r="J871"/>
  <c r="J859"/>
  <c r="BK847"/>
  <c r="BK825"/>
  <c r="BK778"/>
  <c r="BK762"/>
  <c r="J756"/>
  <c r="J754"/>
  <c r="J752"/>
  <c r="J750"/>
  <c r="BK742"/>
  <c r="J734"/>
  <c r="BK731"/>
  <c r="J726"/>
  <c r="J722"/>
  <c r="J705"/>
  <c r="J699"/>
  <c r="J657"/>
  <c r="J652"/>
  <c r="J634"/>
  <c r="J621"/>
  <c r="BK616"/>
  <c r="J607"/>
  <c r="J597"/>
  <c r="BK587"/>
  <c r="BK540"/>
  <c r="J513"/>
  <c r="BK494"/>
  <c r="J482"/>
  <c r="BK463"/>
  <c r="BK458"/>
  <c r="BK442"/>
  <c r="BK436"/>
  <c r="J399"/>
  <c r="BK358"/>
  <c r="BK302"/>
  <c r="J290"/>
  <c r="BK216"/>
  <c r="BK154"/>
  <c r="BK116"/>
  <c i="2" r="J1014"/>
  <c r="J957"/>
  <c r="BK917"/>
  <c r="BK893"/>
  <c r="BK889"/>
  <c r="J873"/>
  <c r="J871"/>
  <c r="J827"/>
  <c r="J794"/>
  <c r="BK762"/>
  <c r="J756"/>
  <c r="BK754"/>
  <c r="J718"/>
  <c r="BK671"/>
  <c r="BK645"/>
  <c r="BK636"/>
  <c r="BK579"/>
  <c r="BK569"/>
  <c r="BK566"/>
  <c r="BK538"/>
  <c r="BK453"/>
  <c r="BK390"/>
  <c r="BK290"/>
  <c i="6" r="BK1003"/>
  <c r="BK937"/>
  <c r="BK873"/>
  <c r="BK837"/>
  <c r="J816"/>
  <c r="J811"/>
  <c r="BK809"/>
  <c r="J807"/>
  <c r="J786"/>
  <c r="BK766"/>
  <c r="J762"/>
  <c r="J756"/>
  <c r="J715"/>
  <c r="BK705"/>
  <c r="J667"/>
  <c r="J664"/>
  <c r="BK607"/>
  <c r="J587"/>
  <c r="J569"/>
  <c r="J551"/>
  <c r="BK518"/>
  <c r="J490"/>
  <c r="BK458"/>
  <c r="BK453"/>
  <c r="J450"/>
  <c r="J353"/>
  <c r="J341"/>
  <c r="J271"/>
  <c r="J196"/>
  <c r="J116"/>
  <c r="J110"/>
  <c i="5" r="J1283"/>
  <c r="J1271"/>
  <c r="BK1259"/>
  <c r="J1216"/>
  <c r="BK1153"/>
  <c r="BK1148"/>
  <c r="J1140"/>
  <c r="BK1136"/>
  <c r="BK1128"/>
  <c r="J1125"/>
  <c r="BK1122"/>
  <c r="BK1113"/>
  <c r="J1108"/>
  <c r="J1103"/>
  <c r="J1098"/>
  <c r="BK1071"/>
  <c r="J1039"/>
  <c r="J1036"/>
  <c r="BK1034"/>
  <c r="J947"/>
  <c r="J927"/>
  <c r="BK898"/>
  <c r="BK889"/>
  <c r="BK871"/>
  <c r="J861"/>
  <c r="J835"/>
  <c r="J827"/>
  <c r="J807"/>
  <c r="J801"/>
  <c r="J788"/>
  <c r="BK786"/>
  <c r="J770"/>
  <c r="BK760"/>
  <c r="J758"/>
  <c r="J738"/>
  <c r="BK728"/>
  <c r="J715"/>
  <c r="BK664"/>
  <c r="J654"/>
  <c r="J652"/>
  <c r="J626"/>
  <c r="J554"/>
  <c r="J538"/>
  <c r="BK531"/>
  <c r="J520"/>
  <c r="BK508"/>
  <c r="BK502"/>
  <c r="J500"/>
  <c r="J482"/>
  <c r="J479"/>
  <c r="J458"/>
  <c r="BK450"/>
  <c r="BK427"/>
  <c r="J405"/>
  <c r="J369"/>
  <c r="BK238"/>
  <c r="J176"/>
  <c r="BK166"/>
  <c r="J110"/>
  <c i="4" r="J995"/>
  <c r="BK903"/>
  <c r="BK884"/>
  <c r="BK881"/>
  <c r="J871"/>
  <c r="BK853"/>
  <c r="BK849"/>
  <c r="J847"/>
  <c r="J827"/>
  <c r="J805"/>
  <c r="BK801"/>
  <c r="J794"/>
  <c r="BK784"/>
  <c r="BK782"/>
  <c r="BK780"/>
  <c r="BK766"/>
  <c r="J764"/>
  <c r="BK694"/>
  <c r="BK676"/>
  <c r="BK671"/>
  <c r="J667"/>
  <c r="J652"/>
  <c r="J634"/>
  <c r="BK623"/>
  <c r="BK621"/>
  <c r="BK618"/>
  <c r="BK616"/>
  <c r="J612"/>
  <c r="BK587"/>
  <c r="BK566"/>
  <c r="J556"/>
  <c r="BK529"/>
  <c r="BK379"/>
  <c r="J369"/>
  <c r="BK341"/>
  <c r="BK331"/>
  <c r="BK314"/>
  <c r="BK196"/>
  <c r="BK135"/>
  <c r="BK116"/>
  <c i="3" r="BK1184"/>
  <c r="BK1153"/>
  <c r="J1148"/>
  <c r="BK1136"/>
  <c r="BK1132"/>
  <c r="J1128"/>
  <c r="BK1122"/>
  <c r="J1113"/>
  <c r="J1111"/>
  <c r="BK1103"/>
  <c r="J1098"/>
  <c r="J1089"/>
  <c r="J1051"/>
  <c r="BK1034"/>
  <c r="J1031"/>
  <c r="J1024"/>
  <c r="BK1003"/>
  <c r="BK971"/>
  <c r="BK903"/>
  <c r="BK900"/>
  <c r="BK889"/>
  <c r="J818"/>
  <c r="BK805"/>
  <c r="BK790"/>
  <c r="BK788"/>
  <c r="BK752"/>
  <c r="BK722"/>
  <c r="J712"/>
  <c r="BK708"/>
  <c r="BK667"/>
  <c r="BK650"/>
  <c r="BK648"/>
  <c r="J638"/>
  <c r="BK636"/>
  <c r="BK632"/>
  <c r="J569"/>
  <c r="J540"/>
  <c r="J487"/>
  <c r="J467"/>
  <c r="J445"/>
  <c r="BK384"/>
  <c r="J369"/>
  <c r="J358"/>
  <c r="BK341"/>
  <c r="BK278"/>
  <c i="2" r="J987"/>
  <c r="BK879"/>
  <c r="BK873"/>
  <c r="BK853"/>
  <c r="J778"/>
  <c r="J774"/>
  <c r="BK758"/>
  <c r="J754"/>
  <c r="J750"/>
  <c r="BK744"/>
  <c r="BK742"/>
  <c r="BK734"/>
  <c r="J712"/>
  <c r="BK708"/>
  <c r="J705"/>
  <c r="J699"/>
  <c r="J659"/>
  <c r="J657"/>
  <c r="J650"/>
  <c r="J638"/>
  <c r="J597"/>
  <c r="J587"/>
  <c r="J534"/>
  <c r="BK463"/>
  <c r="BK450"/>
  <c r="J399"/>
  <c r="J384"/>
  <c r="J379"/>
  <c r="BK338"/>
  <c r="J333"/>
  <c r="BK331"/>
  <c r="J326"/>
  <c r="J314"/>
  <c r="J278"/>
  <c r="BK260"/>
  <c r="BK142"/>
  <c r="BK129"/>
  <c i="7" r="BK86"/>
  <c i="6" r="BK1051"/>
  <c r="BK1039"/>
  <c r="J1031"/>
  <c r="J967"/>
  <c r="J957"/>
  <c r="BK917"/>
  <c r="J907"/>
  <c r="J881"/>
  <c r="BK871"/>
  <c r="J859"/>
  <c r="BK818"/>
  <c r="J792"/>
  <c r="BK790"/>
  <c r="BK750"/>
  <c r="J744"/>
  <c r="J652"/>
  <c r="J648"/>
  <c r="BK554"/>
  <c r="BK502"/>
  <c r="J494"/>
  <c r="BK490"/>
  <c r="BK463"/>
  <c r="J445"/>
  <c r="BK439"/>
  <c r="J436"/>
  <c r="BK427"/>
  <c r="J384"/>
  <c r="BK379"/>
  <c r="J369"/>
  <c r="BK271"/>
  <c r="J260"/>
  <c r="J176"/>
  <c i="5" r="J1021"/>
  <c r="J917"/>
  <c r="BK907"/>
  <c r="BK875"/>
  <c r="BK333"/>
  <c r="J314"/>
  <c r="BK260"/>
  <c r="BK196"/>
  <c r="J142"/>
  <c i="4" r="J1283"/>
  <c r="BK1216"/>
  <c r="BK1144"/>
  <c r="BK1103"/>
  <c r="BK1098"/>
  <c r="J1089"/>
  <c r="J1068"/>
  <c r="BK1059"/>
  <c r="J1031"/>
  <c r="J1003"/>
  <c r="J884"/>
  <c r="J868"/>
  <c r="J849"/>
  <c r="BK823"/>
  <c r="J818"/>
  <c r="J809"/>
  <c r="BK796"/>
  <c r="BK778"/>
  <c r="J776"/>
  <c r="J774"/>
  <c r="J772"/>
  <c r="BK764"/>
  <c r="J752"/>
  <c r="J731"/>
  <c r="J699"/>
  <c r="J694"/>
  <c r="BK664"/>
  <c r="J636"/>
  <c r="J616"/>
  <c r="BK612"/>
  <c r="J569"/>
  <c r="BK554"/>
  <c r="BK487"/>
  <c r="J482"/>
  <c r="BK467"/>
  <c r="J445"/>
  <c r="J442"/>
  <c r="J338"/>
  <c r="BK336"/>
  <c r="BK238"/>
  <c i="3" r="J1247"/>
  <c r="J1216"/>
  <c r="BK1148"/>
  <c r="BK1144"/>
  <c r="BK1113"/>
  <c r="BK1111"/>
  <c r="J1108"/>
  <c r="J1103"/>
  <c r="BK1098"/>
  <c r="BK1080"/>
  <c r="J1047"/>
  <c r="BK1036"/>
  <c r="J1021"/>
  <c r="BK1014"/>
  <c r="J1003"/>
  <c r="BK995"/>
  <c r="BK987"/>
  <c r="BK937"/>
  <c r="BK927"/>
  <c r="BK893"/>
  <c r="J873"/>
  <c r="BK859"/>
  <c r="J842"/>
  <c r="J837"/>
  <c r="BK829"/>
  <c r="J823"/>
  <c r="BK798"/>
  <c r="BK786"/>
  <c r="BK774"/>
  <c r="BK772"/>
  <c r="BK754"/>
  <c r="J718"/>
  <c r="BK715"/>
  <c r="BK712"/>
  <c r="BK645"/>
  <c r="BK621"/>
  <c r="J618"/>
  <c r="J587"/>
  <c r="BK585"/>
  <c r="BK582"/>
  <c r="J579"/>
  <c r="BK566"/>
  <c r="BK534"/>
  <c r="BK500"/>
  <c r="BK450"/>
  <c r="J353"/>
  <c r="BK176"/>
  <c r="J122"/>
  <c i="2" r="BK987"/>
  <c r="J947"/>
  <c r="J907"/>
  <c r="BK861"/>
  <c r="BK829"/>
  <c r="J798"/>
  <c r="BK796"/>
  <c r="J786"/>
  <c r="J770"/>
  <c r="J762"/>
  <c r="BK756"/>
  <c r="BK738"/>
  <c r="BK731"/>
  <c r="BK726"/>
  <c r="BK722"/>
  <c r="J708"/>
  <c r="BK699"/>
  <c r="J661"/>
  <c r="J636"/>
  <c r="J612"/>
  <c r="BK534"/>
  <c r="BK518"/>
  <c r="J513"/>
  <c r="J479"/>
  <c r="J467"/>
  <c r="J436"/>
  <c r="BK427"/>
  <c r="BK405"/>
  <c r="BK399"/>
  <c r="BK369"/>
  <c r="BK358"/>
  <c r="BK341"/>
  <c r="BK333"/>
  <c r="J331"/>
  <c r="BK326"/>
  <c r="J302"/>
  <c r="J216"/>
  <c r="J154"/>
  <c r="J135"/>
  <c r="J110"/>
  <c i="7" r="BK88"/>
  <c r="J84"/>
  <c i="6" r="BK971"/>
  <c r="BK957"/>
  <c r="BK927"/>
  <c r="BK898"/>
  <c r="BK895"/>
  <c r="BK877"/>
  <c r="J875"/>
  <c r="BK868"/>
  <c r="J866"/>
  <c r="J835"/>
  <c r="J833"/>
  <c r="BK829"/>
  <c r="J805"/>
  <c r="J801"/>
  <c r="BK798"/>
  <c r="BK786"/>
  <c r="BK782"/>
  <c r="BK768"/>
  <c r="BK764"/>
  <c r="J760"/>
  <c r="BK758"/>
  <c r="BK748"/>
  <c r="BK715"/>
  <c r="J661"/>
  <c r="J645"/>
  <c r="BK636"/>
  <c r="BK632"/>
  <c r="BK616"/>
  <c r="J607"/>
  <c r="BK597"/>
  <c r="J579"/>
  <c r="BK569"/>
  <c r="BK538"/>
  <c r="J520"/>
  <c r="J508"/>
  <c r="BK494"/>
  <c r="J482"/>
  <c r="J467"/>
  <c r="J442"/>
  <c r="BK436"/>
  <c r="J399"/>
  <c r="BK390"/>
  <c r="BK353"/>
  <c r="BK338"/>
  <c r="J326"/>
  <c r="J278"/>
  <c i="5" r="BK1051"/>
  <c r="BK1039"/>
  <c r="BK903"/>
  <c r="J898"/>
  <c r="BK884"/>
  <c r="BK766"/>
  <c r="BK746"/>
  <c r="BK731"/>
  <c r="J712"/>
  <c r="BK612"/>
  <c r="BK609"/>
  <c r="J582"/>
  <c r="J494"/>
  <c r="BK490"/>
  <c r="J453"/>
  <c r="J439"/>
  <c i="4" r="BK971"/>
  <c r="J927"/>
  <c r="J881"/>
  <c r="J875"/>
  <c r="BK868"/>
  <c r="J866"/>
  <c r="BK842"/>
  <c r="BK837"/>
  <c r="J829"/>
  <c r="BK816"/>
  <c r="BK811"/>
  <c r="BK794"/>
  <c r="BK758"/>
  <c r="BK756"/>
  <c r="J746"/>
  <c r="J744"/>
  <c r="BK742"/>
  <c r="BK740"/>
  <c r="BK731"/>
  <c r="J676"/>
  <c r="BK667"/>
  <c r="J664"/>
  <c r="BK636"/>
  <c r="J609"/>
  <c r="BK582"/>
  <c r="BK549"/>
  <c r="J531"/>
  <c r="J529"/>
  <c r="BK513"/>
  <c r="BK490"/>
  <c r="BK458"/>
  <c r="J453"/>
  <c r="BK427"/>
  <c r="BK353"/>
  <c r="J336"/>
  <c r="BK333"/>
  <c r="BK302"/>
  <c r="BK290"/>
  <c r="J129"/>
  <c i="3" r="J886"/>
  <c r="BK884"/>
  <c r="BK881"/>
  <c r="BK875"/>
  <c r="J853"/>
  <c r="BK835"/>
  <c r="BK818"/>
  <c r="J816"/>
  <c r="BK811"/>
  <c r="J792"/>
  <c r="J790"/>
  <c r="J786"/>
  <c r="J766"/>
  <c r="J762"/>
  <c r="J760"/>
  <c r="BK748"/>
  <c r="BK740"/>
  <c r="BK728"/>
  <c r="J694"/>
  <c r="J689"/>
  <c r="J684"/>
  <c r="BK676"/>
  <c r="BK654"/>
  <c r="J645"/>
  <c r="BK642"/>
  <c r="BK629"/>
  <c r="BK626"/>
  <c r="BK612"/>
  <c r="BK569"/>
  <c r="BK551"/>
  <c r="BK549"/>
  <c r="BK518"/>
  <c r="BK405"/>
  <c r="BK375"/>
  <c r="BK314"/>
  <c r="J302"/>
  <c r="J271"/>
  <c r="J166"/>
  <c r="J129"/>
  <c r="BK122"/>
  <c i="2" r="BK1283"/>
  <c r="J1259"/>
  <c r="BK1136"/>
  <c r="BK1132"/>
  <c r="J1128"/>
  <c r="J1122"/>
  <c r="J1108"/>
  <c r="J1103"/>
  <c r="BK1098"/>
  <c r="J1059"/>
  <c r="BK1051"/>
  <c r="J1036"/>
  <c r="BK1034"/>
  <c r="J1021"/>
  <c r="BK1003"/>
  <c r="J927"/>
  <c r="BK895"/>
  <c r="J893"/>
  <c r="J879"/>
  <c r="BK871"/>
  <c r="J868"/>
  <c r="J861"/>
  <c r="BK847"/>
  <c r="BK833"/>
  <c r="J829"/>
  <c r="BK811"/>
  <c r="J780"/>
  <c r="BK778"/>
  <c r="J776"/>
  <c r="J764"/>
  <c r="J746"/>
  <c r="J728"/>
  <c r="BK684"/>
  <c r="BK667"/>
  <c r="BK661"/>
  <c r="BK652"/>
  <c r="J616"/>
  <c r="BK612"/>
  <c r="BK587"/>
  <c r="J585"/>
  <c r="J540"/>
  <c r="BK520"/>
  <c r="J458"/>
  <c r="J427"/>
  <c r="J405"/>
  <c r="J338"/>
  <c r="BK166"/>
  <c r="J122"/>
  <c r="BK116"/>
  <c i="6" r="J1034"/>
  <c r="BK995"/>
  <c r="J987"/>
  <c r="J937"/>
  <c r="J900"/>
  <c r="BK881"/>
  <c r="BK866"/>
  <c r="J861"/>
  <c r="J853"/>
  <c r="J849"/>
  <c r="J847"/>
  <c r="BK833"/>
  <c r="J825"/>
  <c r="BK805"/>
  <c r="BK801"/>
  <c r="BK778"/>
  <c r="BK772"/>
  <c r="BK740"/>
  <c r="J738"/>
  <c r="J728"/>
  <c r="J726"/>
  <c r="J718"/>
  <c r="J712"/>
  <c r="BK671"/>
  <c r="BK659"/>
  <c r="BK648"/>
  <c r="J612"/>
  <c r="BK609"/>
  <c r="J597"/>
  <c r="BK582"/>
  <c r="J549"/>
  <c r="J540"/>
  <c r="BK384"/>
  <c r="BK336"/>
  <c r="BK278"/>
  <c r="BK238"/>
  <c r="J216"/>
  <c r="BK196"/>
  <c r="J129"/>
  <c i="5" r="J1068"/>
  <c r="J1024"/>
  <c r="BK1021"/>
  <c r="BK1003"/>
  <c r="BK995"/>
  <c r="J967"/>
  <c r="BK957"/>
  <c r="BK917"/>
  <c r="BK895"/>
  <c r="J893"/>
  <c r="J884"/>
  <c r="BK868"/>
  <c r="J853"/>
  <c r="BK849"/>
  <c r="J768"/>
  <c r="BK752"/>
  <c r="J744"/>
  <c r="J740"/>
  <c r="J728"/>
  <c r="BK726"/>
  <c r="BK705"/>
  <c r="J689"/>
  <c r="BK667"/>
  <c r="J659"/>
  <c r="BK650"/>
  <c r="J642"/>
  <c r="BK634"/>
  <c r="BK632"/>
  <c r="J612"/>
  <c r="J597"/>
  <c r="J579"/>
  <c r="BK569"/>
  <c r="J566"/>
  <c r="BK556"/>
  <c r="J551"/>
  <c r="BK534"/>
  <c r="J508"/>
  <c r="BK467"/>
  <c r="BK358"/>
  <c r="BK353"/>
  <c r="BK341"/>
  <c r="BK336"/>
  <c r="BK278"/>
  <c r="BK142"/>
  <c i="4" r="J947"/>
  <c r="J877"/>
  <c r="BK875"/>
  <c r="BK873"/>
  <c r="BK864"/>
  <c r="BK861"/>
  <c r="J801"/>
  <c r="J798"/>
  <c r="J770"/>
  <c r="J740"/>
  <c r="J712"/>
  <c r="J642"/>
  <c r="J554"/>
  <c r="BK551"/>
  <c r="BK538"/>
  <c r="BK534"/>
  <c r="BK518"/>
  <c r="J490"/>
  <c r="J479"/>
  <c r="J467"/>
  <c r="BK463"/>
  <c r="BK450"/>
  <c r="BK445"/>
  <c r="BK358"/>
  <c r="J290"/>
  <c r="BK265"/>
  <c r="BK260"/>
  <c r="J176"/>
  <c r="J142"/>
  <c i="3" r="BK1283"/>
  <c r="J1271"/>
  <c r="BK1259"/>
  <c r="BK1247"/>
  <c r="BK1140"/>
  <c r="BK1128"/>
  <c r="J1125"/>
  <c r="J1122"/>
  <c r="BK1108"/>
  <c r="J1071"/>
  <c r="J1068"/>
  <c r="J1059"/>
  <c r="BK1051"/>
  <c r="BK1047"/>
  <c r="BK1039"/>
  <c r="J1036"/>
  <c r="J1034"/>
  <c r="BK1031"/>
  <c r="J1014"/>
  <c r="BK979"/>
  <c r="BK947"/>
  <c r="J917"/>
  <c r="J907"/>
  <c r="J903"/>
  <c r="J898"/>
  <c r="J849"/>
  <c r="BK842"/>
  <c r="J829"/>
  <c r="BK827"/>
  <c r="J825"/>
  <c r="BK807"/>
  <c r="J796"/>
  <c r="BK782"/>
  <c r="BK780"/>
  <c r="BK770"/>
  <c r="BK760"/>
  <c r="BK758"/>
  <c r="BK738"/>
  <c r="BK689"/>
  <c r="J671"/>
  <c r="BK659"/>
  <c r="J650"/>
  <c r="J642"/>
  <c r="BK623"/>
  <c r="BK618"/>
  <c r="J616"/>
  <c r="J609"/>
  <c r="J556"/>
  <c r="J538"/>
  <c r="J534"/>
  <c r="BK427"/>
  <c r="J384"/>
  <c r="J379"/>
  <c r="BK353"/>
  <c r="BK338"/>
  <c r="BK336"/>
  <c r="J333"/>
  <c r="BK331"/>
  <c r="BK166"/>
  <c r="BK129"/>
  <c i="2" r="J1003"/>
  <c r="BK995"/>
  <c r="J979"/>
  <c r="BK971"/>
  <c r="BK967"/>
  <c r="BK907"/>
  <c r="BK900"/>
  <c r="J886"/>
  <c r="J877"/>
  <c r="BK875"/>
  <c r="BK866"/>
  <c r="BK864"/>
  <c r="J842"/>
  <c r="J835"/>
  <c r="J816"/>
  <c r="BK788"/>
  <c r="BK784"/>
  <c r="BK776"/>
  <c r="BK774"/>
  <c r="J772"/>
  <c r="J667"/>
  <c r="J645"/>
  <c r="BK642"/>
  <c r="J632"/>
  <c r="BK597"/>
  <c r="BK549"/>
  <c r="J518"/>
  <c r="BK513"/>
  <c r="BK508"/>
  <c r="BK502"/>
  <c r="J500"/>
  <c r="BK494"/>
  <c r="BK336"/>
  <c r="J196"/>
  <c i="6" r="BK1036"/>
  <c r="BK1021"/>
  <c r="BK1014"/>
  <c r="J995"/>
  <c r="BK987"/>
  <c r="J979"/>
  <c r="J927"/>
  <c r="BK900"/>
  <c r="J886"/>
  <c r="J871"/>
  <c r="J868"/>
  <c r="J842"/>
  <c r="BK823"/>
  <c r="BK784"/>
  <c r="J772"/>
  <c r="BK760"/>
  <c r="J748"/>
  <c r="J742"/>
  <c r="J740"/>
  <c r="BK738"/>
  <c r="BK731"/>
  <c r="J731"/>
  <c r="J722"/>
  <c r="BK718"/>
  <c r="BK712"/>
  <c r="J694"/>
  <c r="BK618"/>
  <c r="J534"/>
  <c r="BK529"/>
  <c r="J513"/>
  <c r="J500"/>
  <c r="J479"/>
  <c r="J405"/>
  <c r="BK399"/>
  <c r="J390"/>
  <c r="J379"/>
  <c r="BK314"/>
  <c r="J302"/>
  <c r="J238"/>
  <c r="J142"/>
  <c r="BK116"/>
  <c r="BK110"/>
  <c i="5" r="J903"/>
  <c r="J895"/>
  <c r="J881"/>
  <c r="J879"/>
  <c r="J847"/>
  <c r="BK758"/>
  <c r="J726"/>
  <c r="BK722"/>
  <c r="J708"/>
  <c r="BK618"/>
  <c r="J607"/>
  <c r="BK513"/>
  <c r="BK479"/>
  <c r="J384"/>
  <c r="J379"/>
  <c r="J336"/>
  <c r="J278"/>
  <c r="BK271"/>
  <c r="BK135"/>
  <c i="4" r="BK1247"/>
  <c r="J1216"/>
  <c r="BK1148"/>
  <c r="J1144"/>
  <c r="J1140"/>
  <c r="J1136"/>
  <c r="J1125"/>
  <c r="J1122"/>
  <c r="BK1113"/>
  <c r="BK1111"/>
  <c r="J1108"/>
  <c r="J1071"/>
  <c r="J1051"/>
  <c r="BK1036"/>
  <c r="J1034"/>
  <c r="J1024"/>
  <c r="J1021"/>
  <c r="J1014"/>
  <c r="BK979"/>
  <c r="BK957"/>
  <c r="BK917"/>
  <c r="BK835"/>
  <c r="BK833"/>
  <c r="J788"/>
  <c r="J786"/>
  <c r="J784"/>
  <c r="J782"/>
  <c r="J780"/>
  <c r="J778"/>
  <c r="BK776"/>
  <c r="BK752"/>
  <c r="BK750"/>
  <c r="J726"/>
  <c r="BK722"/>
  <c r="BK718"/>
  <c r="J715"/>
  <c r="BK708"/>
  <c r="J684"/>
  <c r="BK642"/>
  <c r="J638"/>
  <c r="J632"/>
  <c r="J582"/>
  <c r="J551"/>
  <c r="J502"/>
  <c r="BK500"/>
  <c r="BK494"/>
  <c r="BK482"/>
  <c r="J458"/>
  <c r="BK369"/>
  <c r="J358"/>
  <c r="J271"/>
  <c r="J216"/>
  <c r="J196"/>
  <c r="J166"/>
  <c r="J110"/>
  <c i="3" r="J1283"/>
  <c r="BK1271"/>
  <c r="J1259"/>
  <c r="BK1216"/>
  <c r="J1184"/>
  <c r="J1153"/>
  <c r="J1144"/>
  <c r="J1140"/>
  <c r="J1136"/>
  <c r="J1132"/>
  <c r="BK1125"/>
  <c r="BK1089"/>
  <c r="J1080"/>
  <c r="BK1071"/>
  <c r="BK1068"/>
  <c r="BK1059"/>
  <c r="J1039"/>
  <c r="BK1024"/>
  <c r="BK1021"/>
  <c r="J967"/>
  <c r="BK898"/>
  <c r="BK895"/>
  <c r="J893"/>
  <c r="J868"/>
  <c r="J866"/>
  <c r="BK849"/>
  <c r="J801"/>
  <c r="J788"/>
  <c r="J776"/>
  <c r="J774"/>
  <c r="BK750"/>
  <c r="J746"/>
  <c r="BK744"/>
  <c r="J742"/>
  <c r="J731"/>
  <c r="BK671"/>
  <c r="J667"/>
  <c r="BK664"/>
  <c r="BK634"/>
  <c r="J632"/>
  <c r="J629"/>
  <c r="J554"/>
  <c r="BK538"/>
  <c r="BK529"/>
  <c r="BK513"/>
  <c r="BK508"/>
  <c r="J490"/>
  <c r="BK487"/>
  <c r="BK467"/>
  <c r="J439"/>
  <c r="BK390"/>
  <c r="J375"/>
  <c r="BK290"/>
  <c i="6" r="J1071"/>
  <c r="BK1068"/>
  <c r="J1051"/>
  <c r="BK1047"/>
  <c r="J971"/>
  <c r="J903"/>
  <c r="J898"/>
  <c r="J895"/>
  <c r="J893"/>
  <c r="J889"/>
  <c r="BK879"/>
  <c r="J877"/>
  <c r="BK835"/>
  <c r="BK827"/>
  <c r="J796"/>
  <c r="J790"/>
  <c r="J788"/>
  <c r="J784"/>
  <c r="BK754"/>
  <c r="BK744"/>
  <c r="BK694"/>
  <c r="BK689"/>
  <c r="J659"/>
  <c r="J634"/>
  <c r="BK629"/>
  <c r="BK626"/>
  <c r="BK623"/>
  <c r="BK621"/>
  <c r="J618"/>
  <c r="BK585"/>
  <c r="J554"/>
  <c r="BK551"/>
  <c r="J458"/>
  <c r="J453"/>
  <c r="BK331"/>
  <c r="BK326"/>
  <c i="5" r="BK1283"/>
  <c r="BK1271"/>
  <c r="BK1247"/>
  <c r="BK1184"/>
  <c r="J1148"/>
  <c r="J1136"/>
  <c r="BK1132"/>
  <c r="BK1125"/>
  <c r="J1111"/>
  <c r="BK1108"/>
  <c r="BK1103"/>
  <c r="BK1098"/>
  <c r="J1089"/>
  <c r="J1080"/>
  <c r="J1071"/>
  <c r="BK1014"/>
  <c r="J971"/>
  <c r="BK967"/>
  <c r="BK937"/>
  <c r="J889"/>
  <c r="BK877"/>
  <c r="J875"/>
  <c r="J868"/>
  <c r="J864"/>
  <c r="J849"/>
  <c r="BK842"/>
  <c r="J837"/>
  <c r="J742"/>
  <c r="J731"/>
  <c r="BK718"/>
  <c r="J699"/>
  <c r="J684"/>
  <c r="BK652"/>
  <c r="J650"/>
  <c r="BK621"/>
  <c r="J609"/>
  <c r="BK597"/>
  <c r="BK587"/>
  <c r="BK549"/>
  <c r="J529"/>
  <c r="J502"/>
  <c r="BK500"/>
  <c r="BK442"/>
  <c r="BK369"/>
  <c r="J338"/>
  <c r="J333"/>
  <c r="BK265"/>
  <c r="J166"/>
  <c r="BK154"/>
  <c r="J129"/>
  <c r="BK122"/>
  <c r="J116"/>
  <c r="BK110"/>
  <c i="4" r="J971"/>
  <c r="BK898"/>
  <c r="BK886"/>
  <c r="J864"/>
  <c r="J835"/>
  <c r="J833"/>
  <c r="BK825"/>
  <c r="BK818"/>
  <c r="J816"/>
  <c r="J762"/>
  <c r="J756"/>
  <c r="BK748"/>
  <c r="J738"/>
  <c r="J705"/>
  <c r="J671"/>
  <c r="J661"/>
  <c r="BK654"/>
  <c r="BK652"/>
  <c r="BK634"/>
  <c r="J607"/>
  <c r="J579"/>
  <c r="BK569"/>
  <c r="J566"/>
  <c r="J534"/>
  <c r="J513"/>
  <c r="BK479"/>
  <c r="BK439"/>
  <c r="BK436"/>
  <c r="J427"/>
  <c r="J405"/>
  <c r="J390"/>
  <c r="J384"/>
  <c r="J375"/>
  <c r="BK326"/>
  <c r="J314"/>
  <c r="J278"/>
  <c r="J238"/>
  <c r="BK216"/>
  <c r="BK122"/>
  <c i="3" r="J995"/>
  <c r="BK957"/>
  <c r="J864"/>
  <c r="J827"/>
  <c r="J811"/>
  <c r="J798"/>
  <c r="BK776"/>
  <c r="BK768"/>
  <c r="J740"/>
  <c r="BK699"/>
  <c r="BK694"/>
  <c r="J664"/>
  <c r="J661"/>
  <c r="J659"/>
  <c r="BK657"/>
  <c r="J654"/>
  <c r="BK597"/>
  <c r="J585"/>
  <c r="BK556"/>
  <c r="BK531"/>
  <c r="J494"/>
  <c r="BK482"/>
  <c r="J479"/>
  <c r="J453"/>
  <c r="BK379"/>
  <c r="BK238"/>
  <c r="BK142"/>
  <c i="2" r="J1216"/>
  <c r="BK1153"/>
  <c r="BK1144"/>
  <c r="J1136"/>
  <c r="J1125"/>
  <c r="BK1122"/>
  <c r="J1111"/>
  <c r="J1080"/>
  <c r="J1071"/>
  <c r="BK1068"/>
  <c r="BK1047"/>
  <c r="J1039"/>
  <c r="J1031"/>
  <c r="BK947"/>
  <c r="J903"/>
  <c r="BK837"/>
  <c r="BK825"/>
  <c r="J807"/>
  <c r="BK798"/>
  <c r="J788"/>
  <c r="BK786"/>
  <c r="J766"/>
  <c r="J740"/>
  <c r="BK728"/>
  <c r="BK676"/>
  <c r="J664"/>
  <c r="BK650"/>
  <c r="J648"/>
  <c r="BK629"/>
  <c r="J626"/>
  <c r="BK529"/>
  <c r="J520"/>
  <c r="J502"/>
  <c r="BK482"/>
  <c r="J453"/>
  <c r="J390"/>
  <c r="J341"/>
  <c r="BK302"/>
  <c r="J238"/>
  <c i="1" r="AS54"/>
  <c i="6" r="J1259"/>
  <c r="J1247"/>
  <c r="BK1216"/>
  <c r="J1184"/>
  <c r="BK1132"/>
  <c r="BK1128"/>
  <c r="BK1122"/>
  <c r="J1113"/>
  <c r="BK1111"/>
  <c r="J1047"/>
  <c r="J1036"/>
  <c r="BK1034"/>
  <c r="BK1031"/>
  <c r="BK1024"/>
  <c r="J1003"/>
  <c r="BK979"/>
  <c r="BK947"/>
  <c r="BK884"/>
  <c r="J879"/>
  <c r="J829"/>
  <c r="J758"/>
  <c r="J734"/>
  <c r="J699"/>
  <c r="J657"/>
  <c r="J638"/>
  <c r="J623"/>
  <c r="J566"/>
  <c r="BK540"/>
  <c r="J531"/>
  <c r="J487"/>
  <c r="J463"/>
  <c r="BK450"/>
  <c r="BK405"/>
  <c r="BK369"/>
  <c r="J358"/>
  <c r="BK265"/>
  <c r="J135"/>
  <c r="J122"/>
  <c i="5" r="J1259"/>
  <c r="J1247"/>
  <c r="BK1216"/>
  <c r="J1184"/>
  <c r="J1153"/>
  <c r="BK1144"/>
  <c r="J1144"/>
  <c r="BK1140"/>
  <c r="J1132"/>
  <c r="J1128"/>
  <c r="J1122"/>
  <c r="J1113"/>
  <c r="BK1111"/>
  <c r="BK1068"/>
  <c r="BK1031"/>
  <c r="J1014"/>
  <c r="BK886"/>
  <c r="BK861"/>
  <c r="BK835"/>
  <c r="BK833"/>
  <c r="BK825"/>
  <c r="J816"/>
  <c r="J809"/>
  <c r="BK807"/>
  <c r="BK794"/>
  <c r="BK792"/>
  <c r="J790"/>
  <c r="J780"/>
  <c r="J778"/>
  <c r="J746"/>
  <c r="J734"/>
  <c r="J722"/>
  <c r="BK712"/>
  <c r="J705"/>
  <c r="J667"/>
  <c r="J648"/>
  <c r="BK645"/>
  <c r="J623"/>
  <c r="J616"/>
  <c r="J585"/>
  <c r="BK579"/>
  <c r="BK566"/>
  <c r="J549"/>
  <c r="BK520"/>
  <c r="J518"/>
  <c r="J490"/>
  <c r="BK463"/>
  <c r="J450"/>
  <c r="BK445"/>
  <c r="J442"/>
  <c r="J436"/>
  <c r="BK384"/>
  <c r="J331"/>
  <c r="J326"/>
  <c r="J302"/>
  <c r="J290"/>
  <c r="J260"/>
  <c r="BK176"/>
  <c r="J154"/>
  <c r="BK116"/>
  <c i="4" r="J1271"/>
  <c r="BK1259"/>
  <c r="J1184"/>
  <c r="J1153"/>
  <c r="J1132"/>
  <c r="J1128"/>
  <c r="BK1125"/>
  <c r="BK1108"/>
  <c r="BK1089"/>
  <c r="BK1080"/>
  <c r="BK1068"/>
  <c r="J1047"/>
  <c r="J1039"/>
  <c r="BK1034"/>
  <c r="BK1031"/>
  <c r="BK1024"/>
  <c r="BK1014"/>
  <c r="BK987"/>
  <c r="J967"/>
  <c r="J895"/>
  <c r="J893"/>
  <c r="J889"/>
  <c r="BK879"/>
  <c r="J873"/>
  <c r="BK859"/>
  <c r="J825"/>
  <c r="J796"/>
  <c r="J790"/>
  <c r="BK788"/>
  <c r="J758"/>
  <c r="BK754"/>
  <c r="J748"/>
  <c r="BK738"/>
  <c r="J722"/>
  <c r="BK684"/>
  <c r="BK661"/>
  <c r="J659"/>
  <c r="J657"/>
  <c r="BK632"/>
  <c r="BK629"/>
  <c r="J618"/>
  <c r="BK556"/>
  <c r="BK540"/>
  <c r="J520"/>
  <c r="J463"/>
  <c r="BK453"/>
  <c r="J450"/>
  <c r="J399"/>
  <c r="BK278"/>
  <c r="BK271"/>
  <c r="J265"/>
  <c r="BK176"/>
  <c r="BK166"/>
  <c r="J154"/>
  <c r="BK142"/>
  <c i="3" r="J889"/>
  <c r="J875"/>
  <c r="BK868"/>
  <c r="BK866"/>
  <c r="BK833"/>
  <c r="J809"/>
  <c r="J807"/>
  <c r="J805"/>
  <c r="BK801"/>
  <c r="BK796"/>
  <c r="BK794"/>
  <c r="J782"/>
  <c r="BK764"/>
  <c r="BK756"/>
  <c r="BK718"/>
  <c r="J612"/>
  <c r="BK554"/>
  <c r="J551"/>
  <c r="J549"/>
  <c r="J520"/>
  <c r="J508"/>
  <c r="BK502"/>
  <c r="J500"/>
  <c r="J405"/>
  <c r="BK369"/>
  <c r="J331"/>
  <c r="J326"/>
  <c r="J314"/>
  <c r="J176"/>
  <c r="BK135"/>
  <c r="J110"/>
  <c i="2" r="J937"/>
  <c r="BK927"/>
  <c r="BK898"/>
  <c r="BK868"/>
  <c r="J866"/>
  <c r="J847"/>
  <c r="J833"/>
  <c r="BK818"/>
  <c r="BK816"/>
  <c r="BK805"/>
  <c r="J782"/>
  <c r="J768"/>
  <c r="J760"/>
  <c r="J748"/>
  <c r="J715"/>
  <c r="BK712"/>
  <c r="BK705"/>
  <c r="J689"/>
  <c r="J684"/>
  <c r="BK657"/>
  <c r="J652"/>
  <c r="BK648"/>
  <c r="J629"/>
  <c r="BK626"/>
  <c r="J623"/>
  <c r="BK618"/>
  <c r="BK616"/>
  <c r="J609"/>
  <c r="BK607"/>
  <c r="BK585"/>
  <c r="BK582"/>
  <c r="J538"/>
  <c r="J490"/>
  <c r="BK487"/>
  <c r="BK436"/>
  <c r="BK384"/>
  <c r="J369"/>
  <c r="J358"/>
  <c r="BK314"/>
  <c r="BK238"/>
  <c r="BK154"/>
  <c r="J116"/>
  <c r="BK110"/>
  <c i="6" r="J1153"/>
  <c r="J1148"/>
  <c r="J1140"/>
  <c r="BK1136"/>
  <c r="J1128"/>
  <c r="BK1125"/>
  <c r="BK1113"/>
  <c r="J1111"/>
  <c r="J1108"/>
  <c r="BK1103"/>
  <c r="BK1098"/>
  <c r="BK1080"/>
  <c r="BK1059"/>
  <c r="BK903"/>
  <c r="BK849"/>
  <c r="J818"/>
  <c r="J809"/>
  <c r="BK807"/>
  <c r="BK788"/>
  <c r="J776"/>
  <c r="BK774"/>
  <c r="BK756"/>
  <c r="BK752"/>
  <c r="BK722"/>
  <c r="J708"/>
  <c r="BK699"/>
  <c r="J684"/>
  <c r="J671"/>
  <c r="J629"/>
  <c r="J609"/>
  <c r="J585"/>
  <c r="J582"/>
  <c r="J538"/>
  <c r="J529"/>
  <c r="J439"/>
  <c r="BK333"/>
  <c r="BK216"/>
  <c r="BK166"/>
  <c r="J154"/>
  <c i="5" r="BK1059"/>
  <c r="J1047"/>
  <c r="BK1024"/>
  <c r="J1003"/>
  <c r="J995"/>
  <c r="J987"/>
  <c r="J957"/>
  <c r="BK900"/>
  <c r="BK893"/>
  <c r="BK881"/>
  <c r="BK879"/>
  <c r="J877"/>
  <c r="J873"/>
  <c r="J871"/>
  <c r="J866"/>
  <c r="BK859"/>
  <c r="BK847"/>
  <c r="J842"/>
  <c r="J833"/>
  <c r="BK829"/>
  <c r="J825"/>
  <c r="J823"/>
  <c r="BK816"/>
  <c r="J811"/>
  <c r="BK805"/>
  <c r="BK801"/>
  <c r="J798"/>
  <c r="J796"/>
  <c r="J786"/>
  <c r="BK780"/>
  <c r="J774"/>
  <c r="J772"/>
  <c r="BK770"/>
  <c r="BK768"/>
  <c r="J760"/>
  <c r="J750"/>
  <c r="BK748"/>
  <c r="BK744"/>
  <c r="BK708"/>
  <c r="J694"/>
  <c r="BK689"/>
  <c r="BK671"/>
  <c r="BK648"/>
  <c r="J636"/>
  <c r="J634"/>
  <c r="BK626"/>
  <c r="J587"/>
  <c r="BK585"/>
  <c r="BK540"/>
  <c r="BK538"/>
  <c r="BK458"/>
  <c r="BK453"/>
  <c r="BK439"/>
  <c r="BK436"/>
  <c r="J399"/>
  <c r="BK390"/>
  <c r="BK379"/>
  <c r="J375"/>
  <c r="BK314"/>
  <c r="BK302"/>
  <c r="BK290"/>
  <c r="BK216"/>
  <c i="4" r="BK995"/>
  <c r="J937"/>
  <c r="BK893"/>
  <c r="J886"/>
  <c r="BK866"/>
  <c r="J842"/>
  <c r="BK829"/>
  <c r="BK772"/>
  <c r="J754"/>
  <c r="BK746"/>
  <c r="J734"/>
  <c r="BK728"/>
  <c r="J718"/>
  <c r="BK705"/>
  <c r="BK699"/>
  <c r="BK648"/>
  <c r="J645"/>
  <c r="BK638"/>
  <c r="J629"/>
  <c r="J626"/>
  <c r="J597"/>
  <c r="J518"/>
  <c r="J508"/>
  <c r="BK502"/>
  <c r="J500"/>
  <c r="J494"/>
  <c r="J379"/>
  <c r="J302"/>
  <c r="J122"/>
  <c r="J116"/>
  <c i="3" r="J900"/>
  <c r="BK873"/>
  <c r="BK871"/>
  <c r="J861"/>
  <c r="BK823"/>
  <c r="BK792"/>
  <c r="J780"/>
  <c r="J744"/>
  <c r="J738"/>
  <c r="BK705"/>
  <c r="BK684"/>
  <c r="J676"/>
  <c r="BK652"/>
  <c r="J648"/>
  <c r="BK638"/>
  <c r="J623"/>
  <c r="J566"/>
  <c r="J531"/>
  <c r="BK490"/>
  <c r="BK479"/>
  <c r="J442"/>
  <c r="BK439"/>
  <c r="J336"/>
  <c r="BK333"/>
  <c r="J278"/>
  <c r="J260"/>
  <c r="J216"/>
  <c r="J196"/>
  <c r="J154"/>
  <c i="2" r="J1283"/>
  <c r="BK1271"/>
  <c r="BK1259"/>
  <c r="J1247"/>
  <c r="BK1216"/>
  <c r="BK1184"/>
  <c r="BK1148"/>
  <c r="J1140"/>
  <c r="J1132"/>
  <c r="BK1113"/>
  <c r="BK1111"/>
  <c r="BK1108"/>
  <c r="BK1103"/>
  <c r="J1089"/>
  <c r="BK1071"/>
  <c r="J1068"/>
  <c r="BK1059"/>
  <c r="J1047"/>
  <c r="BK1039"/>
  <c r="BK1036"/>
  <c r="BK1031"/>
  <c r="BK1024"/>
  <c r="BK1021"/>
  <c r="BK1014"/>
  <c r="BK957"/>
  <c r="J889"/>
  <c r="BK886"/>
  <c r="J884"/>
  <c r="BK877"/>
  <c r="J875"/>
  <c r="BK849"/>
  <c r="J811"/>
  <c r="J809"/>
  <c r="BK807"/>
  <c r="J805"/>
  <c r="BK794"/>
  <c r="BK764"/>
  <c r="BK750"/>
  <c r="J726"/>
  <c r="J694"/>
  <c r="J676"/>
  <c r="BK659"/>
  <c r="J607"/>
  <c r="J582"/>
  <c r="J579"/>
  <c r="J569"/>
  <c r="J554"/>
  <c r="BK551"/>
  <c r="J531"/>
  <c r="BK479"/>
  <c r="J445"/>
  <c r="BK442"/>
  <c r="BK375"/>
  <c r="J290"/>
  <c r="J260"/>
  <c r="J142"/>
  <c i="6" r="J1144"/>
  <c r="J1132"/>
  <c r="J1125"/>
  <c r="BK1108"/>
  <c r="J1103"/>
  <c r="J1098"/>
  <c r="BK1071"/>
  <c r="J1059"/>
  <c r="J1039"/>
  <c r="J1021"/>
  <c r="J1014"/>
  <c r="J947"/>
  <c r="BK889"/>
  <c r="BK886"/>
  <c r="BK842"/>
  <c r="BK811"/>
  <c r="BK794"/>
  <c r="BK780"/>
  <c r="BK776"/>
  <c r="J754"/>
  <c r="BK728"/>
  <c r="J689"/>
  <c r="BK667"/>
  <c r="BK664"/>
  <c r="BK657"/>
  <c r="J654"/>
  <c r="BK652"/>
  <c r="BK612"/>
  <c r="BK302"/>
  <c r="J290"/>
  <c r="BK260"/>
  <c r="BK142"/>
  <c i="5" r="BK1080"/>
  <c r="BK1047"/>
  <c r="J1034"/>
  <c r="J1031"/>
  <c r="BK979"/>
  <c r="BK971"/>
  <c r="BK947"/>
  <c r="J937"/>
  <c r="J900"/>
  <c r="J829"/>
  <c r="BK827"/>
  <c r="BK818"/>
  <c r="J794"/>
  <c r="BK788"/>
  <c r="J784"/>
  <c r="BK782"/>
  <c r="J776"/>
  <c r="BK774"/>
  <c r="J748"/>
  <c r="J718"/>
  <c r="BK715"/>
  <c r="BK699"/>
  <c r="BK684"/>
  <c r="J676"/>
  <c r="J671"/>
  <c r="J661"/>
  <c r="BK657"/>
  <c i="4" r="BK967"/>
  <c r="BK907"/>
  <c r="J903"/>
  <c r="J900"/>
  <c r="J859"/>
  <c r="J853"/>
  <c r="BK847"/>
  <c r="BK827"/>
  <c r="J823"/>
  <c r="J811"/>
  <c r="BK809"/>
  <c r="BK807"/>
  <c r="BK762"/>
  <c r="J750"/>
  <c r="BK744"/>
  <c r="J728"/>
  <c r="BK726"/>
  <c r="BK689"/>
  <c r="BK650"/>
  <c r="BK645"/>
  <c r="BK607"/>
  <c r="BK597"/>
  <c r="J585"/>
  <c r="BK531"/>
  <c r="BK508"/>
  <c r="J487"/>
  <c r="BK375"/>
  <c r="J326"/>
  <c i="3" r="J979"/>
  <c r="J971"/>
  <c r="BK967"/>
  <c r="BK917"/>
  <c r="BK907"/>
  <c r="J895"/>
  <c r="BK879"/>
  <c r="BK877"/>
  <c r="J847"/>
  <c r="J835"/>
  <c r="BK816"/>
  <c r="BK809"/>
  <c r="J794"/>
  <c r="BK784"/>
  <c r="J758"/>
  <c r="J748"/>
  <c r="BK746"/>
  <c r="J728"/>
  <c r="J715"/>
  <c i="2" r="J1271"/>
  <c r="BK1247"/>
  <c r="J1184"/>
  <c r="J1153"/>
  <c r="J1148"/>
  <c r="J1144"/>
  <c r="BK1140"/>
  <c r="BK1128"/>
  <c r="BK1125"/>
  <c r="J1113"/>
  <c r="J1098"/>
  <c r="BK1089"/>
  <c r="BK1080"/>
  <c r="J1051"/>
  <c r="J1034"/>
  <c r="J1024"/>
  <c r="J995"/>
  <c r="BK903"/>
  <c r="J900"/>
  <c r="BK884"/>
  <c r="BK881"/>
  <c r="BK859"/>
  <c r="J849"/>
  <c r="J823"/>
  <c r="J796"/>
  <c r="BK790"/>
  <c r="J784"/>
  <c r="BK772"/>
  <c r="J744"/>
  <c r="J738"/>
  <c r="BK718"/>
  <c r="BK715"/>
  <c r="J566"/>
  <c r="J556"/>
  <c r="BK500"/>
  <c r="J494"/>
  <c r="BK439"/>
  <c r="BK379"/>
  <c r="J375"/>
  <c r="J353"/>
  <c r="J336"/>
  <c r="BK278"/>
  <c r="BK271"/>
  <c r="BK265"/>
  <c r="J176"/>
  <c r="J166"/>
  <c r="BK135"/>
  <c r="BK122"/>
  <c i="6" r="BK875"/>
  <c r="J873"/>
  <c r="J864"/>
  <c r="BK861"/>
  <c r="BK859"/>
  <c r="J837"/>
  <c r="J827"/>
  <c r="J794"/>
  <c r="J782"/>
  <c r="J780"/>
  <c r="J778"/>
  <c r="J770"/>
  <c r="J768"/>
  <c r="J766"/>
  <c r="J746"/>
  <c r="BK742"/>
  <c r="BK676"/>
  <c r="BK661"/>
  <c r="BK654"/>
  <c r="J642"/>
  <c r="BK638"/>
  <c r="J636"/>
  <c r="BK634"/>
  <c r="J632"/>
  <c r="J626"/>
  <c r="J621"/>
  <c r="BK587"/>
  <c r="BK579"/>
  <c r="BK556"/>
  <c r="BK513"/>
  <c r="BK500"/>
  <c r="BK479"/>
  <c r="BK467"/>
  <c r="BK445"/>
  <c r="BK442"/>
  <c r="J427"/>
  <c r="J338"/>
  <c r="J336"/>
  <c r="J331"/>
  <c i="5" r="BK823"/>
  <c r="J818"/>
  <c r="BK811"/>
  <c r="BK809"/>
  <c r="BK796"/>
  <c r="J792"/>
  <c r="BK790"/>
  <c r="BK784"/>
  <c r="BK778"/>
  <c r="BK772"/>
  <c r="J766"/>
  <c r="BK756"/>
  <c r="J754"/>
  <c r="J752"/>
  <c r="BK742"/>
  <c r="BK740"/>
  <c r="BK738"/>
  <c r="J657"/>
  <c r="BK654"/>
  <c r="J645"/>
  <c r="J638"/>
  <c r="BK636"/>
  <c r="J632"/>
  <c r="BK629"/>
  <c r="J618"/>
  <c r="BK616"/>
  <c r="J540"/>
  <c r="J534"/>
  <c r="BK518"/>
  <c r="J513"/>
  <c r="BK494"/>
  <c r="BK487"/>
  <c r="J467"/>
  <c r="J463"/>
  <c r="J445"/>
  <c r="J427"/>
  <c r="J271"/>
  <c r="BK129"/>
  <c r="J122"/>
  <c i="4" r="J979"/>
  <c i="3" r="J636"/>
  <c r="BK609"/>
  <c r="J582"/>
  <c r="J502"/>
  <c r="J463"/>
  <c r="J458"/>
  <c r="BK453"/>
  <c r="J450"/>
  <c r="BK445"/>
  <c r="J436"/>
  <c r="BK399"/>
  <c r="BK265"/>
  <c r="J238"/>
  <c r="BK196"/>
  <c r="J142"/>
  <c r="J116"/>
  <c r="BK110"/>
  <c i="2" r="BK937"/>
  <c r="J898"/>
  <c r="J895"/>
  <c r="BK842"/>
  <c r="J837"/>
  <c r="BK835"/>
  <c r="BK827"/>
  <c r="J825"/>
  <c r="BK809"/>
  <c r="BK801"/>
  <c r="BK792"/>
  <c r="J790"/>
  <c r="BK782"/>
  <c r="BK770"/>
  <c r="BK768"/>
  <c r="BK760"/>
  <c r="BK752"/>
  <c r="J722"/>
  <c r="BK689"/>
  <c r="J671"/>
  <c r="BK654"/>
  <c r="J642"/>
  <c r="BK638"/>
  <c r="BK634"/>
  <c r="BK632"/>
  <c r="BK623"/>
  <c r="BK621"/>
  <c r="BK609"/>
  <c r="BK531"/>
  <c r="J529"/>
  <c r="J508"/>
  <c r="BK490"/>
  <c r="J463"/>
  <c r="BK458"/>
  <c r="J450"/>
  <c r="BK445"/>
  <c r="J439"/>
  <c r="J265"/>
  <c i="6" r="J1089"/>
  <c r="J1068"/>
  <c r="J1024"/>
  <c r="BK893"/>
  <c r="J884"/>
  <c r="BK816"/>
  <c r="BK796"/>
  <c r="J764"/>
  <c r="BK762"/>
  <c r="J752"/>
  <c r="J750"/>
  <c r="BK726"/>
  <c r="BK708"/>
  <c r="J705"/>
  <c r="BK684"/>
  <c r="BK650"/>
  <c r="BK642"/>
  <c r="J616"/>
  <c r="BK566"/>
  <c r="BK549"/>
  <c r="BK534"/>
  <c r="BK531"/>
  <c r="BK520"/>
  <c r="BK508"/>
  <c r="BK487"/>
  <c r="BK482"/>
  <c r="J375"/>
  <c r="BK341"/>
  <c r="BK290"/>
  <c i="5" r="BK987"/>
  <c r="J979"/>
  <c r="J907"/>
  <c r="BK866"/>
  <c r="BK853"/>
  <c r="J764"/>
  <c r="J762"/>
  <c r="BK754"/>
  <c r="BK661"/>
  <c r="J629"/>
  <c r="BK623"/>
  <c r="BK582"/>
  <c r="J556"/>
  <c r="BK554"/>
  <c r="BK551"/>
  <c r="BK405"/>
  <c r="J358"/>
  <c r="J353"/>
  <c r="J341"/>
  <c r="BK331"/>
  <c r="BK326"/>
  <c r="J238"/>
  <c r="J216"/>
  <c r="J196"/>
  <c i="4" r="BK1283"/>
  <c r="BK1271"/>
  <c r="J1259"/>
  <c r="J1247"/>
  <c r="BK1184"/>
  <c r="BK1153"/>
  <c r="J1148"/>
  <c r="BK1140"/>
  <c r="BK1136"/>
  <c r="BK1132"/>
  <c r="BK1128"/>
  <c r="BK1122"/>
  <c r="J1113"/>
  <c r="J1111"/>
  <c r="J1103"/>
  <c r="J1098"/>
  <c r="J1080"/>
  <c r="BK1071"/>
  <c r="J1059"/>
  <c r="BK1051"/>
  <c r="BK1047"/>
  <c r="BK1039"/>
  <c r="J1036"/>
  <c r="BK1021"/>
  <c r="BK1003"/>
  <c r="J987"/>
  <c r="J957"/>
  <c r="BK947"/>
  <c r="BK937"/>
  <c r="BK927"/>
  <c r="J917"/>
  <c r="J907"/>
  <c r="BK900"/>
  <c r="J898"/>
  <c r="BK895"/>
  <c r="BK889"/>
  <c r="BK871"/>
  <c r="J861"/>
  <c r="J807"/>
  <c r="BK805"/>
  <c r="BK798"/>
  <c r="J792"/>
  <c r="BK790"/>
  <c r="BK774"/>
  <c r="BK770"/>
  <c r="BK768"/>
  <c r="J766"/>
  <c r="J760"/>
  <c r="J742"/>
  <c r="BK734"/>
  <c r="BK715"/>
  <c r="BK712"/>
  <c r="J650"/>
  <c r="J587"/>
  <c r="BK585"/>
  <c r="J549"/>
  <c r="J540"/>
  <c r="J538"/>
  <c r="BK405"/>
  <c r="J353"/>
  <c r="J341"/>
  <c r="J331"/>
  <c r="J260"/>
  <c r="BK110"/>
  <c i="3" r="J987"/>
  <c r="J927"/>
  <c r="BK886"/>
  <c r="BK864"/>
  <c r="BK861"/>
  <c r="BK853"/>
  <c r="BK837"/>
  <c r="J833"/>
  <c r="J784"/>
  <c r="J778"/>
  <c r="J772"/>
  <c r="J770"/>
  <c r="J768"/>
  <c r="BK766"/>
  <c r="J764"/>
  <c r="BK734"/>
  <c r="BK726"/>
  <c r="J708"/>
  <c r="BK661"/>
  <c r="J626"/>
  <c r="BK607"/>
  <c r="BK579"/>
  <c r="J529"/>
  <c r="BK520"/>
  <c r="J518"/>
  <c r="J427"/>
  <c r="J390"/>
  <c r="J341"/>
  <c r="J338"/>
  <c r="BK326"/>
  <c r="BK271"/>
  <c r="J265"/>
  <c r="BK260"/>
  <c r="J135"/>
  <c i="2" r="BK979"/>
  <c r="J971"/>
  <c r="J967"/>
  <c r="J917"/>
  <c r="J881"/>
  <c r="J864"/>
  <c r="J859"/>
  <c r="J853"/>
  <c r="BK823"/>
  <c r="J818"/>
  <c r="J801"/>
  <c r="J792"/>
  <c r="BK780"/>
  <c r="BK766"/>
  <c r="J758"/>
  <c r="J752"/>
  <c r="BK748"/>
  <c r="BK746"/>
  <c r="J742"/>
  <c r="BK740"/>
  <c r="J734"/>
  <c r="J731"/>
  <c r="BK694"/>
  <c r="BK664"/>
  <c r="J654"/>
  <c r="J634"/>
  <c r="J621"/>
  <c r="J618"/>
  <c r="BK556"/>
  <c r="BK554"/>
  <c r="J551"/>
  <c r="J549"/>
  <c r="BK540"/>
  <c r="J487"/>
  <c r="J482"/>
  <c r="BK467"/>
  <c r="J442"/>
  <c r="BK353"/>
  <c r="J271"/>
  <c r="BK216"/>
  <c r="BK196"/>
  <c r="BK176"/>
  <c r="J129"/>
  <c l="1" r="T340"/>
  <c r="R449"/>
  <c r="P457"/>
  <c r="BK537"/>
  <c r="J537"/>
  <c r="J71"/>
  <c r="BK711"/>
  <c r="J711"/>
  <c r="J75"/>
  <c r="P721"/>
  <c r="T800"/>
  <c r="T832"/>
  <c r="P978"/>
  <c r="P1058"/>
  <c r="P1131"/>
  <c i="3" r="R340"/>
  <c r="R466"/>
  <c r="BK615"/>
  <c r="J615"/>
  <c r="J72"/>
  <c r="T683"/>
  <c r="P721"/>
  <c r="T852"/>
  <c r="T1152"/>
  <c i="4" r="R141"/>
  <c r="BK449"/>
  <c r="J449"/>
  <c r="J66"/>
  <c r="P457"/>
  <c r="R537"/>
  <c r="BK711"/>
  <c r="J711"/>
  <c r="J75"/>
  <c r="R721"/>
  <c r="BK832"/>
  <c r="J832"/>
  <c r="J79"/>
  <c r="BK906"/>
  <c r="J906"/>
  <c r="J81"/>
  <c r="R1058"/>
  <c i="5" r="R340"/>
  <c r="BK493"/>
  <c r="J493"/>
  <c r="J70"/>
  <c r="BK615"/>
  <c r="J615"/>
  <c r="J72"/>
  <c r="P683"/>
  <c r="T711"/>
  <c r="R800"/>
  <c r="T832"/>
  <c r="R1152"/>
  <c i="2" r="P109"/>
  <c r="BK128"/>
  <c r="J128"/>
  <c r="J62"/>
  <c r="R128"/>
  <c r="R435"/>
  <c r="P537"/>
  <c r="T711"/>
  <c r="P800"/>
  <c r="BK906"/>
  <c r="J906"/>
  <c r="J81"/>
  <c r="R978"/>
  <c r="T1131"/>
  <c i="4" r="T340"/>
  <c r="BK537"/>
  <c r="J537"/>
  <c r="J71"/>
  <c r="P711"/>
  <c r="P800"/>
  <c r="T906"/>
  <c r="BK1152"/>
  <c r="J1152"/>
  <c r="J87"/>
  <c i="2" r="T141"/>
  <c r="R466"/>
  <c r="T615"/>
  <c r="P737"/>
  <c r="P852"/>
  <c i="3" r="P340"/>
  <c r="BK457"/>
  <c r="T457"/>
  <c r="R493"/>
  <c r="P711"/>
  <c r="R721"/>
  <c r="BK832"/>
  <c r="J832"/>
  <c r="J79"/>
  <c r="T906"/>
  <c r="BK1058"/>
  <c r="J1058"/>
  <c r="J85"/>
  <c r="P1131"/>
  <c i="5" r="P141"/>
  <c r="R435"/>
  <c r="P493"/>
  <c r="R615"/>
  <c r="T737"/>
  <c r="P832"/>
  <c r="P906"/>
  <c r="T1058"/>
  <c i="6" r="R128"/>
  <c i="2" r="BK141"/>
  <c r="J141"/>
  <c r="J63"/>
  <c r="T435"/>
  <c r="BK457"/>
  <c r="T537"/>
  <c r="T737"/>
  <c r="P906"/>
  <c r="R1152"/>
  <c i="3" r="T340"/>
  <c r="R537"/>
  <c r="T737"/>
  <c r="P906"/>
  <c r="R1058"/>
  <c i="4" r="P109"/>
  <c r="BK128"/>
  <c r="J128"/>
  <c r="J62"/>
  <c r="P128"/>
  <c r="T435"/>
  <c r="BK466"/>
  <c r="J466"/>
  <c r="J69"/>
  <c r="BK615"/>
  <c r="J615"/>
  <c r="J72"/>
  <c r="BK737"/>
  <c r="J737"/>
  <c r="J77"/>
  <c r="P832"/>
  <c r="T832"/>
  <c r="T1152"/>
  <c i="5" r="T340"/>
  <c r="BK457"/>
  <c r="BK537"/>
  <c r="J537"/>
  <c r="J71"/>
  <c r="BK711"/>
  <c r="J711"/>
  <c r="J75"/>
  <c r="P721"/>
  <c r="T800"/>
  <c r="T906"/>
  <c r="BK1058"/>
  <c r="J1058"/>
  <c r="J85"/>
  <c r="R1131"/>
  <c i="6" r="T340"/>
  <c i="2" r="R340"/>
  <c r="T449"/>
  <c r="T457"/>
  <c r="P615"/>
  <c r="P683"/>
  <c r="BK721"/>
  <c r="J721"/>
  <c r="J76"/>
  <c r="R800"/>
  <c r="P832"/>
  <c r="BK978"/>
  <c r="J978"/>
  <c r="J83"/>
  <c r="BK1058"/>
  <c r="J1058"/>
  <c r="J85"/>
  <c r="R1131"/>
  <c i="3" r="R109"/>
  <c r="T128"/>
  <c r="BK435"/>
  <c r="J435"/>
  <c r="J65"/>
  <c r="BK466"/>
  <c r="J466"/>
  <c r="J69"/>
  <c r="P493"/>
  <c r="R737"/>
  <c r="BK906"/>
  <c r="J906"/>
  <c r="J81"/>
  <c r="BK1152"/>
  <c r="J1152"/>
  <c r="J87"/>
  <c i="4" r="T141"/>
  <c r="P449"/>
  <c r="R466"/>
  <c r="T493"/>
  <c r="R737"/>
  <c r="R852"/>
  <c r="R1152"/>
  <c i="5" r="BK141"/>
  <c r="J141"/>
  <c r="J63"/>
  <c r="BK435"/>
  <c r="J435"/>
  <c r="J65"/>
  <c r="R466"/>
  <c r="T615"/>
  <c r="R683"/>
  <c r="BK721"/>
  <c r="J721"/>
  <c r="J76"/>
  <c r="T721"/>
  <c r="R852"/>
  <c r="T1152"/>
  <c i="6" r="R537"/>
  <c i="2" r="R141"/>
  <c r="BK466"/>
  <c r="J466"/>
  <c r="J69"/>
  <c r="P493"/>
  <c r="P711"/>
  <c r="BK852"/>
  <c r="J852"/>
  <c r="J80"/>
  <c r="P1152"/>
  <c i="3" r="BK340"/>
  <c r="J340"/>
  <c r="J64"/>
  <c r="P449"/>
  <c r="P537"/>
  <c r="T711"/>
  <c r="T800"/>
  <c r="R906"/>
  <c r="P1058"/>
  <c r="T1131"/>
  <c i="4" r="BK109"/>
  <c r="J109"/>
  <c r="J61"/>
  <c r="T109"/>
  <c r="R128"/>
  <c r="BK435"/>
  <c r="J435"/>
  <c r="J65"/>
  <c r="R457"/>
  <c r="P537"/>
  <c r="R711"/>
  <c r="T721"/>
  <c r="T852"/>
  <c r="R978"/>
  <c r="R1131"/>
  <c i="5" r="T141"/>
  <c r="BK449"/>
  <c r="J449"/>
  <c r="J66"/>
  <c r="R457"/>
  <c r="T537"/>
  <c r="BK737"/>
  <c r="J737"/>
  <c r="J77"/>
  <c r="T852"/>
  <c r="T978"/>
  <c r="P1131"/>
  <c i="6" r="T721"/>
  <c i="3" r="T141"/>
  <c r="BK449"/>
  <c r="J449"/>
  <c r="J66"/>
  <c r="R457"/>
  <c r="P615"/>
  <c r="P683"/>
  <c r="BK721"/>
  <c r="J721"/>
  <c r="J76"/>
  <c r="BK800"/>
  <c r="J800"/>
  <c r="J78"/>
  <c r="R832"/>
  <c r="R1152"/>
  <c i="4" r="BK141"/>
  <c r="J141"/>
  <c r="J63"/>
  <c r="P435"/>
  <c r="BK457"/>
  <c r="T537"/>
  <c r="P737"/>
  <c r="P852"/>
  <c r="P1152"/>
  <c i="5" r="BK340"/>
  <c r="J340"/>
  <c r="J64"/>
  <c r="P449"/>
  <c r="T466"/>
  <c r="R493"/>
  <c r="T683"/>
  <c r="BK800"/>
  <c r="J800"/>
  <c r="J78"/>
  <c r="BK906"/>
  <c r="J906"/>
  <c r="J81"/>
  <c r="BK1152"/>
  <c r="J1152"/>
  <c r="J87"/>
  <c i="6" r="R109"/>
  <c r="BK128"/>
  <c r="J128"/>
  <c r="J62"/>
  <c r="P906"/>
  <c i="2" r="BK340"/>
  <c r="J340"/>
  <c r="J64"/>
  <c r="BK493"/>
  <c r="J493"/>
  <c r="J70"/>
  <c r="BK615"/>
  <c r="J615"/>
  <c r="J72"/>
  <c r="R737"/>
  <c r="T906"/>
  <c r="BK1152"/>
  <c r="J1152"/>
  <c r="J87"/>
  <c i="3" r="P141"/>
  <c r="T449"/>
  <c r="T466"/>
  <c r="R615"/>
  <c r="P737"/>
  <c r="P852"/>
  <c r="P978"/>
  <c r="BK1131"/>
  <c r="J1131"/>
  <c r="J86"/>
  <c i="4" r="R340"/>
  <c r="BK493"/>
  <c r="J493"/>
  <c r="J70"/>
  <c r="T615"/>
  <c r="T737"/>
  <c r="BK852"/>
  <c r="J852"/>
  <c r="J80"/>
  <c r="P978"/>
  <c r="P1058"/>
  <c r="P1131"/>
  <c i="5" r="P109"/>
  <c r="T109"/>
  <c r="P128"/>
  <c r="R128"/>
  <c r="T435"/>
  <c r="BK466"/>
  <c r="J466"/>
  <c r="J69"/>
  <c r="P615"/>
  <c r="R737"/>
  <c r="P852"/>
  <c r="R978"/>
  <c r="BK1131"/>
  <c r="J1131"/>
  <c r="J86"/>
  <c i="6" r="R141"/>
  <c r="BK435"/>
  <c r="J435"/>
  <c r="J65"/>
  <c r="BK449"/>
  <c r="J449"/>
  <c r="J66"/>
  <c r="T457"/>
  <c r="P493"/>
  <c r="P615"/>
  <c r="T683"/>
  <c r="T711"/>
  <c r="R737"/>
  <c r="T800"/>
  <c r="BK852"/>
  <c r="J852"/>
  <c r="J80"/>
  <c r="R906"/>
  <c i="2" r="P141"/>
  <c r="BK449"/>
  <c r="J449"/>
  <c r="J66"/>
  <c r="R537"/>
  <c r="R683"/>
  <c r="T721"/>
  <c r="T852"/>
  <c r="T978"/>
  <c r="BK1131"/>
  <c r="J1131"/>
  <c r="J86"/>
  <c i="3" r="BK109"/>
  <c r="J109"/>
  <c r="J61"/>
  <c r="T109"/>
  <c r="P128"/>
  <c r="P435"/>
  <c r="BK493"/>
  <c r="J493"/>
  <c r="J70"/>
  <c r="T615"/>
  <c r="BK711"/>
  <c r="J711"/>
  <c r="J75"/>
  <c r="T721"/>
  <c r="R852"/>
  <c r="P1152"/>
  <c i="4" r="R109"/>
  <c r="T128"/>
  <c r="R435"/>
  <c r="P493"/>
  <c r="BK683"/>
  <c r="J683"/>
  <c r="J74"/>
  <c r="P721"/>
  <c i="5" r="P978"/>
  <c i="6" r="P109"/>
  <c r="P141"/>
  <c r="BK340"/>
  <c r="J340"/>
  <c r="J64"/>
  <c r="P435"/>
  <c r="R449"/>
  <c r="BK466"/>
  <c r="J466"/>
  <c r="J69"/>
  <c r="T466"/>
  <c r="BK537"/>
  <c r="J537"/>
  <c r="J71"/>
  <c r="T537"/>
  <c r="R683"/>
  <c r="BK721"/>
  <c r="J721"/>
  <c r="J76"/>
  <c r="P737"/>
  <c r="BK800"/>
  <c r="J800"/>
  <c r="J78"/>
  <c r="P832"/>
  <c r="P852"/>
  <c r="T906"/>
  <c r="T978"/>
  <c r="BK1058"/>
  <c r="J1058"/>
  <c r="J85"/>
  <c r="BK1131"/>
  <c r="J1131"/>
  <c r="J86"/>
  <c r="R1152"/>
  <c i="2" r="P340"/>
  <c r="P449"/>
  <c r="R457"/>
  <c r="T493"/>
  <c r="BK683"/>
  <c r="J683"/>
  <c r="J74"/>
  <c r="R711"/>
  <c r="R721"/>
  <c r="BK832"/>
  <c r="J832"/>
  <c r="J79"/>
  <c r="R832"/>
  <c r="T1058"/>
  <c i="3" r="R141"/>
  <c r="R449"/>
  <c r="P466"/>
  <c r="T493"/>
  <c r="BK683"/>
  <c r="J683"/>
  <c r="J74"/>
  <c r="R711"/>
  <c r="P800"/>
  <c r="P832"/>
  <c r="BK978"/>
  <c r="J978"/>
  <c r="J83"/>
  <c r="T1058"/>
  <c i="4" r="P141"/>
  <c r="T449"/>
  <c r="T466"/>
  <c r="P615"/>
  <c r="R683"/>
  <c r="BK721"/>
  <c r="J721"/>
  <c r="J76"/>
  <c r="R800"/>
  <c r="R832"/>
  <c r="BK978"/>
  <c r="J978"/>
  <c r="J83"/>
  <c r="T1058"/>
  <c i="5" r="R109"/>
  <c r="BK128"/>
  <c r="J128"/>
  <c r="J62"/>
  <c r="T128"/>
  <c r="P435"/>
  <c r="T457"/>
  <c r="R537"/>
  <c r="P711"/>
  <c r="R721"/>
  <c r="BK852"/>
  <c r="J852"/>
  <c r="J80"/>
  <c r="P1152"/>
  <c i="6" r="BK109"/>
  <c r="J109"/>
  <c r="J61"/>
  <c r="T109"/>
  <c r="P128"/>
  <c r="T128"/>
  <c r="R340"/>
  <c r="P449"/>
  <c r="P466"/>
  <c r="R493"/>
  <c r="T615"/>
  <c r="P683"/>
  <c r="P711"/>
  <c r="R721"/>
  <c r="P800"/>
  <c r="T852"/>
  <c r="P978"/>
  <c r="P1058"/>
  <c r="P1131"/>
  <c r="T1131"/>
  <c r="P1152"/>
  <c i="2" r="T109"/>
  <c r="P128"/>
  <c r="P435"/>
  <c r="T466"/>
  <c r="R493"/>
  <c r="BK737"/>
  <c r="J737"/>
  <c r="J77"/>
  <c r="R852"/>
  <c r="T1152"/>
  <c i="3" r="BK141"/>
  <c r="J141"/>
  <c r="J63"/>
  <c r="T435"/>
  <c r="P457"/>
  <c r="P456"/>
  <c r="BK537"/>
  <c r="J537"/>
  <c r="J71"/>
  <c r="BK737"/>
  <c r="J737"/>
  <c r="J77"/>
  <c r="BK852"/>
  <c r="J852"/>
  <c r="J80"/>
  <c r="T978"/>
  <c i="4" r="BK340"/>
  <c r="J340"/>
  <c r="J64"/>
  <c r="R449"/>
  <c r="P466"/>
  <c r="R493"/>
  <c r="P683"/>
  <c r="T711"/>
  <c r="BK800"/>
  <c r="J800"/>
  <c r="J78"/>
  <c r="R906"/>
  <c r="BK1058"/>
  <c r="J1058"/>
  <c r="J85"/>
  <c r="BK1131"/>
  <c r="J1131"/>
  <c r="J86"/>
  <c i="5" r="R141"/>
  <c r="T449"/>
  <c r="P457"/>
  <c r="P537"/>
  <c r="BK683"/>
  <c r="J683"/>
  <c r="J74"/>
  <c r="R711"/>
  <c r="P800"/>
  <c r="R832"/>
  <c r="BK978"/>
  <c r="J978"/>
  <c r="J83"/>
  <c r="R1058"/>
  <c i="6" r="T141"/>
  <c r="T435"/>
  <c r="P457"/>
  <c r="R466"/>
  <c r="T493"/>
  <c r="R615"/>
  <c r="BK737"/>
  <c r="J737"/>
  <c r="J77"/>
  <c r="R800"/>
  <c r="R852"/>
  <c r="BK978"/>
  <c r="J978"/>
  <c r="J83"/>
  <c r="T1058"/>
  <c r="T1152"/>
  <c i="2" r="BK109"/>
  <c r="J109"/>
  <c r="J61"/>
  <c r="R109"/>
  <c r="R108"/>
  <c r="T128"/>
  <c r="BK435"/>
  <c r="J435"/>
  <c r="J65"/>
  <c r="P466"/>
  <c r="R615"/>
  <c r="T683"/>
  <c r="BK800"/>
  <c r="J800"/>
  <c r="J78"/>
  <c r="R906"/>
  <c r="R1058"/>
  <c i="3" r="P109"/>
  <c r="P108"/>
  <c r="P107"/>
  <c i="1" r="AU56"/>
  <c i="3" r="BK128"/>
  <c r="J128"/>
  <c r="J62"/>
  <c r="R128"/>
  <c r="R435"/>
  <c r="T537"/>
  <c r="R683"/>
  <c r="R800"/>
  <c r="T832"/>
  <c r="R978"/>
  <c r="R1131"/>
  <c i="4" r="P340"/>
  <c r="T457"/>
  <c r="R615"/>
  <c r="T683"/>
  <c r="T800"/>
  <c r="P906"/>
  <c r="T978"/>
  <c r="T1131"/>
  <c i="5" r="BK109"/>
  <c r="J109"/>
  <c r="J61"/>
  <c r="P340"/>
  <c r="R449"/>
  <c r="P466"/>
  <c r="T493"/>
  <c r="P737"/>
  <c r="BK832"/>
  <c r="J832"/>
  <c r="J79"/>
  <c r="R906"/>
  <c r="P1058"/>
  <c r="T1131"/>
  <c i="6" r="BK141"/>
  <c r="J141"/>
  <c r="J63"/>
  <c r="P340"/>
  <c r="R435"/>
  <c r="T449"/>
  <c r="BK457"/>
  <c r="J457"/>
  <c r="J68"/>
  <c r="R457"/>
  <c r="BK493"/>
  <c r="J493"/>
  <c r="J70"/>
  <c r="P537"/>
  <c r="BK615"/>
  <c r="J615"/>
  <c r="J72"/>
  <c r="BK683"/>
  <c r="J683"/>
  <c r="J74"/>
  <c r="BK711"/>
  <c r="J711"/>
  <c r="J75"/>
  <c r="R711"/>
  <c r="P721"/>
  <c r="T737"/>
  <c r="BK832"/>
  <c r="J832"/>
  <c r="J79"/>
  <c r="R832"/>
  <c r="T832"/>
  <c r="BK906"/>
  <c r="J906"/>
  <c r="J81"/>
  <c r="R978"/>
  <c r="R1058"/>
  <c r="R1131"/>
  <c r="BK1152"/>
  <c r="J1152"/>
  <c r="J87"/>
  <c i="7" r="BK83"/>
  <c r="J83"/>
  <c r="J61"/>
  <c r="P83"/>
  <c r="P82"/>
  <c r="P81"/>
  <c i="1" r="AU60"/>
  <c i="7" r="R83"/>
  <c r="R82"/>
  <c r="R81"/>
  <c r="T83"/>
  <c r="T82"/>
  <c r="T81"/>
  <c i="2" r="BE338"/>
  <c r="BE390"/>
  <c r="BE518"/>
  <c r="BE531"/>
  <c r="BE566"/>
  <c r="BE642"/>
  <c r="BE648"/>
  <c r="BE684"/>
  <c r="BE689"/>
  <c r="BE705"/>
  <c r="BE754"/>
  <c r="BE794"/>
  <c r="BE837"/>
  <c r="BE884"/>
  <c r="BE987"/>
  <c r="BE1003"/>
  <c i="3" r="J52"/>
  <c r="BE142"/>
  <c r="BE176"/>
  <c r="BE216"/>
  <c r="BE331"/>
  <c r="BE353"/>
  <c r="BE450"/>
  <c r="BE482"/>
  <c r="BE531"/>
  <c r="BE538"/>
  <c r="BE551"/>
  <c r="BE582"/>
  <c r="BE642"/>
  <c r="BE650"/>
  <c r="BE699"/>
  <c r="BE774"/>
  <c r="BE801"/>
  <c r="BE823"/>
  <c r="BE873"/>
  <c i="4" r="E97"/>
  <c r="BE176"/>
  <c r="BE216"/>
  <c r="BE369"/>
  <c r="BE458"/>
  <c r="BE467"/>
  <c r="BE636"/>
  <c r="BE671"/>
  <c r="BE708"/>
  <c r="BE726"/>
  <c r="BE746"/>
  <c r="BE835"/>
  <c r="BE866"/>
  <c r="BE873"/>
  <c r="BE957"/>
  <c r="BE1024"/>
  <c r="BE1031"/>
  <c r="BE1034"/>
  <c r="BE1080"/>
  <c r="BE1089"/>
  <c r="BK970"/>
  <c r="J970"/>
  <c r="J82"/>
  <c i="5" r="BE384"/>
  <c r="BE427"/>
  <c r="BE442"/>
  <c r="BE458"/>
  <c r="BE467"/>
  <c r="BE482"/>
  <c r="BE566"/>
  <c r="BE585"/>
  <c r="BE642"/>
  <c r="BE650"/>
  <c r="BE705"/>
  <c r="BE718"/>
  <c r="BE766"/>
  <c r="BE842"/>
  <c r="BE861"/>
  <c r="BE875"/>
  <c r="BE889"/>
  <c r="BE895"/>
  <c r="BE957"/>
  <c r="BE1051"/>
  <c i="6" r="J101"/>
  <c r="BE450"/>
  <c r="BE518"/>
  <c r="BE538"/>
  <c r="BE626"/>
  <c r="BE629"/>
  <c r="BE657"/>
  <c r="BE689"/>
  <c r="BE718"/>
  <c r="BE734"/>
  <c r="BE770"/>
  <c r="BE772"/>
  <c r="BE786"/>
  <c r="BE792"/>
  <c r="BE801"/>
  <c r="BE818"/>
  <c r="BE898"/>
  <c r="BE907"/>
  <c r="BE927"/>
  <c r="BE967"/>
  <c r="BE987"/>
  <c i="2" r="F104"/>
  <c r="BE302"/>
  <c r="BE336"/>
  <c r="BE500"/>
  <c r="BE597"/>
  <c r="BE612"/>
  <c r="BE645"/>
  <c r="BE650"/>
  <c r="BE659"/>
  <c r="BE708"/>
  <c r="BE726"/>
  <c r="BE731"/>
  <c r="BE738"/>
  <c r="BE762"/>
  <c r="BE772"/>
  <c r="BE784"/>
  <c r="BE829"/>
  <c r="BE847"/>
  <c r="BE866"/>
  <c r="BE877"/>
  <c r="BE917"/>
  <c r="BE947"/>
  <c r="BK1050"/>
  <c r="J1050"/>
  <c r="J84"/>
  <c i="3" r="F55"/>
  <c r="BE135"/>
  <c r="BE333"/>
  <c r="BE508"/>
  <c r="BE554"/>
  <c r="BE566"/>
  <c r="BE612"/>
  <c r="BE629"/>
  <c r="BE634"/>
  <c r="BE636"/>
  <c i="4" r="BE967"/>
  <c i="5" r="BE110"/>
  <c r="BE290"/>
  <c r="BE331"/>
  <c r="BE502"/>
  <c r="BE579"/>
  <c r="BE722"/>
  <c r="BE748"/>
  <c r="BE758"/>
  <c i="6" r="BE458"/>
  <c r="BE487"/>
  <c r="BE534"/>
  <c r="BE618"/>
  <c r="BE853"/>
  <c r="BE868"/>
  <c r="BE877"/>
  <c r="BE881"/>
  <c i="2" r="E48"/>
  <c r="BE196"/>
  <c r="BE238"/>
  <c r="BE487"/>
  <c r="BE529"/>
  <c r="BE579"/>
  <c r="BE722"/>
  <c r="BE760"/>
  <c r="BE792"/>
  <c r="BE805"/>
  <c r="BE811"/>
  <c r="BE873"/>
  <c r="BE907"/>
  <c r="BE937"/>
  <c r="BE971"/>
  <c r="BE979"/>
  <c r="BE1021"/>
  <c r="BE1036"/>
  <c r="BE1039"/>
  <c r="BE1059"/>
  <c r="BE1068"/>
  <c r="BE1098"/>
  <c r="BE1103"/>
  <c r="BE1108"/>
  <c r="BE1111"/>
  <c r="BE1132"/>
  <c r="BE1216"/>
  <c i="3" r="BE645"/>
  <c r="BE664"/>
  <c r="BE718"/>
  <c r="BE731"/>
  <c r="BE738"/>
  <c r="BE752"/>
  <c r="BE786"/>
  <c r="BE825"/>
  <c r="BE849"/>
  <c r="BE866"/>
  <c r="BE886"/>
  <c r="BE927"/>
  <c r="BK670"/>
  <c r="J670"/>
  <c r="J73"/>
  <c i="4" r="BE196"/>
  <c r="BE278"/>
  <c r="BE390"/>
  <c r="BE427"/>
  <c r="BE463"/>
  <c r="BE566"/>
  <c r="BE579"/>
  <c r="BE618"/>
  <c r="BE638"/>
  <c r="BE652"/>
  <c r="BE712"/>
  <c r="BE752"/>
  <c r="BE756"/>
  <c r="BE764"/>
  <c r="BE768"/>
  <c r="BE780"/>
  <c r="BE796"/>
  <c r="BE816"/>
  <c r="BE889"/>
  <c i="5" r="BE648"/>
  <c r="BE712"/>
  <c r="BE726"/>
  <c r="BE740"/>
  <c r="BE744"/>
  <c r="BE750"/>
  <c r="BE768"/>
  <c r="BE772"/>
  <c r="BE816"/>
  <c r="BE833"/>
  <c r="BE907"/>
  <c r="BE987"/>
  <c r="BE1014"/>
  <c r="BE1036"/>
  <c r="BK970"/>
  <c r="J970"/>
  <c r="J82"/>
  <c i="6" r="E48"/>
  <c r="BE122"/>
  <c r="BE166"/>
  <c r="BE326"/>
  <c r="BE379"/>
  <c r="BE405"/>
  <c r="BE500"/>
  <c r="BE531"/>
  <c r="BE549"/>
  <c r="BE566"/>
  <c r="BE607"/>
  <c r="BE636"/>
  <c r="BE642"/>
  <c r="BE648"/>
  <c r="BE694"/>
  <c r="BE722"/>
  <c r="BE740"/>
  <c r="BE744"/>
  <c r="BE760"/>
  <c r="BE782"/>
  <c r="BE790"/>
  <c r="BE805"/>
  <c r="BE827"/>
  <c r="BE893"/>
  <c r="BE995"/>
  <c r="BE1089"/>
  <c r="BE1098"/>
  <c r="BE1113"/>
  <c r="BE1128"/>
  <c r="BE1132"/>
  <c i="2" r="BE110"/>
  <c r="BE122"/>
  <c r="BE216"/>
  <c r="BE326"/>
  <c r="BE358"/>
  <c r="BE384"/>
  <c r="BE453"/>
  <c r="BE490"/>
  <c r="BE587"/>
  <c r="BE609"/>
  <c r="BE626"/>
  <c r="BE664"/>
  <c r="BE699"/>
  <c r="BE742"/>
  <c r="BE752"/>
  <c r="BE766"/>
  <c r="BE776"/>
  <c r="BE796"/>
  <c r="BE823"/>
  <c r="BE827"/>
  <c r="BE927"/>
  <c r="BE1031"/>
  <c r="BE1051"/>
  <c r="BE1089"/>
  <c r="BE1125"/>
  <c r="BE1136"/>
  <c r="BE1140"/>
  <c r="BE1144"/>
  <c r="BE1153"/>
  <c i="3" r="E48"/>
  <c r="BE265"/>
  <c r="BE369"/>
  <c r="BE399"/>
  <c r="BE427"/>
  <c r="BE513"/>
  <c r="BE534"/>
  <c r="BE569"/>
  <c r="BE657"/>
  <c r="BE748"/>
  <c r="BE762"/>
  <c r="BE768"/>
  <c r="BE776"/>
  <c r="BE796"/>
  <c r="BE833"/>
  <c r="BE842"/>
  <c r="BE884"/>
  <c r="BE893"/>
  <c r="BK970"/>
  <c r="J970"/>
  <c r="J82"/>
  <c i="4" r="BE336"/>
  <c r="BE353"/>
  <c r="BE399"/>
  <c r="BE442"/>
  <c r="BE487"/>
  <c r="BE529"/>
  <c r="BE607"/>
  <c r="BE616"/>
  <c r="BE676"/>
  <c r="BE778"/>
  <c r="BE784"/>
  <c r="BE833"/>
  <c r="BE847"/>
  <c r="BE853"/>
  <c r="BE871"/>
  <c r="BE881"/>
  <c r="BE907"/>
  <c r="BE1014"/>
  <c i="5" r="BE336"/>
  <c r="BE445"/>
  <c r="BE463"/>
  <c r="BE490"/>
  <c r="BE500"/>
  <c r="BE513"/>
  <c r="BE534"/>
  <c r="BE549"/>
  <c r="BE612"/>
  <c r="BE629"/>
  <c r="BE657"/>
  <c r="BE664"/>
  <c r="BE715"/>
  <c r="BE731"/>
  <c r="BE807"/>
  <c r="BE827"/>
  <c r="BE864"/>
  <c r="BE917"/>
  <c r="BE1031"/>
  <c r="BE1080"/>
  <c i="6" r="BE176"/>
  <c r="BE238"/>
  <c r="BE399"/>
  <c r="BE442"/>
  <c r="BE445"/>
  <c r="BE508"/>
  <c r="BE540"/>
  <c r="BE551"/>
  <c r="BE623"/>
  <c r="BE632"/>
  <c r="BE742"/>
  <c r="BE780"/>
  <c r="BE784"/>
  <c r="BE794"/>
  <c r="BE811"/>
  <c r="BE833"/>
  <c r="BE837"/>
  <c r="BE971"/>
  <c r="BE979"/>
  <c r="BE1021"/>
  <c r="BE1111"/>
  <c r="BE1140"/>
  <c r="BE1153"/>
  <c i="2" r="BE176"/>
  <c r="BE265"/>
  <c r="BE333"/>
  <c r="BE405"/>
  <c r="BE439"/>
  <c r="BE463"/>
  <c r="BE502"/>
  <c r="BE551"/>
  <c r="BE556"/>
  <c r="BE569"/>
  <c r="BE621"/>
  <c r="BE636"/>
  <c r="BE774"/>
  <c r="BE786"/>
  <c r="BE835"/>
  <c r="BE871"/>
  <c r="BE889"/>
  <c r="BE903"/>
  <c i="3" r="BE122"/>
  <c r="BE278"/>
  <c r="BE338"/>
  <c r="BE467"/>
  <c r="BE529"/>
  <c r="BE556"/>
  <c r="BE626"/>
  <c r="BE742"/>
  <c r="BE798"/>
  <c r="BE827"/>
  <c r="BE835"/>
  <c r="BE861"/>
  <c r="BE903"/>
  <c r="BE937"/>
  <c r="BE987"/>
  <c i="4" r="J101"/>
  <c r="BE110"/>
  <c r="BE290"/>
  <c r="BE379"/>
  <c r="BE436"/>
  <c r="BE534"/>
  <c r="BE569"/>
  <c r="BE587"/>
  <c r="BE621"/>
  <c r="BE634"/>
  <c r="BE642"/>
  <c r="BE664"/>
  <c r="BE667"/>
  <c r="BE809"/>
  <c r="BE849"/>
  <c r="BE861"/>
  <c r="BE868"/>
  <c r="BE898"/>
  <c r="BE937"/>
  <c r="BE995"/>
  <c r="BE1071"/>
  <c r="BE1098"/>
  <c r="BE1108"/>
  <c r="BE1111"/>
  <c r="BE1132"/>
  <c r="BE1148"/>
  <c r="BE1153"/>
  <c r="BE1184"/>
  <c r="BE1216"/>
  <c r="BK670"/>
  <c r="J670"/>
  <c r="J73"/>
  <c i="5" r="E97"/>
  <c r="BE122"/>
  <c r="BE129"/>
  <c r="BE265"/>
  <c r="BE358"/>
  <c r="BE375"/>
  <c r="BE390"/>
  <c r="BE399"/>
  <c r="BE508"/>
  <c r="BE554"/>
  <c r="BE607"/>
  <c r="BE609"/>
  <c r="BE618"/>
  <c r="BE671"/>
  <c r="BE689"/>
  <c r="BE742"/>
  <c r="BE756"/>
  <c r="BE762"/>
  <c r="BE764"/>
  <c r="BE774"/>
  <c r="BE776"/>
  <c r="BE782"/>
  <c r="BE786"/>
  <c r="BE788"/>
  <c r="BE801"/>
  <c r="BE811"/>
  <c r="BE823"/>
  <c r="BE849"/>
  <c r="BE866"/>
  <c r="BE1034"/>
  <c r="BE1071"/>
  <c r="BE1103"/>
  <c r="BE1108"/>
  <c r="BE1128"/>
  <c r="BE1136"/>
  <c r="BE1140"/>
  <c r="BE1144"/>
  <c r="BE1148"/>
  <c r="BE1153"/>
  <c r="BE1271"/>
  <c i="6" r="BE333"/>
  <c r="BE375"/>
  <c r="BE490"/>
  <c r="BE585"/>
  <c r="BE612"/>
  <c r="BE645"/>
  <c r="BE652"/>
  <c r="BE712"/>
  <c r="BE762"/>
  <c r="BE776"/>
  <c r="BE798"/>
  <c r="BE823"/>
  <c r="BE917"/>
  <c r="BE1059"/>
  <c r="BE1068"/>
  <c r="BE1080"/>
  <c r="BE1103"/>
  <c r="BE1136"/>
  <c r="BE1144"/>
  <c r="BE1148"/>
  <c r="BE1184"/>
  <c r="BE1247"/>
  <c i="2" r="BE166"/>
  <c r="BE399"/>
  <c r="BE427"/>
  <c r="BE618"/>
  <c r="BE632"/>
  <c r="BE657"/>
  <c r="BE667"/>
  <c r="BE694"/>
  <c r="BE746"/>
  <c r="BE756"/>
  <c r="BE790"/>
  <c r="BE801"/>
  <c r="BE809"/>
  <c r="BE833"/>
  <c r="BE842"/>
  <c r="BE859"/>
  <c r="BE868"/>
  <c r="BE879"/>
  <c r="BE893"/>
  <c r="BE957"/>
  <c r="BE1024"/>
  <c r="BE1034"/>
  <c r="BE1148"/>
  <c r="BE1247"/>
  <c r="BE1271"/>
  <c r="BE1283"/>
  <c i="3" r="BE166"/>
  <c r="BE290"/>
  <c r="BE500"/>
  <c r="BE623"/>
  <c r="BE667"/>
  <c r="BE744"/>
  <c r="BE754"/>
  <c r="BE760"/>
  <c r="BE790"/>
  <c r="BE818"/>
  <c r="BE837"/>
  <c r="BE871"/>
  <c r="BE881"/>
  <c r="BE898"/>
  <c r="BE967"/>
  <c r="BE979"/>
  <c i="4" r="BE129"/>
  <c r="BE331"/>
  <c r="BE338"/>
  <c r="BE358"/>
  <c r="BE445"/>
  <c r="BE482"/>
  <c r="BE502"/>
  <c r="BE585"/>
  <c r="BE689"/>
  <c r="BE731"/>
  <c r="BE776"/>
  <c r="BE792"/>
  <c r="BE794"/>
  <c r="BE827"/>
  <c r="BE842"/>
  <c r="BE859"/>
  <c r="BE927"/>
  <c r="BK1050"/>
  <c r="J1050"/>
  <c r="J84"/>
  <c i="5" r="BE238"/>
  <c r="BE271"/>
  <c r="BE302"/>
  <c r="BE487"/>
  <c r="BE531"/>
  <c r="BE551"/>
  <c r="BE569"/>
  <c r="BE638"/>
  <c r="BE659"/>
  <c r="BE676"/>
  <c r="BE734"/>
  <c r="BE738"/>
  <c r="BE1059"/>
  <c r="BE1122"/>
  <c r="BE1216"/>
  <c r="BE1259"/>
  <c i="6" r="F104"/>
  <c r="BE278"/>
  <c r="BE384"/>
  <c r="BE479"/>
  <c r="BE502"/>
  <c r="BE569"/>
  <c r="BE597"/>
  <c r="BE661"/>
  <c r="BE671"/>
  <c r="BE705"/>
  <c r="BE726"/>
  <c r="BE748"/>
  <c r="BE758"/>
  <c r="BE859"/>
  <c r="BE873"/>
  <c r="BE957"/>
  <c i="3" r="BE154"/>
  <c r="BE341"/>
  <c r="BE358"/>
  <c r="BE379"/>
  <c r="BE405"/>
  <c r="BE479"/>
  <c r="BE540"/>
  <c r="BE607"/>
  <c r="BE618"/>
  <c r="BE805"/>
  <c r="BE875"/>
  <c r="BE907"/>
  <c r="BE947"/>
  <c r="BE995"/>
  <c r="BE1003"/>
  <c r="BE1031"/>
  <c r="BE1034"/>
  <c r="BE1098"/>
  <c r="BE1103"/>
  <c r="BE1247"/>
  <c r="BE1283"/>
  <c i="4" r="BE116"/>
  <c r="BE135"/>
  <c r="BE238"/>
  <c r="BE326"/>
  <c r="BE508"/>
  <c r="BE554"/>
  <c r="BE645"/>
  <c r="BE699"/>
  <c r="BE772"/>
  <c r="BE790"/>
  <c r="BE801"/>
  <c r="BE823"/>
  <c r="BE879"/>
  <c r="BE895"/>
  <c r="BE947"/>
  <c r="BE1003"/>
  <c r="BE1039"/>
  <c r="BE1059"/>
  <c r="BE1103"/>
  <c r="BE1128"/>
  <c r="BE1140"/>
  <c r="BE1271"/>
  <c r="BE1283"/>
  <c i="5" r="J52"/>
  <c r="BE166"/>
  <c r="BE196"/>
  <c r="BE341"/>
  <c r="BE494"/>
  <c r="BE518"/>
  <c r="BE538"/>
  <c r="BE582"/>
  <c r="BE621"/>
  <c r="BE626"/>
  <c r="BE632"/>
  <c r="BE652"/>
  <c r="BE694"/>
  <c r="BE728"/>
  <c r="BE760"/>
  <c r="BE770"/>
  <c r="BE884"/>
  <c r="BE898"/>
  <c r="BE947"/>
  <c r="BE979"/>
  <c r="BE1021"/>
  <c r="BK670"/>
  <c r="J670"/>
  <c r="J73"/>
  <c i="6" r="BE260"/>
  <c r="BE271"/>
  <c r="BE290"/>
  <c r="BE302"/>
  <c r="BE353"/>
  <c r="BE436"/>
  <c r="BE609"/>
  <c r="BE616"/>
  <c r="BE659"/>
  <c r="BE664"/>
  <c r="BE699"/>
  <c r="BE728"/>
  <c r="BE768"/>
  <c r="BE774"/>
  <c r="BE788"/>
  <c r="BE809"/>
  <c r="BE816"/>
  <c r="BE847"/>
  <c r="BE864"/>
  <c r="BE895"/>
  <c r="BE903"/>
  <c r="BE1039"/>
  <c i="2" r="BE154"/>
  <c r="BE260"/>
  <c r="BE369"/>
  <c r="BE442"/>
  <c r="BE458"/>
  <c r="BE534"/>
  <c r="BE607"/>
  <c r="BE661"/>
  <c r="BE671"/>
  <c r="BE778"/>
  <c r="BE807"/>
  <c i="3" r="BE116"/>
  <c r="BE302"/>
  <c r="BE436"/>
  <c r="BE445"/>
  <c r="BE494"/>
  <c r="BE587"/>
  <c r="BE652"/>
  <c r="BE661"/>
  <c r="BE684"/>
  <c r="BE694"/>
  <c r="BE708"/>
  <c r="BE722"/>
  <c r="BE728"/>
  <c r="BE740"/>
  <c r="BE792"/>
  <c r="BE809"/>
  <c r="BE853"/>
  <c r="BE1021"/>
  <c r="BE1080"/>
  <c r="BE1089"/>
  <c r="BE1111"/>
  <c r="BE1144"/>
  <c r="BK1050"/>
  <c r="J1050"/>
  <c r="J84"/>
  <c i="4" r="BE271"/>
  <c r="BE341"/>
  <c r="BE453"/>
  <c r="BE540"/>
  <c r="BE612"/>
  <c r="BE626"/>
  <c r="BE650"/>
  <c r="BE657"/>
  <c r="BE715"/>
  <c r="BE722"/>
  <c r="BE728"/>
  <c r="BE754"/>
  <c r="BE766"/>
  <c r="BE782"/>
  <c r="BE786"/>
  <c r="BE807"/>
  <c r="BE884"/>
  <c r="BE903"/>
  <c r="BE917"/>
  <c r="BE971"/>
  <c i="5" r="BE116"/>
  <c r="BE216"/>
  <c r="BE338"/>
  <c r="BE379"/>
  <c r="BE450"/>
  <c r="BE479"/>
  <c r="BE520"/>
  <c r="BE616"/>
  <c r="BE654"/>
  <c r="BE661"/>
  <c r="BE708"/>
  <c r="BE871"/>
  <c r="BE903"/>
  <c r="BE927"/>
  <c r="BK1050"/>
  <c r="J1050"/>
  <c r="J84"/>
  <c i="6" r="BE110"/>
  <c r="BE135"/>
  <c r="BE265"/>
  <c r="BE314"/>
  <c r="BE341"/>
  <c r="BE390"/>
  <c r="BE453"/>
  <c r="BE650"/>
  <c r="BE654"/>
  <c r="BE746"/>
  <c r="BE766"/>
  <c r="BE835"/>
  <c r="BE884"/>
  <c r="BE1003"/>
  <c r="BE1024"/>
  <c i="2" r="BE129"/>
  <c r="BE142"/>
  <c r="BE278"/>
  <c r="BE314"/>
  <c r="BE331"/>
  <c r="BE341"/>
  <c r="BE445"/>
  <c r="BE450"/>
  <c r="BE467"/>
  <c r="BE494"/>
  <c r="BE508"/>
  <c r="BE549"/>
  <c r="BE629"/>
  <c r="BE654"/>
  <c r="BE676"/>
  <c r="BE712"/>
  <c r="BE734"/>
  <c r="BE740"/>
  <c r="BE770"/>
  <c r="BE782"/>
  <c r="BE798"/>
  <c r="BE825"/>
  <c r="BE853"/>
  <c r="BE898"/>
  <c r="BE967"/>
  <c r="BE1047"/>
  <c r="BE1071"/>
  <c r="BE1080"/>
  <c r="BE1113"/>
  <c r="BE1122"/>
  <c r="BE1128"/>
  <c r="BE1184"/>
  <c r="BE1259"/>
  <c i="3" r="BE336"/>
  <c r="BE520"/>
  <c r="BE585"/>
  <c r="BE621"/>
  <c r="BE659"/>
  <c r="BE705"/>
  <c r="BE715"/>
  <c r="BE750"/>
  <c r="BE778"/>
  <c r="BE859"/>
  <c r="BE877"/>
  <c r="BE889"/>
  <c r="BE917"/>
  <c i="4" r="BE265"/>
  <c r="BE314"/>
  <c r="BE439"/>
  <c r="BE518"/>
  <c r="BE538"/>
  <c r="BE551"/>
  <c r="BE556"/>
  <c r="BE654"/>
  <c r="BE684"/>
  <c r="BE694"/>
  <c r="BE718"/>
  <c r="BE760"/>
  <c r="BE818"/>
  <c r="BE877"/>
  <c r="BE893"/>
  <c r="BE987"/>
  <c i="5" r="BE529"/>
  <c r="BE587"/>
  <c r="BE623"/>
  <c r="BE752"/>
  <c r="BE794"/>
  <c r="BE805"/>
  <c r="BE847"/>
  <c r="BE853"/>
  <c r="BE995"/>
  <c i="6" r="BE116"/>
  <c r="BE129"/>
  <c r="BE142"/>
  <c r="BE336"/>
  <c r="BE369"/>
  <c r="BE439"/>
  <c r="BE554"/>
  <c r="BE638"/>
  <c r="BE667"/>
  <c r="BE676"/>
  <c r="BE708"/>
  <c r="BE731"/>
  <c r="BE738"/>
  <c r="BE750"/>
  <c r="BE778"/>
  <c r="BE807"/>
  <c r="BE842"/>
  <c r="BE849"/>
  <c r="BE879"/>
  <c r="BE886"/>
  <c r="BE900"/>
  <c r="BE937"/>
  <c r="BE1014"/>
  <c r="BE1031"/>
  <c r="BE1036"/>
  <c r="BK670"/>
  <c r="J670"/>
  <c r="J73"/>
  <c i="7" r="F55"/>
  <c r="BE84"/>
  <c r="BE86"/>
  <c i="2" r="J101"/>
  <c r="BE116"/>
  <c r="BE375"/>
  <c r="BE520"/>
  <c r="BE554"/>
  <c r="BE616"/>
  <c r="BE623"/>
  <c r="BE718"/>
  <c r="BE744"/>
  <c r="BE748"/>
  <c r="BE750"/>
  <c r="BE758"/>
  <c r="BE764"/>
  <c r="BE788"/>
  <c r="BE818"/>
  <c r="BE886"/>
  <c r="BE995"/>
  <c r="BE1014"/>
  <c r="BK970"/>
  <c r="J970"/>
  <c r="J82"/>
  <c i="3" r="BE129"/>
  <c r="BE196"/>
  <c r="BE238"/>
  <c r="BE439"/>
  <c r="BE442"/>
  <c r="BE458"/>
  <c r="BE490"/>
  <c r="BE518"/>
  <c r="BE632"/>
  <c r="BE638"/>
  <c r="BE648"/>
  <c r="BE671"/>
  <c r="BE782"/>
  <c r="BE816"/>
  <c r="BE847"/>
  <c r="BE868"/>
  <c r="BE879"/>
  <c r="BE895"/>
  <c r="BE900"/>
  <c r="BE957"/>
  <c r="BE1024"/>
  <c r="BE1047"/>
  <c r="BE1051"/>
  <c r="BE1059"/>
  <c r="BE1068"/>
  <c r="BE1122"/>
  <c r="BE1128"/>
  <c r="BE1132"/>
  <c r="BE1136"/>
  <c r="BE1153"/>
  <c r="BE1184"/>
  <c r="BE1271"/>
  <c i="4" r="F104"/>
  <c r="BE154"/>
  <c r="BE302"/>
  <c r="BE375"/>
  <c r="BE490"/>
  <c r="BE500"/>
  <c r="BE520"/>
  <c r="BE531"/>
  <c r="BE609"/>
  <c r="BE623"/>
  <c r="BE632"/>
  <c r="BE648"/>
  <c r="BE705"/>
  <c r="BE740"/>
  <c r="BE744"/>
  <c r="BE758"/>
  <c r="BE788"/>
  <c r="BE798"/>
  <c r="BE805"/>
  <c r="BE825"/>
  <c r="BE979"/>
  <c r="BE1021"/>
  <c r="BE1036"/>
  <c r="BE1047"/>
  <c r="BE1051"/>
  <c r="BE1068"/>
  <c r="BE1113"/>
  <c r="BE1122"/>
  <c r="BE1125"/>
  <c r="BE1136"/>
  <c r="BE1144"/>
  <c r="BE1247"/>
  <c r="BE1259"/>
  <c i="5" r="BE135"/>
  <c r="BE326"/>
  <c r="BE369"/>
  <c r="BE859"/>
  <c r="BE877"/>
  <c r="BE881"/>
  <c r="BE886"/>
  <c r="BE1024"/>
  <c r="BE1068"/>
  <c i="6" r="BE216"/>
  <c r="BE467"/>
  <c r="BE513"/>
  <c r="BE715"/>
  <c r="BE754"/>
  <c r="BE756"/>
  <c r="BE861"/>
  <c r="BE866"/>
  <c i="7" r="J52"/>
  <c i="2" r="BE135"/>
  <c r="BE290"/>
  <c r="BE436"/>
  <c r="BE479"/>
  <c r="BE513"/>
  <c r="BE538"/>
  <c r="BE582"/>
  <c r="BE634"/>
  <c r="BE715"/>
  <c r="BE780"/>
  <c r="BE816"/>
  <c r="BE864"/>
  <c r="BE875"/>
  <c r="BE881"/>
  <c r="BE895"/>
  <c r="BE900"/>
  <c r="BK670"/>
  <c r="J670"/>
  <c r="J73"/>
  <c i="3" r="BE110"/>
  <c r="BE326"/>
  <c r="BE375"/>
  <c r="BE390"/>
  <c r="BE463"/>
  <c r="BE502"/>
  <c r="BE549"/>
  <c r="BE579"/>
  <c r="BE597"/>
  <c r="BE609"/>
  <c r="BE616"/>
  <c r="BE654"/>
  <c r="BE689"/>
  <c r="BE726"/>
  <c r="BE734"/>
  <c r="BE746"/>
  <c r="BE756"/>
  <c r="BE766"/>
  <c r="BE770"/>
  <c r="BE807"/>
  <c r="BE811"/>
  <c r="BE864"/>
  <c r="BE1014"/>
  <c r="BE1036"/>
  <c r="BE1039"/>
  <c r="BE1071"/>
  <c r="BE1108"/>
  <c r="BE1113"/>
  <c r="BE1125"/>
  <c r="BE1140"/>
  <c r="BE1148"/>
  <c r="BE1216"/>
  <c r="BE1259"/>
  <c i="4" r="BE122"/>
  <c r="BE142"/>
  <c r="BE333"/>
  <c r="BE384"/>
  <c r="BE494"/>
  <c r="BE549"/>
  <c r="BE597"/>
  <c r="BE629"/>
  <c r="BE659"/>
  <c r="BE738"/>
  <c r="BE748"/>
  <c r="BE829"/>
  <c r="BE837"/>
  <c r="BE864"/>
  <c r="BE875"/>
  <c r="BE886"/>
  <c i="5" r="BE142"/>
  <c r="BE260"/>
  <c r="BE278"/>
  <c r="BE314"/>
  <c r="BE333"/>
  <c r="BE453"/>
  <c r="BE540"/>
  <c r="BE597"/>
  <c r="BE645"/>
  <c r="BE667"/>
  <c r="BE684"/>
  <c r="BE746"/>
  <c r="BE754"/>
  <c r="BE778"/>
  <c r="BE780"/>
  <c r="BE784"/>
  <c r="BE790"/>
  <c r="BE792"/>
  <c r="BE798"/>
  <c r="BE818"/>
  <c r="BE829"/>
  <c r="BE835"/>
  <c r="BE837"/>
  <c r="BE873"/>
  <c r="BE879"/>
  <c r="BE893"/>
  <c r="BE900"/>
  <c r="BE967"/>
  <c r="BE971"/>
  <c r="BE1047"/>
  <c r="BE1089"/>
  <c r="BE1098"/>
  <c r="BE1111"/>
  <c r="BE1113"/>
  <c r="BE1125"/>
  <c r="BE1132"/>
  <c r="BE1184"/>
  <c r="BE1247"/>
  <c r="BE1283"/>
  <c i="6" r="BE154"/>
  <c r="BE331"/>
  <c r="BE338"/>
  <c r="BE358"/>
  <c r="BE482"/>
  <c r="BE494"/>
  <c r="BE520"/>
  <c r="BE556"/>
  <c r="BE582"/>
  <c r="BE621"/>
  <c r="BE684"/>
  <c r="BE796"/>
  <c r="BE825"/>
  <c r="BE875"/>
  <c r="BE1034"/>
  <c r="BE1047"/>
  <c r="BK1050"/>
  <c r="J1050"/>
  <c r="J84"/>
  <c i="7" r="E48"/>
  <c i="2" r="BE271"/>
  <c r="BE353"/>
  <c r="BE379"/>
  <c r="BE482"/>
  <c r="BE540"/>
  <c r="BE585"/>
  <c r="BE638"/>
  <c r="BE652"/>
  <c r="BE728"/>
  <c r="BE768"/>
  <c r="BE849"/>
  <c r="BE861"/>
  <c i="3" r="BE260"/>
  <c r="BE271"/>
  <c r="BE314"/>
  <c r="BE384"/>
  <c r="BE453"/>
  <c r="BE487"/>
  <c r="BE676"/>
  <c r="BE712"/>
  <c r="BE758"/>
  <c r="BE764"/>
  <c r="BE772"/>
  <c r="BE780"/>
  <c r="BE784"/>
  <c r="BE788"/>
  <c r="BE794"/>
  <c r="BE829"/>
  <c r="BE971"/>
  <c i="4" r="BE166"/>
  <c r="BE260"/>
  <c r="BE405"/>
  <c r="BE450"/>
  <c r="BE479"/>
  <c r="BE513"/>
  <c r="BE582"/>
  <c r="BE661"/>
  <c r="BE734"/>
  <c r="BE742"/>
  <c r="BE750"/>
  <c r="BE762"/>
  <c r="BE770"/>
  <c r="BE774"/>
  <c r="BE811"/>
  <c r="BE900"/>
  <c i="5" r="F55"/>
  <c r="BE154"/>
  <c r="BE176"/>
  <c r="BE353"/>
  <c r="BE405"/>
  <c r="BE436"/>
  <c r="BE439"/>
  <c r="BE556"/>
  <c r="BE634"/>
  <c r="BE636"/>
  <c r="BE699"/>
  <c r="BE796"/>
  <c r="BE809"/>
  <c r="BE825"/>
  <c r="BE868"/>
  <c r="BE937"/>
  <c r="BE1003"/>
  <c r="BE1039"/>
  <c i="6" r="BE196"/>
  <c r="BE427"/>
  <c r="BE463"/>
  <c r="BE529"/>
  <c r="BE579"/>
  <c r="BE587"/>
  <c r="BE634"/>
  <c r="BE752"/>
  <c r="BE764"/>
  <c r="BE829"/>
  <c r="BE871"/>
  <c r="BE889"/>
  <c r="BE947"/>
  <c r="BE1051"/>
  <c r="BE1071"/>
  <c r="BE1108"/>
  <c r="BE1122"/>
  <c r="BE1125"/>
  <c r="BE1216"/>
  <c r="BE1259"/>
  <c r="BE1271"/>
  <c r="BE1283"/>
  <c r="BK970"/>
  <c r="J970"/>
  <c r="J82"/>
  <c i="7" r="BE88"/>
  <c i="2" r="J34"/>
  <c i="1" r="AW55"/>
  <c i="6" r="F36"/>
  <c i="1" r="BC59"/>
  <c i="4" r="F35"/>
  <c i="1" r="BB57"/>
  <c i="3" r="J34"/>
  <c i="1" r="AW56"/>
  <c i="6" r="F37"/>
  <c i="1" r="BD59"/>
  <c i="3" r="F37"/>
  <c i="1" r="BD56"/>
  <c i="6" r="J34"/>
  <c i="1" r="AW59"/>
  <c i="5" r="F34"/>
  <c i="1" r="BA58"/>
  <c i="4" r="F37"/>
  <c i="1" r="BD57"/>
  <c i="7" r="J34"/>
  <c i="1" r="AW60"/>
  <c i="5" r="F36"/>
  <c i="1" r="BC58"/>
  <c i="4" r="J34"/>
  <c i="1" r="AW57"/>
  <c i="4" r="F34"/>
  <c i="1" r="BA57"/>
  <c i="2" r="F34"/>
  <c i="1" r="BA55"/>
  <c i="6" r="F35"/>
  <c i="1" r="BB59"/>
  <c i="3" r="F34"/>
  <c i="1" r="BA56"/>
  <c i="5" r="F35"/>
  <c i="1" r="BB58"/>
  <c i="3" r="F35"/>
  <c i="1" r="BB56"/>
  <c i="2" r="F36"/>
  <c i="1" r="BC55"/>
  <c i="7" r="F35"/>
  <c i="1" r="BB60"/>
  <c i="4" r="F36"/>
  <c i="1" r="BC57"/>
  <c i="3" r="F36"/>
  <c i="1" r="BC56"/>
  <c i="7" r="F34"/>
  <c i="1" r="BA60"/>
  <c i="2" r="F37"/>
  <c i="1" r="BD55"/>
  <c i="5" r="F37"/>
  <c i="1" r="BD58"/>
  <c i="5" r="J34"/>
  <c i="1" r="AW58"/>
  <c i="7" r="F37"/>
  <c i="1" r="BD60"/>
  <c i="6" r="F34"/>
  <c i="1" r="BA59"/>
  <c i="2" r="F35"/>
  <c i="1" r="BB55"/>
  <c i="7" r="F36"/>
  <c i="1" r="BC60"/>
  <c i="3" l="1" r="T108"/>
  <c r="R456"/>
  <c i="2" r="T108"/>
  <c i="5" r="BK456"/>
  <c r="J456"/>
  <c r="J67"/>
  <c i="3" r="BK456"/>
  <c r="J456"/>
  <c r="J67"/>
  <c i="2" r="R456"/>
  <c r="R107"/>
  <c r="T456"/>
  <c i="6" r="R456"/>
  <c i="4" r="T456"/>
  <c i="6" r="P456"/>
  <c i="5" r="P456"/>
  <c i="2" r="P108"/>
  <c i="6" r="T456"/>
  <c i="5" r="T108"/>
  <c i="4" r="BK456"/>
  <c r="J456"/>
  <c r="J67"/>
  <c r="P108"/>
  <c i="3" r="T456"/>
  <c i="6" r="T108"/>
  <c r="P108"/>
  <c r="P107"/>
  <c i="1" r="AU59"/>
  <c i="6" r="R108"/>
  <c r="R107"/>
  <c i="5" r="T456"/>
  <c r="R108"/>
  <c r="P108"/>
  <c r="P107"/>
  <c i="1" r="AU58"/>
  <c i="2" r="BK456"/>
  <c r="J456"/>
  <c r="J67"/>
  <c i="4" r="T108"/>
  <c r="T107"/>
  <c r="P456"/>
  <c i="2" r="P456"/>
  <c i="5" r="R456"/>
  <c i="4" r="R456"/>
  <c r="R108"/>
  <c i="3" r="R108"/>
  <c r="R107"/>
  <c i="2" r="J457"/>
  <c r="J68"/>
  <c i="4" r="BK108"/>
  <c r="J108"/>
  <c r="J60"/>
  <c i="5" r="BK108"/>
  <c r="J108"/>
  <c r="J60"/>
  <c r="J457"/>
  <c r="J68"/>
  <c i="3" r="BK108"/>
  <c r="J108"/>
  <c r="J60"/>
  <c r="J457"/>
  <c r="J68"/>
  <c i="6" r="BK108"/>
  <c r="J108"/>
  <c r="J60"/>
  <c i="4" r="J457"/>
  <c r="J68"/>
  <c i="6" r="BK456"/>
  <c r="J456"/>
  <c r="J67"/>
  <c i="2" r="BK108"/>
  <c r="BK107"/>
  <c r="J107"/>
  <c r="J59"/>
  <c i="7" r="BK82"/>
  <c r="J82"/>
  <c r="J60"/>
  <c i="5" r="J33"/>
  <c i="1" r="AV58"/>
  <c r="AT58"/>
  <c i="2" r="F33"/>
  <c i="1" r="AZ55"/>
  <c i="5" r="F33"/>
  <c i="1" r="AZ58"/>
  <c i="3" r="J33"/>
  <c i="1" r="AV56"/>
  <c r="AT56"/>
  <c r="BC54"/>
  <c r="W32"/>
  <c i="2" r="J33"/>
  <c i="1" r="AV55"/>
  <c r="AT55"/>
  <c r="BB54"/>
  <c r="AX54"/>
  <c i="3" r="F33"/>
  <c i="1" r="AZ56"/>
  <c i="6" r="F33"/>
  <c i="1" r="AZ59"/>
  <c i="4" r="F33"/>
  <c i="1" r="AZ57"/>
  <c r="BD54"/>
  <c r="W33"/>
  <c i="4" r="J33"/>
  <c i="1" r="AV57"/>
  <c r="AT57"/>
  <c i="6" r="J33"/>
  <c i="1" r="AV59"/>
  <c r="AT59"/>
  <c r="BA54"/>
  <c r="W30"/>
  <c i="7" r="F33"/>
  <c i="1" r="AZ60"/>
  <c i="7" r="J33"/>
  <c i="1" r="AV60"/>
  <c r="AT60"/>
  <c i="5" l="1" r="T107"/>
  <c r="R107"/>
  <c i="6" r="T107"/>
  <c i="4" r="R107"/>
  <c r="P107"/>
  <c i="1" r="AU57"/>
  <c i="2" r="P107"/>
  <c i="1" r="AU55"/>
  <c i="2" r="T107"/>
  <c i="3" r="T107"/>
  <c r="BK107"/>
  <c r="J107"/>
  <c i="2" r="J108"/>
  <c r="J60"/>
  <c i="4" r="BK107"/>
  <c r="J107"/>
  <c i="5" r="BK107"/>
  <c r="J107"/>
  <c r="J59"/>
  <c i="6" r="BK107"/>
  <c r="J107"/>
  <c r="J59"/>
  <c i="7" r="BK81"/>
  <c r="J81"/>
  <c r="J59"/>
  <c i="1" r="AZ54"/>
  <c r="AV54"/>
  <c r="AK29"/>
  <c r="W31"/>
  <c i="3" r="J30"/>
  <c i="1" r="AG56"/>
  <c r="AN56"/>
  <c r="AY54"/>
  <c i="4" r="J30"/>
  <c i="1" r="AG57"/>
  <c r="AN57"/>
  <c r="AW54"/>
  <c r="AK30"/>
  <c i="2" r="J30"/>
  <c i="1" r="AG55"/>
  <c r="AN55"/>
  <c i="3" l="1" r="J59"/>
  <c i="4" r="J39"/>
  <c i="2" r="J39"/>
  <c i="4" r="J59"/>
  <c i="3" r="J39"/>
  <c i="5" r="J30"/>
  <c i="1" r="AG58"/>
  <c r="AN58"/>
  <c r="AU54"/>
  <c r="W29"/>
  <c i="6" r="J30"/>
  <c i="1" r="AG59"/>
  <c r="AN59"/>
  <c r="AT54"/>
  <c i="7" r="J30"/>
  <c i="1" r="AG60"/>
  <c r="AN60"/>
  <c i="5" l="1" r="J39"/>
  <c i="7" r="J39"/>
  <c i="6" r="J39"/>
  <c i="1" r="AG54"/>
  <c r="AK26"/>
  <c r="AK35"/>
  <c l="1" r="AN54"/>
</calcChain>
</file>

<file path=xl/sharedStrings.xml><?xml version="1.0" encoding="utf-8"?>
<sst xmlns="http://schemas.openxmlformats.org/spreadsheetml/2006/main">
  <si>
    <t>Export Komplet</t>
  </si>
  <si>
    <t>VZ</t>
  </si>
  <si>
    <t>2.0</t>
  </si>
  <si>
    <t>ZAMOK</t>
  </si>
  <si>
    <t>False</t>
  </si>
  <si>
    <t>{a220d002-cc40-431c-8742-810830296f9b}</t>
  </si>
  <si>
    <t>0,01</t>
  </si>
  <si>
    <t>21</t>
  </si>
  <si>
    <t>15</t>
  </si>
  <si>
    <t>REKAPITULACE ZAKÁZKY</t>
  </si>
  <si>
    <t xml:space="preserve">v ---  níže se nacházejí doplnkové a pomocné údaje k sestavám  --- v</t>
  </si>
  <si>
    <t>Návod na vyplnění</t>
  </si>
  <si>
    <t>0,001</t>
  </si>
  <si>
    <t>Kód:</t>
  </si>
  <si>
    <t>654</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</si>
  <si>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</si>
  <si>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</si>
  <si>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Rekonstrukce ubytovny Rokycanské nemocnice</t>
  </si>
  <si>
    <t>KSO:</t>
  </si>
  <si>
    <t>801 19 12</t>
  </si>
  <si>
    <t>CC-CZ:</t>
  </si>
  <si>
    <t>12641</t>
  </si>
  <si>
    <t>Místo:</t>
  </si>
  <si>
    <t>Rokycany</t>
  </si>
  <si>
    <t>Datum:</t>
  </si>
  <si>
    <t>13. 5. 2020</t>
  </si>
  <si>
    <t>Zadavatel:</t>
  </si>
  <si>
    <t>IČ:</t>
  </si>
  <si>
    <t>26360900</t>
  </si>
  <si>
    <t>Rokycanská nemocnice, a.s</t>
  </si>
  <si>
    <t>DIČ:</t>
  </si>
  <si>
    <t>CZ26360900</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</si>
  <si>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</si>
  <si>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</si>
  <si>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</si>
  <si>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</si>
  <si>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</si>
  <si>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</si>
  <si>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</si>
  <si>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</si>
  <si>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</si>
  <si>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</si>
  <si>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</si>
  <si>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</si>
  <si>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</si>
  <si>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</si>
  <si>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</si>
  <si>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</si>
  <si>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</si>
  <si>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</si>
  <si>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</si>
  <si>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</si>
  <si>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</si>
  <si>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</si>
  <si>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</si>
  <si>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</si>
  <si>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</si>
  <si>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</si>
  <si>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</si>
  <si>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</si>
  <si>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</si>
  <si>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</si>
  <si>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</si>
  <si>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</si>
  <si>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</si>
  <si>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</si>
  <si>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</si>
  <si>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</si>
  <si>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</si>
  <si>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</si>
  <si>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</si>
  <si>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</si>
  <si>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</si>
  <si>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</si>
  <si>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</si>
  <si>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</si>
  <si>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</si>
  <si>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</si>
  <si>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</si>
  <si>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</si>
  <si>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</si>
  <si>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</si>
  <si>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</si>
  <si>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Bytová jednotka č. 1</t>
  </si>
  <si>
    <t>STA</t>
  </si>
  <si>
    <t>1</t>
  </si>
  <si>
    <t>{46f37bc1-b33c-4d85-a1a4-bd995fca41fc}</t>
  </si>
  <si>
    <t>2</t>
  </si>
  <si>
    <t>002</t>
  </si>
  <si>
    <t>Bytová jednotka č. 9</t>
  </si>
  <si>
    <t>{1b38749e-64fb-4d02-8111-e2e250b68f0a}</t>
  </si>
  <si>
    <t>003</t>
  </si>
  <si>
    <t>Bytová jednotka č. 10</t>
  </si>
  <si>
    <t>{ec9c83ae-b5e6-4d25-a013-e2bf50236ac7}</t>
  </si>
  <si>
    <t>004</t>
  </si>
  <si>
    <t>Bytová jednotka č. 13</t>
  </si>
  <si>
    <t>{a8c03556-43ff-435f-a3f8-0009f4f94898}</t>
  </si>
  <si>
    <t>005</t>
  </si>
  <si>
    <t>Bytová jednotka č. 14</t>
  </si>
  <si>
    <t>{55005528-03fb-4c80-a454-82410d7107cb}</t>
  </si>
  <si>
    <t>006</t>
  </si>
  <si>
    <t>VRN</t>
  </si>
  <si>
    <t>{f6a93de7-1496-4e95-bf49-288e3ad35cbe}</t>
  </si>
  <si>
    <t>KRYCÍ LIST SOUPISU PRACÍ</t>
  </si>
  <si>
    <t>Objekt:</t>
  </si>
  <si>
    <t>001 - Bytová jednotka č. 1</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</si>
  <si>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</si>
  <si>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</si>
  <si>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</si>
  <si>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</si>
  <si>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</si>
  <si>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</si>
  <si>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</si>
  <si>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</si>
  <si>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</si>
  <si>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</si>
  <si>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</si>
  <si>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</si>
  <si>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</si>
  <si>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</si>
  <si>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</si>
  <si>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</si>
  <si>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</si>
  <si>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727 - Zdravotechnika - požární ochrana</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</si>
  <si>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</si>
  <si>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</si>
  <si>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</si>
  <si>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</si>
  <si>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</si>
  <si>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</si>
  <si>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766 - Konstrukce truhlářské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</si>
  <si>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</si>
  <si>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</si>
  <si>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</si>
  <si>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</si>
  <si>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</si>
  <si>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</si>
  <si>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</si>
  <si>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</si>
  <si>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</si>
  <si>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</si>
  <si>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</si>
  <si>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</si>
  <si>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</si>
  <si>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</si>
  <si>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</si>
  <si>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</si>
  <si>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</si>
  <si>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</si>
  <si>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</si>
  <si>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</si>
  <si>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</si>
  <si>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</si>
  <si>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</si>
  <si>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</si>
  <si>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</si>
  <si>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</si>
  <si>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342244111</t>
  </si>
  <si>
    <t>Příčka z cihel děrovaných do P10 na maltu M5 tloušťky 115 mm</t>
  </si>
  <si>
    <t>m2</t>
  </si>
  <si>
    <t>CS ÚRS 2020 01</t>
  </si>
  <si>
    <t>4</t>
  </si>
  <si>
    <t>324245102</t>
  </si>
  <si>
    <t>PP</t>
  </si>
  <si>
    <t>Příčky jednoduché z cihel děrovaných klasických spojených na pero a drážku na maltu M5, pevnost cihel do P15, tl. příčky 115 mm</t>
  </si>
  <si>
    <t>PSC</t>
  </si>
  <si>
    <t xml:space="preserve">Poznámka k souboru cen:_x000d_
1. Množství jednotek se určuje v m2 plochy konstrukce._x000d_
</t>
  </si>
  <si>
    <t>VV</t>
  </si>
  <si>
    <t>zazdívky instačního jádra po výměně stoupaček</t>
  </si>
  <si>
    <t>1,55*2,65</t>
  </si>
  <si>
    <t>Součet</t>
  </si>
  <si>
    <t>342291111</t>
  </si>
  <si>
    <t>Ukotvení příček montážní polyuretanovou pěnou tl příčky do 100 mm</t>
  </si>
  <si>
    <t>m</t>
  </si>
  <si>
    <t>1542132907</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</si>
  <si>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</si>
  <si>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</si>
  <si>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1,55</t>
  </si>
  <si>
    <t>342291121</t>
  </si>
  <si>
    <t>Ukotvení příček k cihelným konstrukcím plochými kotvami</t>
  </si>
  <si>
    <t>-1070459542</t>
  </si>
  <si>
    <t>Ukotvení příček plochými kotvami, do konstrukce cihelné</t>
  </si>
  <si>
    <t>2,65*3*0,5*2</t>
  </si>
  <si>
    <t>Vodorovné konstrukce</t>
  </si>
  <si>
    <t>411324343</t>
  </si>
  <si>
    <t>Stropy deskové ze ŽB pohledového tř. C 16/20</t>
  </si>
  <si>
    <t>m3</t>
  </si>
  <si>
    <t>416660448</t>
  </si>
  <si>
    <t>Stropy z betonu železového (bez výztuže) pohledového stropů deskových, plochých střech, desek balkonových, desek hřibových stropů včetně hlavic hřibových sloupů tř. C 16/20</t>
  </si>
  <si>
    <t xml:space="preserve">Poznámka k souboru cen:_x000d_
1. V cenách pohledového betonu 411 35-4 a 411 35-5 jsou započteny i náklady na pečlivé hutnění zejména při líci konstrukce pro docílení neporušeného maltového povrchu bez vzhledových kazů._x000d_
</t>
  </si>
  <si>
    <t>Zabetonování stávajícího prostupu v instalační šachtě</t>
  </si>
  <si>
    <t>0,8*0,4*0,25</t>
  </si>
  <si>
    <t>5</t>
  </si>
  <si>
    <t>411354121</t>
  </si>
  <si>
    <t>Ztracené bednění stropních podhledů rovných ze štěpkocementových desek tl 25 mm</t>
  </si>
  <si>
    <t>-1513901980</t>
  </si>
  <si>
    <t>Ztracené bednění stropních podhledů ze štěpkocementových desek bez podpěrné konstrukce rovných podhledů pro monolitické deskové stropy, z desek tloušťky 25 mm</t>
  </si>
  <si>
    <t xml:space="preserve">Poznámka k souboru cen:_x000d_
1. U cen -4125 až -4133 se určuje množství jednotek v m2 rozvinuté bednicí plochy truhlíků včetně podhledu._x000d_
</t>
  </si>
  <si>
    <t xml:space="preserve">Zabednění stropu v instalační šachtě </t>
  </si>
  <si>
    <t>0,8*0,5</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</si>
  <si>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</si>
  <si>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</si>
  <si>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</si>
  <si>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</si>
  <si>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</si>
  <si>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</si>
  <si>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</si>
  <si>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1,55*1,65</t>
  </si>
  <si>
    <t>1,0*0,4</t>
  </si>
  <si>
    <t>koupelna</t>
  </si>
  <si>
    <t>1,30*1,55+0,25*1,0</t>
  </si>
  <si>
    <t>pokoj</t>
  </si>
  <si>
    <t>3,76*4,1</t>
  </si>
  <si>
    <t>kuchyně</t>
  </si>
  <si>
    <t>3,45*2,45</t>
  </si>
  <si>
    <t>7</t>
  </si>
  <si>
    <t>611311131</t>
  </si>
  <si>
    <t>Potažení vnitřních rovných stropů vápenným štukem tloušťky do 3 mm</t>
  </si>
  <si>
    <t>162996191</t>
  </si>
  <si>
    <t>Potažení vnitřních ploch štukem tloušťky do 3 mm vodorovných konstrukcí stropů rovných</t>
  </si>
  <si>
    <t>8</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</si>
  <si>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</si>
  <si>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</si>
  <si>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</si>
  <si>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</si>
  <si>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</si>
  <si>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</si>
  <si>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</si>
  <si>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</si>
  <si>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</si>
  <si>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</si>
  <si>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</si>
  <si>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9</t>
  </si>
  <si>
    <t>612131111</t>
  </si>
  <si>
    <t>Polymercementový spojovací můstek vnitřních stěn nanášený ručně</t>
  </si>
  <si>
    <t>-1754169190</t>
  </si>
  <si>
    <t>Podkladní a spojovací vrstva vnitřních omítaných ploch polymercementový spojovací můstek nanášený ručně stěn</t>
  </si>
  <si>
    <t>(1,95+1,65+1,55+0,65+0,4+1,0)*2,65</t>
  </si>
  <si>
    <t>-0,8*1,97*3</t>
  </si>
  <si>
    <t>-0,6*1,97</t>
  </si>
  <si>
    <t>(1,3+0,65+0,25+1,0+1,55+1,55)*2,65</t>
  </si>
  <si>
    <t>(3,76+4,1)*2*2,675</t>
  </si>
  <si>
    <t>-0,8*1,97</t>
  </si>
  <si>
    <t>-1,35*1,55</t>
  </si>
  <si>
    <t>(1,35+1,5*2)*0,4</t>
  </si>
  <si>
    <t>(2,45+3,45)*2*2,65</t>
  </si>
  <si>
    <t>-1,35*1,5</t>
  </si>
  <si>
    <t>10</t>
  </si>
  <si>
    <t>612311131</t>
  </si>
  <si>
    <t>Potažení vnitřních stěn vápenným štukem tloušťky do 3 mm</t>
  </si>
  <si>
    <t>-230930415</t>
  </si>
  <si>
    <t>Potažení vnitřních ploch štukem tloušťky do 3 mm svislých konstrukcí stěn</t>
  </si>
  <si>
    <t>11</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</si>
  <si>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</si>
  <si>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</si>
  <si>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</si>
  <si>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</si>
  <si>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</si>
  <si>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98,214*0,35 'Přepočtené koeficientem množství</t>
  </si>
  <si>
    <t>12</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</si>
  <si>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</si>
  <si>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</si>
  <si>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</si>
  <si>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</si>
  <si>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13</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</si>
  <si>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</si>
  <si>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</si>
  <si>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</si>
  <si>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</si>
  <si>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</si>
  <si>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(1,35+1,5*2)*0,4*2</t>
  </si>
  <si>
    <t>14</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</si>
  <si>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</si>
  <si>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</si>
  <si>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</si>
  <si>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</si>
  <si>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</si>
  <si>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</si>
  <si>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1,35*1,5*2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</si>
  <si>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</si>
  <si>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</si>
  <si>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</si>
  <si>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</si>
  <si>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</si>
  <si>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</si>
  <si>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(0,6+1,97*2)*2*1</t>
  </si>
  <si>
    <t>(1,35+1,5*2)*2</t>
  </si>
  <si>
    <t>16</t>
  </si>
  <si>
    <t>631311115</t>
  </si>
  <si>
    <t>Mazanina tl do 80 mm z betonu prostého bez zvýšených nároků na prostředí tř. C 20/25</t>
  </si>
  <si>
    <t>242071810</t>
  </si>
  <si>
    <t>Mazanina z betonu prostého bez zvýšených nároků na prostředí tl. přes 50 do 80 mm tř. C 20/25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</si>
  <si>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</si>
  <si>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2,96*0,06</t>
  </si>
  <si>
    <t>2,26*0,06</t>
  </si>
  <si>
    <t>15,75*0,06</t>
  </si>
  <si>
    <t>kuchyň</t>
  </si>
  <si>
    <t>8,58*0,06</t>
  </si>
  <si>
    <t>17</t>
  </si>
  <si>
    <t>631319011</t>
  </si>
  <si>
    <t>Příplatek k mazanině tl do 80 mm za přehlazení povrchu</t>
  </si>
  <si>
    <t>443935951</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</si>
  <si>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</si>
  <si>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</si>
  <si>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18</t>
  </si>
  <si>
    <t>631319171</t>
  </si>
  <si>
    <t>Příplatek k mazanině tl do 80 mm za stržení povrchu spodní vrstvy před vložením výztuže</t>
  </si>
  <si>
    <t>1305749794</t>
  </si>
  <si>
    <t>Příplatek k cenám mazanin za stržení povrchu spodní vrstvy mazaniny latí před vložením výztuže nebo pletiva pro tl. obou vrstev mazaniny přes 50 do 80 mm</t>
  </si>
  <si>
    <t>19</t>
  </si>
  <si>
    <t>631319195</t>
  </si>
  <si>
    <t>Příplatek k mazanině tl do 80 mm za plochu do 5 m2</t>
  </si>
  <si>
    <t>1921463397</t>
  </si>
  <si>
    <t>Příplatek k cenám mazanin za malou plochu do 5 m2 jednotlivě mazanina tl. přes 50 do 80 mm</t>
  </si>
  <si>
    <t>20</t>
  </si>
  <si>
    <t>642944121</t>
  </si>
  <si>
    <t>Osazování ocelových zárubní dodatečné pl do 2,5 m2</t>
  </si>
  <si>
    <t>kus</t>
  </si>
  <si>
    <t>-1032683677</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</si>
  <si>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</si>
  <si>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</si>
  <si>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vstupní dveře</t>
  </si>
  <si>
    <t>M</t>
  </si>
  <si>
    <t>61182259</t>
  </si>
  <si>
    <t>zárubeň protipožární pro dveře 1křídlé 600,700,800,900x1970mm tl 60-170mm dub,buk</t>
  </si>
  <si>
    <t>1159572462</t>
  </si>
  <si>
    <t>22</t>
  </si>
  <si>
    <t>-753981800</t>
  </si>
  <si>
    <t>23</t>
  </si>
  <si>
    <t>55331359</t>
  </si>
  <si>
    <t>zárubeň ocelová pro běžné zdění a pórobeton 115 levá/pravá 600</t>
  </si>
  <si>
    <t>1372611123</t>
  </si>
  <si>
    <t>24</t>
  </si>
  <si>
    <t>55331363</t>
  </si>
  <si>
    <t>zárubeň ocelová pro běžné zdění a pórobeton 115 levá/pravá 800</t>
  </si>
  <si>
    <t>2013617151</t>
  </si>
  <si>
    <t>Ostatní konstrukce a práce, bourání</t>
  </si>
  <si>
    <t>25</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</si>
  <si>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</si>
  <si>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</si>
  <si>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</si>
  <si>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</si>
  <si>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</si>
  <si>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2,96</t>
  </si>
  <si>
    <t>2,26</t>
  </si>
  <si>
    <t>15,75</t>
  </si>
  <si>
    <t>8,58</t>
  </si>
  <si>
    <t>26</t>
  </si>
  <si>
    <t>962031132</t>
  </si>
  <si>
    <t>Bourání příček z cihel pálených na MVC tl do 100 mm</t>
  </si>
  <si>
    <t>1456574313</t>
  </si>
  <si>
    <t>Bourání příček z cihel, tvárnic nebo příčkovek z cihel pálených, plných nebo dutých na maltu vápennou nebo vápenocementovou, tl. do 100 mm</t>
  </si>
  <si>
    <t>27</t>
  </si>
  <si>
    <t>965042141</t>
  </si>
  <si>
    <t>Bourání podkladů pod dlažby nebo mazanin betonových nebo z litého asfaltu tl do 100 mm pl přes 4 m2</t>
  </si>
  <si>
    <t>1232765504</t>
  </si>
  <si>
    <t>Bourání mazanin betonových nebo z litého asfaltu tl. do 100 mm, plochy přes 4 m2</t>
  </si>
  <si>
    <t>28</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</si>
  <si>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</si>
  <si>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</si>
  <si>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</si>
  <si>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</si>
  <si>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</si>
  <si>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29</t>
  </si>
  <si>
    <t>967041112</t>
  </si>
  <si>
    <t>Přisekání rovných ostění v betonu</t>
  </si>
  <si>
    <t>-1887537492</t>
  </si>
  <si>
    <t>Přisekání (špicování) rovných ostění v betonu po hrubém vybourání otvorů bez odstupu</t>
  </si>
  <si>
    <t>2,675*0,15*2</t>
  </si>
  <si>
    <t>30</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</si>
  <si>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</si>
  <si>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</si>
  <si>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</si>
  <si>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</si>
  <si>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</si>
  <si>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31</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</si>
  <si>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</si>
  <si>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</si>
  <si>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</si>
  <si>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</si>
  <si>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</si>
  <si>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</si>
  <si>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</si>
  <si>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32</t>
  </si>
  <si>
    <t>974031132</t>
  </si>
  <si>
    <t>Vysekání rýh ve zdivu cihelném hl do 50 mm š do 70 mm</t>
  </si>
  <si>
    <t>-1040248126</t>
  </si>
  <si>
    <t>Vysekání rýh ve zdivu cihelném na maltu vápennou nebo vápenocementovou do hl. 50 mm a šířky do 70 mm</t>
  </si>
  <si>
    <t>5,6</t>
  </si>
  <si>
    <t>(1,3+1,5)</t>
  </si>
  <si>
    <t>(2,72+5,25+135,+2,75)</t>
  </si>
  <si>
    <t>33</t>
  </si>
  <si>
    <t>977211111</t>
  </si>
  <si>
    <t>Řezání stěnovou pilou ŽB kcí s výztuží průměru do 16 mm hl do 200 mm</t>
  </si>
  <si>
    <t>-1171994040</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</si>
  <si>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</si>
  <si>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</si>
  <si>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vyříznutí stávajících zárubní</t>
  </si>
  <si>
    <t>((0,8+0,05*2)+(1,97+0,05)+(1,97+0,05))*3</t>
  </si>
  <si>
    <t>34</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</si>
  <si>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</si>
  <si>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</si>
  <si>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</si>
  <si>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</si>
  <si>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</si>
  <si>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(0,4+0,55+1,55+1,55+1,55+0,4+1,0)*2,65</t>
  </si>
  <si>
    <t>(1,45+1,55)*2*2,65</t>
  </si>
  <si>
    <t>(3,65+4,1)*2*2,675</t>
  </si>
  <si>
    <t>(2,45+3,42)*2*2,65</t>
  </si>
  <si>
    <t>96,142*0,35 'Přepočtené koeficientem množství</t>
  </si>
  <si>
    <t>35</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</si>
  <si>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</si>
  <si>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</si>
  <si>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</si>
  <si>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</si>
  <si>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</si>
  <si>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(1,5+1,45)*2*2,0</t>
  </si>
  <si>
    <t>997</t>
  </si>
  <si>
    <t>Přesun sutě</t>
  </si>
  <si>
    <t>36</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</si>
  <si>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</si>
  <si>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</si>
  <si>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</si>
  <si>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</si>
  <si>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</si>
  <si>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</si>
  <si>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37</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</si>
  <si>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</si>
  <si>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</si>
  <si>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</si>
  <si>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</si>
  <si>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38</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</si>
  <si>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</si>
  <si>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</si>
  <si>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</si>
  <si>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</si>
  <si>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</si>
  <si>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39</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</si>
  <si>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</si>
  <si>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</si>
  <si>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</si>
  <si>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</si>
  <si>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9,512*25 'Přepočtené koeficientem množství</t>
  </si>
  <si>
    <t>998</t>
  </si>
  <si>
    <t>Přesun hmot</t>
  </si>
  <si>
    <t>40</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</si>
  <si>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</si>
  <si>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</si>
  <si>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</si>
  <si>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</si>
  <si>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</si>
  <si>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41</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</si>
  <si>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</si>
  <si>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</si>
  <si>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</si>
  <si>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</si>
  <si>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</si>
  <si>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</si>
  <si>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</si>
  <si>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</si>
  <si>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42</t>
  </si>
  <si>
    <t>711493111</t>
  </si>
  <si>
    <t>Izolace proti podpovrchové a tlakové vodě vodorovná těsnicí hmotou dvousložkovou na bázi cementu</t>
  </si>
  <si>
    <t>-1331759442</t>
  </si>
  <si>
    <t>Izolace proti podpovrchové a tlakové vodě - ostatní na ploše vodorovné V dvousložkovou na bázi cementu</t>
  </si>
  <si>
    <t>43</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</si>
  <si>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</si>
  <si>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</si>
  <si>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</si>
  <si>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</si>
  <si>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</si>
  <si>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</si>
  <si>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</si>
  <si>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44</t>
  </si>
  <si>
    <t>713121111</t>
  </si>
  <si>
    <t>Montáž izolace tepelné podlah volně kladenými rohožemi, pásy, dílci, deskami 1 vrstva</t>
  </si>
  <si>
    <t>-432076610</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</si>
  <si>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</si>
  <si>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</si>
  <si>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45</t>
  </si>
  <si>
    <t>28375908</t>
  </si>
  <si>
    <t>deska EPS 150 do plochých střech a podlah λ=0,035 tl 40mm</t>
  </si>
  <si>
    <t>-1258808559</t>
  </si>
  <si>
    <t>29,55*1,02 'Přepočtené koeficientem množství</t>
  </si>
  <si>
    <t>46</t>
  </si>
  <si>
    <t>713461121</t>
  </si>
  <si>
    <t>Montáž izolace tepelné potrubí a ohybů skružemi na tmel za studena 1x</t>
  </si>
  <si>
    <t>-1410432249</t>
  </si>
  <si>
    <t>Montáž izolace tepelné potrubí a ohybů tvarovkami nebo deskami bez povrchové úpravy skružemi z lehčených hmot (izolační materiál ve specifikaci) připevněnými na tmel za studena, s vyspárováním a provedením spodního nátěru lakem potrubí a ohybů jednovrstvá</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</si>
  <si>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</si>
  <si>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(Pi*(0,2+2*0,025)*4,875)</t>
  </si>
  <si>
    <t>47</t>
  </si>
  <si>
    <t>28377080</t>
  </si>
  <si>
    <t>pouzdro izolační potrubní z pěnového polyetylenu 200/25mm</t>
  </si>
  <si>
    <t>394731454</t>
  </si>
  <si>
    <t>4,875*1,05 'Přepočtené koeficientem množství</t>
  </si>
  <si>
    <t>48</t>
  </si>
  <si>
    <t>998713102</t>
  </si>
  <si>
    <t>Přesun hmot tonážní pro izolace tepelné v objektech v do 12 m</t>
  </si>
  <si>
    <t>-1788934724</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</si>
  <si>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</si>
  <si>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</si>
  <si>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</si>
  <si>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</si>
  <si>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49</t>
  </si>
  <si>
    <t>721140806</t>
  </si>
  <si>
    <t>Demontáž potrubí litinové do DN 200</t>
  </si>
  <si>
    <t>1544285407</t>
  </si>
  <si>
    <t>Demontáž potrubí z litinových trub odpadních nebo dešťových přes 100 do DN 200</t>
  </si>
  <si>
    <t>3,2*2</t>
  </si>
  <si>
    <t>0,65</t>
  </si>
  <si>
    <t>1,35</t>
  </si>
  <si>
    <t>50</t>
  </si>
  <si>
    <t>721140916</t>
  </si>
  <si>
    <t>Potrubí litinové propojení potrubí DN 125</t>
  </si>
  <si>
    <t>333588972</t>
  </si>
  <si>
    <t>Opravy odpadního potrubí litinového propojení dosavadního potrubí DN 125</t>
  </si>
  <si>
    <t>51</t>
  </si>
  <si>
    <t>721173608</t>
  </si>
  <si>
    <t>Potrubí kanalizační z PE svodné DN 150</t>
  </si>
  <si>
    <t>-299098779</t>
  </si>
  <si>
    <t>Potrubí z trub polyetylenových svařované svodné (ležaté) DN 150</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</si>
  <si>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</si>
  <si>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1,45</t>
  </si>
  <si>
    <t>52</t>
  </si>
  <si>
    <t>721173707</t>
  </si>
  <si>
    <t>Potrubí kanalizační z PE odpadní DN 125</t>
  </si>
  <si>
    <t>1991108438</t>
  </si>
  <si>
    <t>Potrubí z trub polyetylenových svařované odpadní (svislé) DN 125</t>
  </si>
  <si>
    <t>53</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</si>
  <si>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</si>
  <si>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</si>
  <si>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</si>
  <si>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</si>
  <si>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</si>
  <si>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54</t>
  </si>
  <si>
    <t>721226512</t>
  </si>
  <si>
    <t>Zápachová uzávěrka podomítková pro pračku a myčku DN 50</t>
  </si>
  <si>
    <t>220158495</t>
  </si>
  <si>
    <t>Zápachové uzávěrky podomítkové (Pe) s krycí deskou pro pračku a myčku DN 50</t>
  </si>
  <si>
    <t>55</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</si>
  <si>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</si>
  <si>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</si>
  <si>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</si>
  <si>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</si>
  <si>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</si>
  <si>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ležatá kanalizace</t>
  </si>
  <si>
    <t>1,65</t>
  </si>
  <si>
    <t>stoupačky</t>
  </si>
  <si>
    <t>56</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</si>
  <si>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</si>
  <si>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</si>
  <si>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</si>
  <si>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</si>
  <si>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57</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</si>
  <si>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</si>
  <si>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</si>
  <si>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</si>
  <si>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</si>
  <si>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58</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</si>
  <si>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</si>
  <si>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</si>
  <si>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</si>
  <si>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</si>
  <si>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</si>
  <si>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</si>
  <si>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59</t>
  </si>
  <si>
    <t>722110924</t>
  </si>
  <si>
    <t>Potrubí litinové propojení přírubového potrubí do DN 80</t>
  </si>
  <si>
    <t>-609296173</t>
  </si>
  <si>
    <t>Opravy vodovodního potrubí litinového přírubového propojení dosavadního potrubí do DN 80</t>
  </si>
  <si>
    <t>60</t>
  </si>
  <si>
    <t>722130801</t>
  </si>
  <si>
    <t>Demontáž potrubí ocelové pozinkované závitové do DN 25</t>
  </si>
  <si>
    <t>1306071393</t>
  </si>
  <si>
    <t>Demontáž potrubí z ocelových trubek pozinkovaných závitových do DN 25</t>
  </si>
  <si>
    <t>3,2*3</t>
  </si>
  <si>
    <t>rozvody</t>
  </si>
  <si>
    <t>2,3*2</t>
  </si>
  <si>
    <t>1,8*2</t>
  </si>
  <si>
    <t>0,6</t>
  </si>
  <si>
    <t>61</t>
  </si>
  <si>
    <t>722130821</t>
  </si>
  <si>
    <t>Demontáž spoje na závit šroubení G 6/4</t>
  </si>
  <si>
    <t>809905337</t>
  </si>
  <si>
    <t>Demontáž potrubí z ocelových trubek pozinkovaných šroubení do G 6/4</t>
  </si>
  <si>
    <t>62</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</si>
  <si>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</si>
  <si>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</si>
  <si>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</si>
  <si>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</si>
  <si>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</si>
  <si>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63</t>
  </si>
  <si>
    <t>28615155</t>
  </si>
  <si>
    <t>trubka vodovodní tlaková PPR řada PN 20 D 32mm dl 4m</t>
  </si>
  <si>
    <t>1490648736</t>
  </si>
  <si>
    <t>64</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</si>
  <si>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</si>
  <si>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</si>
  <si>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</si>
  <si>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</si>
  <si>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</si>
  <si>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65</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</si>
  <si>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</si>
  <si>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</si>
  <si>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</si>
  <si>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</si>
  <si>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</si>
  <si>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</si>
  <si>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66</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</si>
  <si>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</si>
  <si>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</si>
  <si>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</si>
  <si>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</si>
  <si>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</si>
  <si>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67</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</si>
  <si>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</si>
  <si>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</si>
  <si>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</si>
  <si>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</si>
  <si>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</si>
  <si>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68</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</si>
  <si>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</si>
  <si>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</si>
  <si>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</si>
  <si>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</si>
  <si>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</si>
  <si>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69</t>
  </si>
  <si>
    <t>722240103</t>
  </si>
  <si>
    <t>Ventily plastové PPR přímé DN 32</t>
  </si>
  <si>
    <t>507555432</t>
  </si>
  <si>
    <t>Armatury z plastických hmot ventily (PPR) přímé DN 32</t>
  </si>
  <si>
    <t>70</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</si>
  <si>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</si>
  <si>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</si>
  <si>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</si>
  <si>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</si>
  <si>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</si>
  <si>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71</t>
  </si>
  <si>
    <t>722290234</t>
  </si>
  <si>
    <t>Proplach a dezinfekce vodovodního potrubí do DN 80</t>
  </si>
  <si>
    <t>-1466851714</t>
  </si>
  <si>
    <t>Zkoušky, proplach a desinfekce vodovodního potrubí proplach a desinfekce vodovodního potrubí do DN 80</t>
  </si>
  <si>
    <t>72</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</si>
  <si>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</si>
  <si>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</si>
  <si>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</si>
  <si>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</si>
  <si>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73</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</si>
  <si>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</si>
  <si>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</si>
  <si>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</si>
  <si>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</si>
  <si>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</si>
  <si>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74</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</si>
  <si>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</si>
  <si>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</si>
  <si>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</si>
  <si>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</si>
  <si>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</si>
  <si>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</si>
  <si>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75</t>
  </si>
  <si>
    <t>725110811</t>
  </si>
  <si>
    <t>Demontáž klozetů splachovací s nádrží</t>
  </si>
  <si>
    <t>2001388136</t>
  </si>
  <si>
    <t>Demontáž klozetů splachovacích s nádrží nebo tlakovým splachovačem</t>
  </si>
  <si>
    <t>76</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</si>
  <si>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</si>
  <si>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</si>
  <si>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</si>
  <si>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</si>
  <si>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</si>
  <si>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77</t>
  </si>
  <si>
    <t>725210821</t>
  </si>
  <si>
    <t>Demontáž umyvadel bez výtokových armatur</t>
  </si>
  <si>
    <t>-1217870441</t>
  </si>
  <si>
    <t>Demontáž umyvadel bez výtokových armatur umyvadel</t>
  </si>
  <si>
    <t>78</t>
  </si>
  <si>
    <t>725211624</t>
  </si>
  <si>
    <t>Umyvadlo keramické bílé šířky 650 mm se sloupem na sifon připevněné na stěnu šrouby</t>
  </si>
  <si>
    <t>1222478025</t>
  </si>
  <si>
    <t>Umyvadla keramická bílá bez výtokových armatur připevněná na stěnu šrouby se sloupem 650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</si>
  <si>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</si>
  <si>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79</t>
  </si>
  <si>
    <t>725241112</t>
  </si>
  <si>
    <t>Vanička sprchová akrylátová čtvercová 900x900 mm</t>
  </si>
  <si>
    <t>1906954963</t>
  </si>
  <si>
    <t>Sprchové vaničky akrylátové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</si>
  <si>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</si>
  <si>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80</t>
  </si>
  <si>
    <t>725244213</t>
  </si>
  <si>
    <t>Zástěna sprchová skleněná tl. 8 mm pevná bezdveřová na vaničku šířky 900 mm</t>
  </si>
  <si>
    <t>1154295227</t>
  </si>
  <si>
    <t>Sprchové dveře a zástěny zástěny sprchové ke stěně bezdveřové, pevná stěna sklo tl. 8mm, na vaničku šířky 900 mm</t>
  </si>
  <si>
    <t xml:space="preserve">Poznámka k souboru cen:_x000d_
1. V cenách -4904-4907 nejsou započteny náklady na dodání sprchových dveří a zástěn._x000d_
</t>
  </si>
  <si>
    <t>81</t>
  </si>
  <si>
    <t>725291111</t>
  </si>
  <si>
    <t>Doplňky zařízení koupelen a záchodů keramické toaletní deska rovná šířka 450 mm</t>
  </si>
  <si>
    <t>230351951</t>
  </si>
  <si>
    <t>82</t>
  </si>
  <si>
    <t>725291621</t>
  </si>
  <si>
    <t>Doplňky zařízení koupelen a záchodů nerezové zásobník toaletních papírů</t>
  </si>
  <si>
    <t>147687921</t>
  </si>
  <si>
    <t>Doplňky zařízení koupelen a záchodů nerezové zásobník toaletních papírů d=300 mm</t>
  </si>
  <si>
    <t>83</t>
  </si>
  <si>
    <t>725291641</t>
  </si>
  <si>
    <t>Doplňky zařízení koupelen a záchodů nerezové madlo sprchové 750 x 450 mm</t>
  </si>
  <si>
    <t>-571174138</t>
  </si>
  <si>
    <t>84</t>
  </si>
  <si>
    <t>725811115</t>
  </si>
  <si>
    <t>Ventil nástěnný pevný výtok G1/2x80 mm</t>
  </si>
  <si>
    <t>-1626190133</t>
  </si>
  <si>
    <t>Ventily nástěnné s pevným výtokem G 1/2 x 80 mm</t>
  </si>
  <si>
    <t>85</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</si>
  <si>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</si>
  <si>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</si>
  <si>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</si>
  <si>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</si>
  <si>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</si>
  <si>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86</t>
  </si>
  <si>
    <t>725822612</t>
  </si>
  <si>
    <t>Baterie umyvadlová stojánková páková s výpustí</t>
  </si>
  <si>
    <t>1261227391</t>
  </si>
  <si>
    <t>Baterie umyvadlové stojánkové pákové s výpustí</t>
  </si>
  <si>
    <t xml:space="preserve">Poznámka k souboru cen:_x000d_
1. V cenách –2654, 56, -9101-9202 není započten napájecí zdroj._x000d_
</t>
  </si>
  <si>
    <t>87</t>
  </si>
  <si>
    <t>725831315</t>
  </si>
  <si>
    <t>Baterie vanová nástěnná páková s automatickým přepínačem a sprchou</t>
  </si>
  <si>
    <t>-1571401600</t>
  </si>
  <si>
    <t>Baterie vanové nástěnné pákové s automatickým přepínačem a sprchou</t>
  </si>
  <si>
    <t>88</t>
  </si>
  <si>
    <t>725859101</t>
  </si>
  <si>
    <t>Montáž ventilů odpadních do DN 32 pro zařizovací předměty</t>
  </si>
  <si>
    <t>-1942606806</t>
  </si>
  <si>
    <t>Ventily odpadní pro zařizovací předměty montáž ventilů do DN 32</t>
  </si>
  <si>
    <t>89</t>
  </si>
  <si>
    <t>55111982</t>
  </si>
  <si>
    <t>ventil rohový pračkový 3/4"</t>
  </si>
  <si>
    <t>228448171</t>
  </si>
  <si>
    <t>90</t>
  </si>
  <si>
    <t>725861312</t>
  </si>
  <si>
    <t>Zápachová uzávěrka pro umyvadlo DN 40 podomítková</t>
  </si>
  <si>
    <t>-2044413682</t>
  </si>
  <si>
    <t>Zápachové uzávěrky zařizovacích předmětů pro umyvadla podomítkové DN 40/50</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</si>
  <si>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</si>
  <si>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91</t>
  </si>
  <si>
    <t>725980123</t>
  </si>
  <si>
    <t>Dvířka 30/30</t>
  </si>
  <si>
    <t>1119809818</t>
  </si>
  <si>
    <t>92</t>
  </si>
  <si>
    <t>55343548</t>
  </si>
  <si>
    <t>dvířka revizní nerezová s otvory na plynová měřidla 605x1205mm</t>
  </si>
  <si>
    <t>-800206780</t>
  </si>
  <si>
    <t>93</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</si>
  <si>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</si>
  <si>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</si>
  <si>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</si>
  <si>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</si>
  <si>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</si>
  <si>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94</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</si>
  <si>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</si>
  <si>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</si>
  <si>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</si>
  <si>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</si>
  <si>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95</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</si>
  <si>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</si>
  <si>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</si>
  <si>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</si>
  <si>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</si>
  <si>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727</t>
  </si>
  <si>
    <t>Zdravotechnika - požární ochrana</t>
  </si>
  <si>
    <t>96</t>
  </si>
  <si>
    <t>727121101</t>
  </si>
  <si>
    <t>Protipožární manžeta D 32 mm z jedné strany dělící konstrukce požární odolnost EI 90</t>
  </si>
  <si>
    <t>-812823962</t>
  </si>
  <si>
    <t>Protipožární ochranné manžety z jedné strany dělící konstrukce požární odolnost EI 90 D 32</t>
  </si>
  <si>
    <t>ucpávky stoupacího vodovodního potrubí</t>
  </si>
  <si>
    <t>3*2</t>
  </si>
  <si>
    <t>97</t>
  </si>
  <si>
    <t>727121109</t>
  </si>
  <si>
    <t>Protipožární manžeta D 160 mm z jedné strany dělící konstrukce požární odolnost EI 90</t>
  </si>
  <si>
    <t>706557915</t>
  </si>
  <si>
    <t>Protipožární ochranné manžety z jedné strany dělící konstrukce požární odolnost EI 90 D 160</t>
  </si>
  <si>
    <t>ucpávka stoupacího kanalizačního potrubí</t>
  </si>
  <si>
    <t>ucpávka stoupačky odvětrání</t>
  </si>
  <si>
    <t>733</t>
  </si>
  <si>
    <t>Ústřední vytápění - rozvodné potrubí</t>
  </si>
  <si>
    <t>98</t>
  </si>
  <si>
    <t>733120815</t>
  </si>
  <si>
    <t>Demontáž potrubí ocelového hladkého do D 38</t>
  </si>
  <si>
    <t>370338311</t>
  </si>
  <si>
    <t>Demontáž potrubí z trubek ocelových hladkých Ø do 38</t>
  </si>
  <si>
    <t>2,75*2*2</t>
  </si>
  <si>
    <t>99</t>
  </si>
  <si>
    <t>733222103</t>
  </si>
  <si>
    <t>Potrubí měděné polotvrdé spojované měkkým pájením D 18x1</t>
  </si>
  <si>
    <t>861735235</t>
  </si>
  <si>
    <t>Potrubí z trubek měděných polotvrdých spojovaných měkkým pájením Ø 18/1</t>
  </si>
  <si>
    <t>100</t>
  </si>
  <si>
    <t>733291101</t>
  </si>
  <si>
    <t>Zkouška těsnosti potrubí měděné do D 35x1,5</t>
  </si>
  <si>
    <t>1413920647</t>
  </si>
  <si>
    <t>Zkoušky těsnosti potrubí z trubek měděných Ø do 35/1,5</t>
  </si>
  <si>
    <t>101</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</si>
  <si>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</si>
  <si>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</si>
  <si>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</si>
  <si>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</si>
  <si>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102</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</si>
  <si>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</si>
  <si>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</si>
  <si>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</si>
  <si>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</si>
  <si>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103</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</si>
  <si>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</si>
  <si>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</si>
  <si>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</si>
  <si>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</si>
  <si>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</si>
  <si>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</si>
  <si>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104</t>
  </si>
  <si>
    <t>734221535</t>
  </si>
  <si>
    <t>Ventil závitový termostatický rohový dvouregulační G 3/8 PN 16 do 110°C bez hlavice ovládání</t>
  </si>
  <si>
    <t>-2035036515</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</si>
  <si>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</si>
  <si>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</si>
  <si>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105</t>
  </si>
  <si>
    <t>734491101</t>
  </si>
  <si>
    <t>Ventil závitový regulační přímý G 3/4 PN 20 do 100°C měřící k vyvažovacímu ventilu</t>
  </si>
  <si>
    <t>-1782898048</t>
  </si>
  <si>
    <t>Měřicí armatury s vypouštěním k vyvažovacím nebo stoupačkovým ventilům přímé PN 20 do 100°C G 3/4</t>
  </si>
  <si>
    <t xml:space="preserve">Poznámka k souboru cen:_x000d_
1. V cenách -9211 až -9213 je započtena montáž návarků přivařením; jejich dodávka se oceňuje ve specifikaci pouze v případech, kdy návarky nejsou součástí dodávky zařízení._x000d_
</t>
  </si>
  <si>
    <t>106</t>
  </si>
  <si>
    <t>998734102</t>
  </si>
  <si>
    <t>Přesun hmot tonážní pro armatury v objektech v do 12 m</t>
  </si>
  <si>
    <t>-1741275436</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</si>
  <si>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</si>
  <si>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</si>
  <si>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</si>
  <si>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</si>
  <si>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107</t>
  </si>
  <si>
    <t>735111810</t>
  </si>
  <si>
    <t>Demontáž otopného tělesa litinového článkového</t>
  </si>
  <si>
    <t>1757726973</t>
  </si>
  <si>
    <t>Demontáž otopných těles litinových článkových</t>
  </si>
  <si>
    <t>0,7*1,2*2</t>
  </si>
  <si>
    <t>108</t>
  </si>
  <si>
    <t>735152677</t>
  </si>
  <si>
    <t>Otopné těleso panelové VK třídeskové 3 přídavné přestupní plochy výška/délka 600/1000mm výkon 2406 W</t>
  </si>
  <si>
    <t>-427274260</t>
  </si>
  <si>
    <t>Otopná tělesa panelová VK třídesková PN 1,0 MPa, T do 110°C se třemi přídavnými přestupními plochami výšky tělesa 600 mm stavební délky / výkonu 1000 mm / 2406 W</t>
  </si>
  <si>
    <t>109</t>
  </si>
  <si>
    <t>735164231</t>
  </si>
  <si>
    <t>Otopné těleso trubkové elektrické přímotopné výška/délka 900/595 mm</t>
  </si>
  <si>
    <t>101498058</t>
  </si>
  <si>
    <t>Otopná tělesa trubková přímotopná elektrická na stěnu výšky tělesa 900 mm, délky 595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</si>
  <si>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</si>
  <si>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110</t>
  </si>
  <si>
    <t>998735101</t>
  </si>
  <si>
    <t>Přesun hmot tonážní pro otopná tělesa v objektech v do 6 m</t>
  </si>
  <si>
    <t>1480206154</t>
  </si>
  <si>
    <t>Přesun hmot pro otopná tělesa stanovený z hmotnosti přesunovaného materiálu vodorovná dopravní vzdálenost do 50 m v objektech výšky do 6 m</t>
  </si>
  <si>
    <t>111</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</si>
  <si>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</si>
  <si>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</si>
  <si>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</si>
  <si>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</si>
  <si>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</si>
  <si>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</si>
  <si>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112</t>
  </si>
  <si>
    <t>Pol1</t>
  </si>
  <si>
    <t>rozvaděč zapuštěný 1x12mod.</t>
  </si>
  <si>
    <t>ks</t>
  </si>
  <si>
    <t>433906855</t>
  </si>
  <si>
    <t>113</t>
  </si>
  <si>
    <t>Pol2</t>
  </si>
  <si>
    <t>chránič PF6 25/2/30</t>
  </si>
  <si>
    <t>-1694211237</t>
  </si>
  <si>
    <t>114</t>
  </si>
  <si>
    <t>Pol3</t>
  </si>
  <si>
    <t>jistič PL6 B10/1</t>
  </si>
  <si>
    <t>873436083</t>
  </si>
  <si>
    <t>115</t>
  </si>
  <si>
    <t>Pol4</t>
  </si>
  <si>
    <t>jistič PL6 B16/1</t>
  </si>
  <si>
    <t>-583927020</t>
  </si>
  <si>
    <t>116</t>
  </si>
  <si>
    <t>Pol5</t>
  </si>
  <si>
    <t>kabel CYKY-J 5x2,5</t>
  </si>
  <si>
    <t>-1951733883</t>
  </si>
  <si>
    <t>117</t>
  </si>
  <si>
    <t>Pol6</t>
  </si>
  <si>
    <t>kabel CYKY-J 3x2,5</t>
  </si>
  <si>
    <t>1596181877</t>
  </si>
  <si>
    <t>118</t>
  </si>
  <si>
    <t>Pol7</t>
  </si>
  <si>
    <t>kabel CYKY-J 3x1,5</t>
  </si>
  <si>
    <t>-270308502</t>
  </si>
  <si>
    <t>119</t>
  </si>
  <si>
    <t>Pol8</t>
  </si>
  <si>
    <t>kabel CYKY-O 3x1,5</t>
  </si>
  <si>
    <t>1618199105</t>
  </si>
  <si>
    <t>120</t>
  </si>
  <si>
    <t>Pol9</t>
  </si>
  <si>
    <t>vodič CY4žz</t>
  </si>
  <si>
    <t>-85653083</t>
  </si>
  <si>
    <t>121</t>
  </si>
  <si>
    <t>Pol10</t>
  </si>
  <si>
    <t>koax</t>
  </si>
  <si>
    <t>1984854625</t>
  </si>
  <si>
    <t>122</t>
  </si>
  <si>
    <t>Pol11</t>
  </si>
  <si>
    <t>UTP cat 5E</t>
  </si>
  <si>
    <t>-263445812</t>
  </si>
  <si>
    <t>123</t>
  </si>
  <si>
    <t>Pol12</t>
  </si>
  <si>
    <t>trubka 2323</t>
  </si>
  <si>
    <t>1442697119</t>
  </si>
  <si>
    <t>124</t>
  </si>
  <si>
    <t>Pol13</t>
  </si>
  <si>
    <t>spínač č.1, Alpha exclusive</t>
  </si>
  <si>
    <t>-1948435051</t>
  </si>
  <si>
    <t>125</t>
  </si>
  <si>
    <t>Pol14</t>
  </si>
  <si>
    <t>tlačítko Alpha exclusive</t>
  </si>
  <si>
    <t>255641558</t>
  </si>
  <si>
    <t>126</t>
  </si>
  <si>
    <t>Pol15</t>
  </si>
  <si>
    <t>spínač č.5, Alpha exclusive</t>
  </si>
  <si>
    <t>433481851</t>
  </si>
  <si>
    <t>127</t>
  </si>
  <si>
    <t>Pol16</t>
  </si>
  <si>
    <t>spínač č.6, Alpha exclusive</t>
  </si>
  <si>
    <t>271355051</t>
  </si>
  <si>
    <t>128</t>
  </si>
  <si>
    <t>Pol17</t>
  </si>
  <si>
    <t>spínač č.7, Alpha exclusive</t>
  </si>
  <si>
    <t>-1241229357</t>
  </si>
  <si>
    <t>129</t>
  </si>
  <si>
    <t>Pol18</t>
  </si>
  <si>
    <t>zásuvka jednonásobná, 5519B-A0235724G</t>
  </si>
  <si>
    <t>2023591280</t>
  </si>
  <si>
    <t>130</t>
  </si>
  <si>
    <t>Pol19</t>
  </si>
  <si>
    <t>kryt jednoduchý, 3558B-A65122G</t>
  </si>
  <si>
    <t>1755179038</t>
  </si>
  <si>
    <t>131</t>
  </si>
  <si>
    <t>Pol20</t>
  </si>
  <si>
    <t>kryt dvojitý, 3558B-A65222G</t>
  </si>
  <si>
    <t>472649525</t>
  </si>
  <si>
    <t>132</t>
  </si>
  <si>
    <t>Pol21</t>
  </si>
  <si>
    <t>1-rámeček, 1754-0-3831</t>
  </si>
  <si>
    <t>1484311085</t>
  </si>
  <si>
    <t>133</t>
  </si>
  <si>
    <t>Pol22</t>
  </si>
  <si>
    <t>5-rámeček, 1754-0-4153</t>
  </si>
  <si>
    <t>-1402176332</t>
  </si>
  <si>
    <t>134</t>
  </si>
  <si>
    <t>Pol23</t>
  </si>
  <si>
    <t>zásuvka STA</t>
  </si>
  <si>
    <t>936563647</t>
  </si>
  <si>
    <t>135</t>
  </si>
  <si>
    <t>Pol24</t>
  </si>
  <si>
    <t>zásuvka LAN</t>
  </si>
  <si>
    <t>1186152487</t>
  </si>
  <si>
    <t>136</t>
  </si>
  <si>
    <t>Pol25</t>
  </si>
  <si>
    <t>krabice KU68</t>
  </si>
  <si>
    <t>55918856</t>
  </si>
  <si>
    <t>137</t>
  </si>
  <si>
    <t>Pol26</t>
  </si>
  <si>
    <t>svorky WAGO</t>
  </si>
  <si>
    <t>197477606</t>
  </si>
  <si>
    <t>138</t>
  </si>
  <si>
    <t>Pol27</t>
  </si>
  <si>
    <t>domácí telefon-dle použitého systému</t>
  </si>
  <si>
    <t>149963286</t>
  </si>
  <si>
    <t>139</t>
  </si>
  <si>
    <t>Pol28</t>
  </si>
  <si>
    <t>ventilátor</t>
  </si>
  <si>
    <t>-1198699889</t>
  </si>
  <si>
    <t>140</t>
  </si>
  <si>
    <t>Pol29</t>
  </si>
  <si>
    <t>podružný materiál</t>
  </si>
  <si>
    <t>%</t>
  </si>
  <si>
    <t>1429463875</t>
  </si>
  <si>
    <t>141</t>
  </si>
  <si>
    <t>Pol30</t>
  </si>
  <si>
    <t>dokumentace</t>
  </si>
  <si>
    <t>-1931438827</t>
  </si>
  <si>
    <t>142</t>
  </si>
  <si>
    <t>Pol31</t>
  </si>
  <si>
    <t>výchozí revize</t>
  </si>
  <si>
    <t>-1574746770</t>
  </si>
  <si>
    <t>742</t>
  </si>
  <si>
    <t>Elektroinstalace - slaboproud</t>
  </si>
  <si>
    <t>143</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</si>
  <si>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</si>
  <si>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</si>
  <si>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</si>
  <si>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</si>
  <si>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144</t>
  </si>
  <si>
    <t>37451121</t>
  </si>
  <si>
    <t>zásuvka tv+r bílá</t>
  </si>
  <si>
    <t>-1955043807</t>
  </si>
  <si>
    <t>145</t>
  </si>
  <si>
    <t>-394215772</t>
  </si>
  <si>
    <t>146</t>
  </si>
  <si>
    <t>34571512</t>
  </si>
  <si>
    <t>krabice přístrojová instalační 500V, 71x71x42mm</t>
  </si>
  <si>
    <t>-1508655407</t>
  </si>
  <si>
    <t>147</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</si>
  <si>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</si>
  <si>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</si>
  <si>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</si>
  <si>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</si>
  <si>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</si>
  <si>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15,5</t>
  </si>
  <si>
    <t>148</t>
  </si>
  <si>
    <t>34121056</t>
  </si>
  <si>
    <t>kabel sdělovací s Cu jádrem 10x2x0,5mm</t>
  </si>
  <si>
    <t>1828622247</t>
  </si>
  <si>
    <t>149</t>
  </si>
  <si>
    <t>742121002</t>
  </si>
  <si>
    <t>Montáž kabelů sdělovacích pro vnitřní rozvody přes 15 žil</t>
  </si>
  <si>
    <t>1472655204</t>
  </si>
  <si>
    <t>Montáž kabelů sdělovacích pro vnitřní rozvody počtu žil přes 15</t>
  </si>
  <si>
    <t>150</t>
  </si>
  <si>
    <t>34140850</t>
  </si>
  <si>
    <t>vodič izolovaný s Cu jádrem 25mm2</t>
  </si>
  <si>
    <t>-1088240955</t>
  </si>
  <si>
    <t>151</t>
  </si>
  <si>
    <t>742310002</t>
  </si>
  <si>
    <t>Montáž komunikačního tabla k domácímu telefonu</t>
  </si>
  <si>
    <t>577906492</t>
  </si>
  <si>
    <t>Montáž domovního telefonu komunikačního tabla</t>
  </si>
  <si>
    <t>152</t>
  </si>
  <si>
    <t>38226805</t>
  </si>
  <si>
    <t>přístroj telefonní domácí s bzučákem</t>
  </si>
  <si>
    <t>1895139468</t>
  </si>
  <si>
    <t>153</t>
  </si>
  <si>
    <t>998742102</t>
  </si>
  <si>
    <t>Přesun hmot tonážní pro slaboproud v objektech v do 12 m</t>
  </si>
  <si>
    <t>-2053775730</t>
  </si>
  <si>
    <t>Přesun hmot pro slaboproud stanovený z hmotnosti přesunovaného materiálu vodorovná dopravní vzdálenost do 50 m v objektech výšky přes 6 do 12 m</t>
  </si>
  <si>
    <t>751</t>
  </si>
  <si>
    <t>Vzduchotechnika</t>
  </si>
  <si>
    <t>154</t>
  </si>
  <si>
    <t>751111012</t>
  </si>
  <si>
    <t>Mtž vent ax ntl nástěnného základního D do 200 mm</t>
  </si>
  <si>
    <t>936729670</t>
  </si>
  <si>
    <t>Montáž ventilátoru axiálního nízkotlakého nástěnného základního, průměru přes 100 do 200 mm</t>
  </si>
  <si>
    <t>155</t>
  </si>
  <si>
    <t>42914148</t>
  </si>
  <si>
    <t>ventilátor axiální stěnový skříň z ocelového plechu IP44 35W</t>
  </si>
  <si>
    <t>-1605511727</t>
  </si>
  <si>
    <t>156</t>
  </si>
  <si>
    <t>751511122</t>
  </si>
  <si>
    <t>Mtž potrubí plech skupiny I kruh s přírubou tloušťky plechu 0,6 mm D do 200 mm</t>
  </si>
  <si>
    <t>-1553926728</t>
  </si>
  <si>
    <t>Montáž potrubí plechového skupiny I kruhového s přírubou tloušťky plechu 0,6 mm, průměru přes 100 do 200 mm</t>
  </si>
  <si>
    <t>3,3</t>
  </si>
  <si>
    <t>1,575</t>
  </si>
  <si>
    <t>157</t>
  </si>
  <si>
    <t>42981010</t>
  </si>
  <si>
    <t>trouba VZT kruhová spirálně vinutá Pz tl 0,5mm D 100mm</t>
  </si>
  <si>
    <t>277311002</t>
  </si>
  <si>
    <t>158</t>
  </si>
  <si>
    <t>42981151</t>
  </si>
  <si>
    <t>odbočka jednostranná VZT Pz 90° D 100/100mm</t>
  </si>
  <si>
    <t>187677773</t>
  </si>
  <si>
    <t>159</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</si>
  <si>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</si>
  <si>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</si>
  <si>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</si>
  <si>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</si>
  <si>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766</t>
  </si>
  <si>
    <t>Konstrukce truhlářské</t>
  </si>
  <si>
    <t>160</t>
  </si>
  <si>
    <t>766622122</t>
  </si>
  <si>
    <t>Montáž plastových oken plochy přes 1 m2 pevných výšky do 2,5 m s rámem do celostěnových panelů</t>
  </si>
  <si>
    <t>1718608917</t>
  </si>
  <si>
    <t>Montáž oken plastových včetně montáže rámu plochy přes 1 m2 pevných do celostěnových panelů nebo ocelových rámů,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</si>
  <si>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</si>
  <si>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1,35*2,4</t>
  </si>
  <si>
    <t>1,35*1,5*1</t>
  </si>
  <si>
    <t>161</t>
  </si>
  <si>
    <t>61140056</t>
  </si>
  <si>
    <t>okno plastové otevíravé/sklopné trojsklo přes plochu 1m2 přes v 2,5m</t>
  </si>
  <si>
    <t>-2115096649</t>
  </si>
  <si>
    <t>162</t>
  </si>
  <si>
    <t>766660001</t>
  </si>
  <si>
    <t>Montáž dveřních křídel otvíravých jednokřídlových š do 0,8 m do ocelové zárubně</t>
  </si>
  <si>
    <t>-949878777</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</si>
  <si>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</si>
  <si>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</si>
  <si>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163</t>
  </si>
  <si>
    <t>61162000</t>
  </si>
  <si>
    <t>dveře jednokřídlé dřevotřískové povrch dýhovaný plné 600x1970/2100mm</t>
  </si>
  <si>
    <t>1218163333</t>
  </si>
  <si>
    <t>164</t>
  </si>
  <si>
    <t>61162006</t>
  </si>
  <si>
    <t>dveře jednokřídlé dřevotřískové povrch dýhovaný prosklené 800x1970/2100mm</t>
  </si>
  <si>
    <t>968846182</t>
  </si>
  <si>
    <t>165</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</si>
  <si>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</si>
  <si>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</si>
  <si>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</si>
  <si>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</si>
  <si>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166</t>
  </si>
  <si>
    <t>61165192</t>
  </si>
  <si>
    <t>dveře jednokřídlé dřevotřískové protipožární EI (EW) 30 D3 povrch fóliový plné 800x1970/2100mm</t>
  </si>
  <si>
    <t>-485150906</t>
  </si>
  <si>
    <t>167</t>
  </si>
  <si>
    <t>766660728</t>
  </si>
  <si>
    <t>Montáž dveřního interiérového kování - zámku</t>
  </si>
  <si>
    <t>1581141518</t>
  </si>
  <si>
    <t>Montáž dveřních doplňků dveřního kování interiérového zámku</t>
  </si>
  <si>
    <t>168</t>
  </si>
  <si>
    <t>54914620</t>
  </si>
  <si>
    <t>kování dveřní vrchní klika včetně rozet a montážního materiálu R PZ nerez PK</t>
  </si>
  <si>
    <t>-2131782095</t>
  </si>
  <si>
    <t>169</t>
  </si>
  <si>
    <t>766660731</t>
  </si>
  <si>
    <t>Montáž dveřního bezpečnostního kování - zámku</t>
  </si>
  <si>
    <t>1793146720</t>
  </si>
  <si>
    <t>Montáž dveřních doplňků dveřního kování bezpečnostního zámku</t>
  </si>
  <si>
    <t>170</t>
  </si>
  <si>
    <t>54914114</t>
  </si>
  <si>
    <t>kování bezpečnostní R1/O/madlo Cr</t>
  </si>
  <si>
    <t>-765754455</t>
  </si>
  <si>
    <t>171</t>
  </si>
  <si>
    <t>766682111</t>
  </si>
  <si>
    <t>Montáž zárubní obložkových pro dveře jednokřídlové tl stěny do 170 mm</t>
  </si>
  <si>
    <t>-17095747</t>
  </si>
  <si>
    <t>Montáž zárubní dřevěných, plastových nebo z lamina obložkových, pro dveře jednokřídlové, tloušťky stěny do 170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</si>
  <si>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</si>
  <si>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172</t>
  </si>
  <si>
    <t>61182264</t>
  </si>
  <si>
    <t>zárubeň obložková pro dveře 1křídlé 600,700,800,900x1970mm tl 180-250mm dub,buk</t>
  </si>
  <si>
    <t>1035235002</t>
  </si>
  <si>
    <t>173</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</si>
  <si>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</si>
  <si>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</si>
  <si>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</si>
  <si>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</si>
  <si>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</si>
  <si>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174</t>
  </si>
  <si>
    <t>61144405</t>
  </si>
  <si>
    <t>parapet plastový vnitřní komůrkový 500x20x1000mm</t>
  </si>
  <si>
    <t>-925976209</t>
  </si>
  <si>
    <t>1,35*2</t>
  </si>
  <si>
    <t>175</t>
  </si>
  <si>
    <t>61144019</t>
  </si>
  <si>
    <t>koncovka k parapetu plastovému vnitřnímu 1 pár</t>
  </si>
  <si>
    <t>sada</t>
  </si>
  <si>
    <t>377666139</t>
  </si>
  <si>
    <t>176</t>
  </si>
  <si>
    <t>766695213</t>
  </si>
  <si>
    <t>Montáž truhlářských prahů dveří jednokřídlových šířky přes 10 cm</t>
  </si>
  <si>
    <t>1920118396</t>
  </si>
  <si>
    <t>Montáž ostatních truhlářských konstrukcí prahů dveří jednokřídlových, šířky přes 100 mm</t>
  </si>
  <si>
    <t>177</t>
  </si>
  <si>
    <t>61187421</t>
  </si>
  <si>
    <t>práh dveřní dřevěný bukový tl 20mm dl 920mm š 150mm</t>
  </si>
  <si>
    <t>834192207</t>
  </si>
  <si>
    <t>178</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</si>
  <si>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</si>
  <si>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</si>
  <si>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</si>
  <si>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</si>
  <si>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</si>
  <si>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179</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</si>
  <si>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</si>
  <si>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</si>
  <si>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</si>
  <si>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</si>
  <si>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771</t>
  </si>
  <si>
    <t>Podlahy z dlaždic</t>
  </si>
  <si>
    <t>180</t>
  </si>
  <si>
    <t>771151023</t>
  </si>
  <si>
    <t>Samonivelační stěrka podlah pevnosti 30 MPa tl 8 mm</t>
  </si>
  <si>
    <t>1822691803</t>
  </si>
  <si>
    <t>Příprava podkladu před provedením dlažby samonivelační stěrka min.pevnosti 30 MPa, tloušťky přes 5 do 8 mm</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</si>
  <si>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</si>
  <si>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181</t>
  </si>
  <si>
    <t>771574120</t>
  </si>
  <si>
    <t>Montáž podlah keramických hladkých lepených flexibilním lepidlem do 85 ks/m2</t>
  </si>
  <si>
    <t>-209152987</t>
  </si>
  <si>
    <t>Montáž podlah z dlaždic keramických lepených flexibilním lepidlem maloformátových hladkých přes 50 do 85 ks/m2</t>
  </si>
  <si>
    <t xml:space="preserve">Poznámka k souboru cen:_x000d_
1. Položky jsou učeny pro všechy druhy povrchových úprav._x000d_
</t>
  </si>
  <si>
    <t>182</t>
  </si>
  <si>
    <t>771591111</t>
  </si>
  <si>
    <t>Nátěr penetrační na podlahu</t>
  </si>
  <si>
    <t>1083911695</t>
  </si>
  <si>
    <t>Příprava podkladu před provedením dlažby nátěr penetrační na podlahu</t>
  </si>
  <si>
    <t>183</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</si>
  <si>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</si>
  <si>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</si>
  <si>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</si>
  <si>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</si>
  <si>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</si>
  <si>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6,7</t>
  </si>
  <si>
    <t>5,7</t>
  </si>
  <si>
    <t>13,6</t>
  </si>
  <si>
    <t>184</t>
  </si>
  <si>
    <t>771591191</t>
  </si>
  <si>
    <t>Příplatek k podlahám za diagonální kladení dlažby</t>
  </si>
  <si>
    <t>-1221706410</t>
  </si>
  <si>
    <t>Podlahy - dokončovací práce Příplatek k cenám za diagonální kladení dlažby</t>
  </si>
  <si>
    <t>185</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</si>
  <si>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</si>
  <si>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</si>
  <si>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</si>
  <si>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</si>
  <si>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</si>
  <si>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186</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</si>
  <si>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</si>
  <si>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</si>
  <si>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</si>
  <si>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</si>
  <si>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</si>
  <si>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</si>
  <si>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187</t>
  </si>
  <si>
    <t>775511810</t>
  </si>
  <si>
    <t>Demontáž podlah vlysových přibíjených s lištami přibíjenými</t>
  </si>
  <si>
    <t>-1683584013</t>
  </si>
  <si>
    <t>Demontáž podlah vlysových s lištami přibíjených</t>
  </si>
  <si>
    <t>776</t>
  </si>
  <si>
    <t>Podlahy povlakové</t>
  </si>
  <si>
    <t>188</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</si>
  <si>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</si>
  <si>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</si>
  <si>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</si>
  <si>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</si>
  <si>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</si>
  <si>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189</t>
  </si>
  <si>
    <t>776111311</t>
  </si>
  <si>
    <t>Vysátí podkladu povlakových podlah</t>
  </si>
  <si>
    <t>1067598855</t>
  </si>
  <si>
    <t>Příprava podkladu vysátí podlah</t>
  </si>
  <si>
    <t>190</t>
  </si>
  <si>
    <t>776121311</t>
  </si>
  <si>
    <t>Vodou ředitelná penetrace savého podkladu povlakových podlah ředěná v poměru 1:1</t>
  </si>
  <si>
    <t>161104140</t>
  </si>
  <si>
    <t>Příprava podkladu penetrace vodou ředitelná na savý podklad (válečkováním) ředěná v poměru 1:1 podlah</t>
  </si>
  <si>
    <t>191</t>
  </si>
  <si>
    <t>776201812</t>
  </si>
  <si>
    <t>Demontáž lepených povlakových podlah s podložkou ručně</t>
  </si>
  <si>
    <t>1509179589</t>
  </si>
  <si>
    <t>Demontáž povlakových podlahovin lepených ručně s podložkou</t>
  </si>
  <si>
    <t>2,29</t>
  </si>
  <si>
    <t>192</t>
  </si>
  <si>
    <t>776221111</t>
  </si>
  <si>
    <t>Lepení pásů z PVC standardním lepidlem</t>
  </si>
  <si>
    <t>-988133353</t>
  </si>
  <si>
    <t>Montáž podlahovin z PVC lepením standardním lepidlem z pásů standardních</t>
  </si>
  <si>
    <t>193</t>
  </si>
  <si>
    <t>28412255</t>
  </si>
  <si>
    <t>krytina podlahová heterogenní š 1,5m tl 1,5mm</t>
  </si>
  <si>
    <t>-458025117</t>
  </si>
  <si>
    <t>24,33*1,1 'Přepočtené koeficientem množství</t>
  </si>
  <si>
    <t>194</t>
  </si>
  <si>
    <t>776411111</t>
  </si>
  <si>
    <t>Montáž obvodových soklíků výšky do 80 mm</t>
  </si>
  <si>
    <t>925380171</t>
  </si>
  <si>
    <t>Montáž soklíků lepením obvodových, výšky do 80 mm</t>
  </si>
  <si>
    <t>16,0</t>
  </si>
  <si>
    <t>9,24</t>
  </si>
  <si>
    <t>195</t>
  </si>
  <si>
    <t>28411008</t>
  </si>
  <si>
    <t>lišta soklová PVC 16x60mm</t>
  </si>
  <si>
    <t>467945823</t>
  </si>
  <si>
    <t>25,24*1,02 'Přepočtené koeficientem množství</t>
  </si>
  <si>
    <t>196</t>
  </si>
  <si>
    <t>776421311</t>
  </si>
  <si>
    <t>Montáž přechodových samolepících lišt</t>
  </si>
  <si>
    <t>371086204</t>
  </si>
  <si>
    <t>Montáž lišt přechodových samolepících</t>
  </si>
  <si>
    <t>197</t>
  </si>
  <si>
    <t>55343119</t>
  </si>
  <si>
    <t>profil přechodový Al narážecí 40mm dub, buk, javor, třešeň</t>
  </si>
  <si>
    <t>-716586801</t>
  </si>
  <si>
    <t>0,8*1,02 'Přepočtené koeficientem množství</t>
  </si>
  <si>
    <t>198</t>
  </si>
  <si>
    <t>776991221</t>
  </si>
  <si>
    <t>Základní čištění nově položených podlahovin včetně jednosložkového jednovrstvého polymerního nátěru</t>
  </si>
  <si>
    <t>1412349376</t>
  </si>
  <si>
    <t>Ostatní práce údržba nových podlahovin po pokládce čištění včetně ošetření polymerním nátěrem jednosložkovým jednovrstvým</t>
  </si>
  <si>
    <t xml:space="preserve">Poznámka k souboru cen:_x000d_
1. V ceně 776 99-1121 jsou započteny náklady na vysátí podlahy a setření vlhkým mopem._x000d_
2. V ceně 776 99-1141 jsou započteny i náklady na dodání pasty._x000d_
</t>
  </si>
  <si>
    <t>199</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</si>
  <si>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</si>
  <si>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</si>
  <si>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</si>
  <si>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</si>
  <si>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</si>
  <si>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</si>
  <si>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200</t>
  </si>
  <si>
    <t>777131103</t>
  </si>
  <si>
    <t>Penetrační epoxidový nátěr podlahy na vlhký nebo nenasákavý podklad</t>
  </si>
  <si>
    <t>1697879156</t>
  </si>
  <si>
    <t>Penetrační nátěr podlahy epoxidový na podklad vlhký nebo s nízkou nasákavostí</t>
  </si>
  <si>
    <t>8,51</t>
  </si>
  <si>
    <t>15,1</t>
  </si>
  <si>
    <t>781</t>
  </si>
  <si>
    <t>Dokončovací práce - obklady</t>
  </si>
  <si>
    <t>201</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</si>
  <si>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</si>
  <si>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</si>
  <si>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</si>
  <si>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</si>
  <si>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</si>
  <si>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</si>
  <si>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(2,1+0,65)*0,65</t>
  </si>
  <si>
    <t>(1,3+0,65+0,25+1,0+1,55+1,55)*2,2</t>
  </si>
  <si>
    <t>-0,6*2,0</t>
  </si>
  <si>
    <t>202</t>
  </si>
  <si>
    <t>59761001</t>
  </si>
  <si>
    <t>obklad velkoformátový keramický hladký přes 4 do 6ks/m2</t>
  </si>
  <si>
    <t>-275261918</t>
  </si>
  <si>
    <t>14,448*1,08 'Přepočtené koeficientem množství</t>
  </si>
  <si>
    <t>203</t>
  </si>
  <si>
    <t>781479191</t>
  </si>
  <si>
    <t>Příplatek k montáži obkladů vnitřních keramických hladkých za plochu do 10 m2</t>
  </si>
  <si>
    <t>-1030873108</t>
  </si>
  <si>
    <t>Montáž obkladů vnitřních stěn z dlaždic keramických Příplatek k cenám za plochu do 10 m2 jednotlivě</t>
  </si>
  <si>
    <t>204</t>
  </si>
  <si>
    <t>781479192</t>
  </si>
  <si>
    <t>Příplatek k montáži obkladů vnitřních keramických hladkých za omezený prostor</t>
  </si>
  <si>
    <t>1377826115</t>
  </si>
  <si>
    <t>Montáž obkladů vnitřních stěn z dlaždic keramických Příplatek k cenám za obklady v omezeném prostoru</t>
  </si>
  <si>
    <t>205</t>
  </si>
  <si>
    <t>781479195</t>
  </si>
  <si>
    <t>Příplatek k montáži obkladů vnitřních keramických hladkých za spárování bílým cementem</t>
  </si>
  <si>
    <t>-332157770</t>
  </si>
  <si>
    <t>Montáž obkladů vnitřních stěn z dlaždic keramických Příplatek k cenám za spárování cement bílý</t>
  </si>
  <si>
    <t>206</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</si>
  <si>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</si>
  <si>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</si>
  <si>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</si>
  <si>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</si>
  <si>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</si>
  <si>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</si>
  <si>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207</t>
  </si>
  <si>
    <t>781493211</t>
  </si>
  <si>
    <t>Plastové profily vanové lepené standardním lepidlem</t>
  </si>
  <si>
    <t>-493196713</t>
  </si>
  <si>
    <t>Obklad - dokončující práce profily ukončovací lepené standardním lepidlem vanové</t>
  </si>
  <si>
    <t>0,3*2+1,2</t>
  </si>
  <si>
    <t>208</t>
  </si>
  <si>
    <t>781493611</t>
  </si>
  <si>
    <t>Montáž vanových plastových dvířek s rámem lepených</t>
  </si>
  <si>
    <t>-883049322</t>
  </si>
  <si>
    <t>Obklad - dokončující práce montáž vanových dvířek plastových lepených s rámem</t>
  </si>
  <si>
    <t>209</t>
  </si>
  <si>
    <t>56245701</t>
  </si>
  <si>
    <t>dvířka revizní 600x600 bílá</t>
  </si>
  <si>
    <t>688484424</t>
  </si>
  <si>
    <t>210</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</si>
  <si>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</si>
  <si>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</si>
  <si>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</si>
  <si>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</si>
  <si>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</si>
  <si>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211</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</si>
  <si>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</si>
  <si>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</si>
  <si>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</si>
  <si>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</si>
  <si>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212</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</si>
  <si>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</si>
  <si>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</si>
  <si>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</si>
  <si>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</si>
  <si>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213</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</si>
  <si>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</si>
  <si>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</si>
  <si>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</si>
  <si>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</si>
  <si>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</si>
  <si>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</si>
  <si>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214</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</si>
  <si>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</si>
  <si>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</si>
  <si>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</si>
  <si>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</si>
  <si>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</si>
  <si>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215</t>
  </si>
  <si>
    <t>783315101</t>
  </si>
  <si>
    <t>Mezinátěr jednonásobný syntetický standardní zámečnických konstrukcí</t>
  </si>
  <si>
    <t>-1566353028</t>
  </si>
  <si>
    <t>Mezinátěr zámečnických konstrukcí jednonásobný syntetický standardní</t>
  </si>
  <si>
    <t>216</t>
  </si>
  <si>
    <t>783317101</t>
  </si>
  <si>
    <t>Krycí jednonásobný syntetický standardní nátěr zámečnických konstrukcí</t>
  </si>
  <si>
    <t>1118441178</t>
  </si>
  <si>
    <t>Krycí nátěr (email) zámečnických konstrukcí jednonásobný syntetický standardní</t>
  </si>
  <si>
    <t>217</t>
  </si>
  <si>
    <t>783337101</t>
  </si>
  <si>
    <t>Krycí jednonásobný epoxidový nátěr zámečnických konstrukcí</t>
  </si>
  <si>
    <t>-1842872169</t>
  </si>
  <si>
    <t>Krycí nátěr (email) zámečnických konstrukcí jednonásobný epoxidový</t>
  </si>
  <si>
    <t>218</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</si>
  <si>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</si>
  <si>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</si>
  <si>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</si>
  <si>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</si>
  <si>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</si>
  <si>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</si>
  <si>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219</t>
  </si>
  <si>
    <t>784111011</t>
  </si>
  <si>
    <t>Obroušení podkladu omítnutého v místnostech výšky do 3,80 m</t>
  </si>
  <si>
    <t>1444556127</t>
  </si>
  <si>
    <t>Obroušení podkladu omítky v místnostech výšky do 3,80 m</t>
  </si>
  <si>
    <t>stropy</t>
  </si>
  <si>
    <t>stěny</t>
  </si>
  <si>
    <t>220</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</si>
  <si>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</si>
  <si>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</si>
  <si>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</si>
  <si>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</si>
  <si>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</si>
  <si>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221</t>
  </si>
  <si>
    <t>784181121</t>
  </si>
  <si>
    <t>Hloubková jednonásobná penetrace podkladu v místnostech výšky do 3,80 m</t>
  </si>
  <si>
    <t>-2097086795</t>
  </si>
  <si>
    <t>Penetrace podkladu jednonásobná hloubková v místnostech výšky do 3,80 m</t>
  </si>
  <si>
    <t>222</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</si>
  <si>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</si>
  <si>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</si>
  <si>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</si>
  <si>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</si>
  <si>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1,1*1,525</t>
  </si>
  <si>
    <t>1,125*0,4</t>
  </si>
  <si>
    <t>1,3*1,55</t>
  </si>
  <si>
    <t>5,250*2,75</t>
  </si>
  <si>
    <t>3,750*3,075</t>
  </si>
  <si>
    <t>223</t>
  </si>
  <si>
    <t>784191007</t>
  </si>
  <si>
    <t>Čištění vnitřních ploch podlah po provedení malířských prací</t>
  </si>
  <si>
    <t>-1183255685</t>
  </si>
  <si>
    <t>Čištění vnitřních ploch hrubý úklid po provedení malířských prací omytím podlah</t>
  </si>
  <si>
    <t>224</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</si>
  <si>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</si>
  <si>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</si>
  <si>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</si>
  <si>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</si>
  <si>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225</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</si>
  <si>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</si>
  <si>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</si>
  <si>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</si>
  <si>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</si>
  <si>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9</t>
  </si>
  <si>
    <t>-215564234</t>
  </si>
  <si>
    <t>390739980</t>
  </si>
  <si>
    <t>945665558</t>
  </si>
  <si>
    <t>-1791648135</t>
  </si>
  <si>
    <t>2130617</t>
  </si>
  <si>
    <t>430315999</t>
  </si>
  <si>
    <t>1115754739</t>
  </si>
  <si>
    <t>-1578186020</t>
  </si>
  <si>
    <t>497489528</t>
  </si>
  <si>
    <t>1759415184</t>
  </si>
  <si>
    <t>-120854379</t>
  </si>
  <si>
    <t>-1015668911</t>
  </si>
  <si>
    <t>-209782687</t>
  </si>
  <si>
    <t>256938881</t>
  </si>
  <si>
    <t>1275488028</t>
  </si>
  <si>
    <t>-317068910</t>
  </si>
  <si>
    <t>809064706</t>
  </si>
  <si>
    <t>-1560337226</t>
  </si>
  <si>
    <t>274671412</t>
  </si>
  <si>
    <t>915120561</t>
  </si>
  <si>
    <t>-1365467029</t>
  </si>
  <si>
    <t>420808044</t>
  </si>
  <si>
    <t>-624758141</t>
  </si>
  <si>
    <t>1597962993</t>
  </si>
  <si>
    <t>-606383021</t>
  </si>
  <si>
    <t>-2087168295</t>
  </si>
  <si>
    <t>-135421170</t>
  </si>
  <si>
    <t>1042251955</t>
  </si>
  <si>
    <t>869301088</t>
  </si>
  <si>
    <t>-673049293</t>
  </si>
  <si>
    <t>498242687</t>
  </si>
  <si>
    <t>003 - Bytová jednotka č. 10</t>
  </si>
  <si>
    <t>1628954174</t>
  </si>
  <si>
    <t>1974093082</t>
  </si>
  <si>
    <t>-220457392</t>
  </si>
  <si>
    <t>819490521</t>
  </si>
  <si>
    <t>590559142</t>
  </si>
  <si>
    <t>-936790585</t>
  </si>
  <si>
    <t>439389225</t>
  </si>
  <si>
    <t>-1912776608</t>
  </si>
  <si>
    <t>973603804</t>
  </si>
  <si>
    <t>-78820293</t>
  </si>
  <si>
    <t>-2141563897</t>
  </si>
  <si>
    <t>-301318410</t>
  </si>
  <si>
    <t>565206961</t>
  </si>
  <si>
    <t>1343729592</t>
  </si>
  <si>
    <t>-1801956191</t>
  </si>
  <si>
    <t>-1839462632</t>
  </si>
  <si>
    <t>-1757371868</t>
  </si>
  <si>
    <t>-649034593</t>
  </si>
  <si>
    <t>-395684480</t>
  </si>
  <si>
    <t>1166844702</t>
  </si>
  <si>
    <t>935230149</t>
  </si>
  <si>
    <t>-983191205</t>
  </si>
  <si>
    <t>1858534086</t>
  </si>
  <si>
    <t>1208075040</t>
  </si>
  <si>
    <t>1156088844</t>
  </si>
  <si>
    <t>480377892</t>
  </si>
  <si>
    <t>-1921016991</t>
  </si>
  <si>
    <t>1328452650</t>
  </si>
  <si>
    <t>-848585901</t>
  </si>
  <si>
    <t>-121331963</t>
  </si>
  <si>
    <t>1716067033</t>
  </si>
  <si>
    <t>004 - Bytová jednotka č. 13</t>
  </si>
  <si>
    <t>1327894184</t>
  </si>
  <si>
    <t>-900777782</t>
  </si>
  <si>
    <t>-598625896</t>
  </si>
  <si>
    <t>794884521</t>
  </si>
  <si>
    <t>-1801904583</t>
  </si>
  <si>
    <t>1222917324</t>
  </si>
  <si>
    <t>-2058802291</t>
  </si>
  <si>
    <t>763722149</t>
  </si>
  <si>
    <t>551690648</t>
  </si>
  <si>
    <t>-243844372</t>
  </si>
  <si>
    <t>218097292</t>
  </si>
  <si>
    <t>-259141198</t>
  </si>
  <si>
    <t>-1897615857</t>
  </si>
  <si>
    <t>-430561223</t>
  </si>
  <si>
    <t>-1808292163</t>
  </si>
  <si>
    <t>754726876</t>
  </si>
  <si>
    <t>1406412532</t>
  </si>
  <si>
    <t>1867876901</t>
  </si>
  <si>
    <t>460047337</t>
  </si>
  <si>
    <t>-867639402</t>
  </si>
  <si>
    <t>-2138875904</t>
  </si>
  <si>
    <t>-1506045288</t>
  </si>
  <si>
    <t>-201683827</t>
  </si>
  <si>
    <t>-129691221</t>
  </si>
  <si>
    <t>1702252771</t>
  </si>
  <si>
    <t>1881845767</t>
  </si>
  <si>
    <t>-246943321</t>
  </si>
  <si>
    <t>555981488</t>
  </si>
  <si>
    <t>54555627</t>
  </si>
  <si>
    <t>1499611819</t>
  </si>
  <si>
    <t>-295166582</t>
  </si>
  <si>
    <t>005 - Bytová jednotka č. 14</t>
  </si>
  <si>
    <t>-1640917040</t>
  </si>
  <si>
    <t>-485699922</t>
  </si>
  <si>
    <t>127148139</t>
  </si>
  <si>
    <t>-1285086036</t>
  </si>
  <si>
    <t>1587263502</t>
  </si>
  <si>
    <t>2071271662</t>
  </si>
  <si>
    <t>-1946314990</t>
  </si>
  <si>
    <t>-1285283367</t>
  </si>
  <si>
    <t>57877179</t>
  </si>
  <si>
    <t>2059377940</t>
  </si>
  <si>
    <t>-1940068803</t>
  </si>
  <si>
    <t>1547585480</t>
  </si>
  <si>
    <t>970363680</t>
  </si>
  <si>
    <t>1153801521</t>
  </si>
  <si>
    <t>1212587511</t>
  </si>
  <si>
    <t>1467157307</t>
  </si>
  <si>
    <t>-1650825954</t>
  </si>
  <si>
    <t>-1446023991</t>
  </si>
  <si>
    <t>-843106994</t>
  </si>
  <si>
    <t>-1268194748</t>
  </si>
  <si>
    <t>111351858</t>
  </si>
  <si>
    <t>-240356793</t>
  </si>
  <si>
    <t>1190257505</t>
  </si>
  <si>
    <t>-617334308</t>
  </si>
  <si>
    <t>678532218</t>
  </si>
  <si>
    <t>-1327481694</t>
  </si>
  <si>
    <t>-1299215981</t>
  </si>
  <si>
    <t>-1458022354</t>
  </si>
  <si>
    <t>462595144</t>
  </si>
  <si>
    <t>603110897</t>
  </si>
  <si>
    <t>-1899479320</t>
  </si>
  <si>
    <t>006 - VRN</t>
  </si>
  <si>
    <t>VRN - Vedlejší rozpočtové náklady</t>
  </si>
  <si>
    <t xml:space="preserve">    VRN3 - Zařízení staveniště</t>
  </si>
  <si>
    <t>Vedlejší rozpočtové náklady</t>
  </si>
  <si>
    <t>VRN3</t>
  </si>
  <si>
    <t>Zařízení staveniště</t>
  </si>
  <si>
    <t>032103000</t>
  </si>
  <si>
    <t>Náklady na stavební buňky</t>
  </si>
  <si>
    <t>…</t>
  </si>
  <si>
    <t>1024</t>
  </si>
  <si>
    <t>50974751</t>
  </si>
  <si>
    <t>032903000</t>
  </si>
  <si>
    <t>Náklady na provoz a údržbu vybavení staveniště</t>
  </si>
  <si>
    <t>-408925182</t>
  </si>
  <si>
    <t>033103000</t>
  </si>
  <si>
    <t>Připojení energií</t>
  </si>
  <si>
    <t>2116807005</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</si>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</sst>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654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ubytovny Rokycanské nemocnice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Rokycany</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13. 5. 2020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Rokycanská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40</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76</v>
      </c>
      <c r="BT54" s="110" t="s">
        <v>77</v>
      </c>
      <c r="BU54" s="111" t="s">
        <v>78</v>
      </c>
      <c r="BV54" s="110" t="s">
        <v>79</v>
      </c>
      <c r="BW54" s="110" t="s">
        <v>5</v>
      </c>
      <c r="BX54" s="110" t="s">
        <v>80</v>
      </c>
      <c r="CL54" s="110" t="s">
        <v>19</v>
      </c>
    </row>
    <row r="55" s="7" customFormat="1" ht="16.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1'!J30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1'!P107</f>
        <v>0</v>
      </c>
      <c r="AV55" s="121">
        <f>'001 - Bytová jednotka č. 1'!J33</f>
        <v>0</v>
      </c>
      <c r="AW55" s="121">
        <f>'001 - Bytová jednotka č. 1'!J34</f>
        <v>0</v>
      </c>
      <c r="AX55" s="121">
        <f>'001 - Bytová jednotka č. 1'!J35</f>
        <v>0</v>
      </c>
      <c r="AY55" s="121">
        <f>'001 - Bytová jednotka č. 1'!J36</f>
        <v>0</v>
      </c>
      <c r="AZ55" s="121">
        <f>'001 - Bytová jednotka č. 1'!F33</f>
        <v>0</v>
      </c>
      <c r="BA55" s="121">
        <f>'001 - Bytová jednotka č. 1'!F34</f>
        <v>0</v>
      </c>
      <c r="BB55" s="121">
        <f>'001 - Bytová jednotka č. 1'!F35</f>
        <v>0</v>
      </c>
      <c r="BC55" s="121">
        <f>'001 - Bytová jednotka č. 1'!F36</f>
        <v>0</v>
      </c>
      <c r="BD55" s="123">
        <f>'001 - Bytová jednotka č. 1'!F37</f>
        <v>0</v>
      </c>
      <c r="BE55" s="7"/>
      <c r="BT55" s="124" t="s">
        <v>85</v>
      </c>
      <c r="BV55" s="124" t="s">
        <v>79</v>
      </c>
      <c r="BW55" s="124" t="s">
        <v>86</v>
      </c>
      <c r="BX55" s="124" t="s">
        <v>5</v>
      </c>
      <c r="CL55" s="124" t="s">
        <v>40</v>
      </c>
      <c r="CM55" s="124" t="s">
        <v>87</v>
      </c>
    </row>
    <row r="56" s="7" customFormat="1" ht="16.5"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9'!J30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9'!P107</f>
        <v>0</v>
      </c>
      <c r="AV56" s="121">
        <f>'002 - Bytová jednotka č. 9'!J33</f>
        <v>0</v>
      </c>
      <c r="AW56" s="121">
        <f>'002 - Bytová jednotka č. 9'!J34</f>
        <v>0</v>
      </c>
      <c r="AX56" s="121">
        <f>'002 - Bytová jednotka č. 9'!J35</f>
        <v>0</v>
      </c>
      <c r="AY56" s="121">
        <f>'002 - Bytová jednotka č. 9'!J36</f>
        <v>0</v>
      </c>
      <c r="AZ56" s="121">
        <f>'002 - Bytová jednotka č. 9'!F33</f>
        <v>0</v>
      </c>
      <c r="BA56" s="121">
        <f>'002 - Bytová jednotka č. 9'!F34</f>
        <v>0</v>
      </c>
      <c r="BB56" s="121">
        <f>'002 - Bytová jednotka č. 9'!F35</f>
        <v>0</v>
      </c>
      <c r="BC56" s="121">
        <f>'002 - Bytová jednotka č. 9'!F36</f>
        <v>0</v>
      </c>
      <c r="BD56" s="123">
        <f>'002 - Bytová jednotka č. 9'!F37</f>
        <v>0</v>
      </c>
      <c r="BE56" s="7"/>
      <c r="BT56" s="124" t="s">
        <v>85</v>
      </c>
      <c r="BV56" s="124" t="s">
        <v>79</v>
      </c>
      <c r="BW56" s="124" t="s">
        <v>90</v>
      </c>
      <c r="BX56" s="124" t="s">
        <v>5</v>
      </c>
      <c r="CL56" s="124" t="s">
        <v>40</v>
      </c>
      <c r="CM56" s="124" t="s">
        <v>87</v>
      </c>
    </row>
    <row r="57" s="7" customFormat="1" ht="16.5"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10'!J30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10'!P107</f>
        <v>0</v>
      </c>
      <c r="AV57" s="121">
        <f>'003 - Bytová jednotka č. 10'!J33</f>
        <v>0</v>
      </c>
      <c r="AW57" s="121">
        <f>'003 - Bytová jednotka č. 10'!J34</f>
        <v>0</v>
      </c>
      <c r="AX57" s="121">
        <f>'003 - Bytová jednotka č. 10'!J35</f>
        <v>0</v>
      </c>
      <c r="AY57" s="121">
        <f>'003 - Bytová jednotka č. 10'!J36</f>
        <v>0</v>
      </c>
      <c r="AZ57" s="121">
        <f>'003 - Bytová jednotka č. 10'!F33</f>
        <v>0</v>
      </c>
      <c r="BA57" s="121">
        <f>'003 - Bytová jednotka č. 10'!F34</f>
        <v>0</v>
      </c>
      <c r="BB57" s="121">
        <f>'003 - Bytová jednotka č. 10'!F35</f>
        <v>0</v>
      </c>
      <c r="BC57" s="121">
        <f>'003 - Bytová jednotka č. 10'!F36</f>
        <v>0</v>
      </c>
      <c r="BD57" s="123">
        <f>'003 - Bytová jednotka č. 10'!F37</f>
        <v>0</v>
      </c>
      <c r="BE57" s="7"/>
      <c r="BT57" s="124" t="s">
        <v>85</v>
      </c>
      <c r="BV57" s="124" t="s">
        <v>79</v>
      </c>
      <c r="BW57" s="124" t="s">
        <v>93</v>
      </c>
      <c r="BX57" s="124" t="s">
        <v>5</v>
      </c>
      <c r="CL57" s="124" t="s">
        <v>40</v>
      </c>
      <c r="CM57" s="124" t="s">
        <v>87</v>
      </c>
    </row>
    <row r="58" s="7" customFormat="1" ht="16.5"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13'!J30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13'!P107</f>
        <v>0</v>
      </c>
      <c r="AV58" s="121">
        <f>'004 - Bytová jednotka č. 13'!J33</f>
        <v>0</v>
      </c>
      <c r="AW58" s="121">
        <f>'004 - Bytová jednotka č. 13'!J34</f>
        <v>0</v>
      </c>
      <c r="AX58" s="121">
        <f>'004 - Bytová jednotka č. 13'!J35</f>
        <v>0</v>
      </c>
      <c r="AY58" s="121">
        <f>'004 - Bytová jednotka č. 13'!J36</f>
        <v>0</v>
      </c>
      <c r="AZ58" s="121">
        <f>'004 - Bytová jednotka č. 13'!F33</f>
        <v>0</v>
      </c>
      <c r="BA58" s="121">
        <f>'004 - Bytová jednotka č. 13'!F34</f>
        <v>0</v>
      </c>
      <c r="BB58" s="121">
        <f>'004 - Bytová jednotka č. 13'!F35</f>
        <v>0</v>
      </c>
      <c r="BC58" s="121">
        <f>'004 - Bytová jednotka č. 13'!F36</f>
        <v>0</v>
      </c>
      <c r="BD58" s="123">
        <f>'004 - Bytová jednotka č. 13'!F37</f>
        <v>0</v>
      </c>
      <c r="BE58" s="7"/>
      <c r="BT58" s="124" t="s">
        <v>85</v>
      </c>
      <c r="BV58" s="124" t="s">
        <v>79</v>
      </c>
      <c r="BW58" s="124" t="s">
        <v>96</v>
      </c>
      <c r="BX58" s="124" t="s">
        <v>5</v>
      </c>
      <c r="CL58" s="124" t="s">
        <v>40</v>
      </c>
      <c r="CM58" s="124" t="s">
        <v>87</v>
      </c>
    </row>
    <row r="59" s="7" customFormat="1" ht="16.5"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14'!J30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14'!P107</f>
        <v>0</v>
      </c>
      <c r="AV59" s="121">
        <f>'005 - Bytová jednotka č. 14'!J33</f>
        <v>0</v>
      </c>
      <c r="AW59" s="121">
        <f>'005 - Bytová jednotka č. 14'!J34</f>
        <v>0</v>
      </c>
      <c r="AX59" s="121">
        <f>'005 - Bytová jednotka č. 14'!J35</f>
        <v>0</v>
      </c>
      <c r="AY59" s="121">
        <f>'005 - Bytová jednotka č. 14'!J36</f>
        <v>0</v>
      </c>
      <c r="AZ59" s="121">
        <f>'005 - Bytová jednotka č. 14'!F33</f>
        <v>0</v>
      </c>
      <c r="BA59" s="121">
        <f>'005 - Bytová jednotka č. 14'!F34</f>
        <v>0</v>
      </c>
      <c r="BB59" s="121">
        <f>'005 - Bytová jednotka č. 14'!F35</f>
        <v>0</v>
      </c>
      <c r="BC59" s="121">
        <f>'005 - Bytová jednotka č. 14'!F36</f>
        <v>0</v>
      </c>
      <c r="BD59" s="123">
        <f>'005 - Bytová jednotka č. 14'!F37</f>
        <v>0</v>
      </c>
      <c r="BE59" s="7"/>
      <c r="BT59" s="124" t="s">
        <v>85</v>
      </c>
      <c r="BV59" s="124" t="s">
        <v>79</v>
      </c>
      <c r="BW59" s="124" t="s">
        <v>99</v>
      </c>
      <c r="BX59" s="124" t="s">
        <v>5</v>
      </c>
      <c r="CL59" s="124" t="s">
        <v>40</v>
      </c>
      <c r="CM59" s="124" t="s">
        <v>87</v>
      </c>
    </row>
    <row r="60" s="7" customFormat="1" ht="16.5"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VRN'!J30</f>
        <v>0</v>
      </c>
      <c r="AH60" s="116"/>
      <c r="AI60" s="116"/>
      <c r="AJ60" s="116"/>
      <c r="AK60" s="116"/>
      <c r="AL60" s="116"/>
      <c r="AM60" s="116"/>
      <c r="AN60" s="117">
        <f>SUM(AG60,AT60)</f>
        <v>0</v>
      </c>
      <c r="AO60" s="116"/>
      <c r="AP60" s="116"/>
      <c r="AQ60" s="118" t="s">
        <v>84</v>
      </c>
      <c r="AR60" s="119"/>
      <c r="AS60" s="125">
        <v>0</v>
      </c>
      <c r="AT60" s="126">
        <f>ROUND(SUM(AV60:AW60),2)</f>
        <v>0</v>
      </c>
      <c r="AU60" s="127">
        <f>'006 - VRN'!P81</f>
        <v>0</v>
      </c>
      <c r="AV60" s="126">
        <f>'006 - VRN'!J33</f>
        <v>0</v>
      </c>
      <c r="AW60" s="126">
        <f>'006 - VRN'!J34</f>
        <v>0</v>
      </c>
      <c r="AX60" s="126">
        <f>'006 - VRN'!J35</f>
        <v>0</v>
      </c>
      <c r="AY60" s="126">
        <f>'006 - VRN'!J36</f>
        <v>0</v>
      </c>
      <c r="AZ60" s="126">
        <f>'006 - VRN'!F33</f>
        <v>0</v>
      </c>
      <c r="BA60" s="126">
        <f>'006 - VRN'!F34</f>
        <v>0</v>
      </c>
      <c r="BB60" s="126">
        <f>'006 - VRN'!F35</f>
        <v>0</v>
      </c>
      <c r="BC60" s="126">
        <f>'006 - VRN'!F36</f>
        <v>0</v>
      </c>
      <c r="BD60" s="128">
        <f>'006 - VRN'!F37</f>
        <v>0</v>
      </c>
      <c r="BE60" s="7"/>
      <c r="BT60" s="124" t="s">
        <v>85</v>
      </c>
      <c r="BV60" s="124" t="s">
        <v>79</v>
      </c>
      <c r="BW60" s="124" t="s">
        <v>102</v>
      </c>
      <c r="BX60" s="124" t="s">
        <v>5</v>
      </c>
      <c r="CL60" s="124" t="s">
        <v>19</v>
      </c>
      <c r="CM60" s="124" t="s">
        <v>87</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cHHvULyMkVkhxaLYNnkSIeVhzHAiCnZ6b6Ywvx2Pd5E31UcUnOo7DFFaCzVZD68N0+VXEY4MLuPOrNFz9ydHuA==" hashValue="XqHxkxvt0+2tmxkzijRJOUA9bNwm54yis+9rInosC8baOFUxstaaGOvayEieHPYwwRL6rYhGLw2iY/J4H+ysJA=="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1 - Bytová jednotka č. 1'!C2" display="/"/>
    <hyperlink ref="A56" location="'002 - Bytová jednotka č. 9'!C2" display="/"/>
    <hyperlink ref="A57" location="'003 - Bytová jednotka č. 10'!C2" display="/"/>
    <hyperlink ref="A58" location="'004 - Bytová jednotka č. 13'!C2" display="/"/>
    <hyperlink ref="A59" location="'005 - Bytová jednotka č. 14'!C2" display="/"/>
    <hyperlink ref="A60" location="'006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ROUND((SUM(BE107:BE1294)),  2)</f>
        <v>0</v>
      </c>
      <c r="G33" s="39"/>
      <c r="H33" s="39"/>
      <c r="I33" s="149">
        <v>0.20999999999999999</v>
      </c>
      <c r="J33" s="148">
        <f>ROUND(((SUM(BE107:BE1294))*I33),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ROUND((SUM(BF107:BF1294)),  2)</f>
        <v>0</v>
      </c>
      <c r="G34" s="39"/>
      <c r="H34" s="39"/>
      <c r="I34" s="149">
        <v>0.14999999999999999</v>
      </c>
      <c r="J34" s="148">
        <f>ROUND(((SUM(BF107:BF1294))*I34),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001 - Bytová jednotka č. 1</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J970</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J978</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J1050</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J1058</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J1131</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J1152</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001 - Bytová jednotka č. 1</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8.7079827400000003</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P457+P466+P493+P537+P615+P670+P683+P711+P721+P737+P800+P832+P852+P906+P970+P978+P1050+P1058+P1131+P1152</f>
        <v>0</v>
      </c>
      <c r="Q456" s="197"/>
      <c r="R456" s="198">
        <f>R457+R466+R493+R537+R615+R670+R683+R711+R721+R737+R800+R832+R852+R906+R970+R978+R1050+R1058+R1131+R1152</f>
        <v>1.7392574799999998</v>
      </c>
      <c r="S456" s="197"/>
      <c r="T456" s="199">
        <f>T457+T466+T493+T537+T615+T670+T683+T711+T721+T737+T800+T832+T852+T906+T970+T978+T1050+T1058+T1131+T1152</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BK457+BK466+BK493+BK537+BK615+BK670+BK683+BK711+BK721+BK737+BK800+BK832+BK852+BK906+BK970+BK978+BK1050+BK1058+BK1131+BK1152</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514</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516</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8.7080000000000002</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8.7080000000000002</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14.4"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747</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749</v>
      </c>
      <c r="D659" s="256" t="s">
        <v>322</v>
      </c>
      <c r="E659" s="257" t="s">
        <v>750</v>
      </c>
      <c r="F659" s="258" t="s">
        <v>751</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751</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873</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877</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881</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885</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889</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893</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897</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901</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905</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909</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913</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917</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921</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925</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929</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933</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937</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941</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945</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949</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953</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957</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961</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965</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969</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973</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977</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981</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986</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990</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994</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SUM(P907:P969)</f>
        <v>0</v>
      </c>
      <c r="Q906" s="197"/>
      <c r="R906" s="198">
        <f>SUM(R907:R969)</f>
        <v>0.31555800000000001</v>
      </c>
      <c r="S906" s="197"/>
      <c r="T906" s="199">
        <f>SUM(T907:T969)</f>
        <v>0</v>
      </c>
      <c r="U906" s="12"/>
      <c r="V906" s="12"/>
      <c r="W906" s="12"/>
      <c r="X906" s="12"/>
      <c r="Y906" s="12"/>
      <c r="Z906" s="12"/>
      <c r="AA906" s="12"/>
      <c r="AB906" s="12"/>
      <c r="AC906" s="12"/>
      <c r="AD906" s="12"/>
      <c r="AE906" s="12"/>
      <c r="AR906" s="200" t="s">
        <v>87</v>
      </c>
      <c r="AT906" s="201" t="s">
        <v>76</v>
      </c>
      <c r="AU906" s="201" t="s">
        <v>85</v>
      </c>
      <c r="AY906" s="200" t="s">
        <v>153</v>
      </c>
      <c r="BK906" s="202">
        <f>SUM(BK907:BK969)</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14.4" customHeight="1">
      <c r="A927" s="39"/>
      <c r="B927" s="40"/>
      <c r="C927" s="205" t="s">
        <v>1192</v>
      </c>
      <c r="D927" s="205" t="s">
        <v>156</v>
      </c>
      <c r="E927" s="206" t="s">
        <v>1193</v>
      </c>
      <c r="F927" s="207" t="s">
        <v>1194</v>
      </c>
      <c r="G927" s="208" t="s">
        <v>159</v>
      </c>
      <c r="H927" s="209">
        <v>13.800000000000001</v>
      </c>
      <c r="I927" s="210"/>
      <c r="J927" s="211">
        <f>ROUND(I927*H927,2)</f>
        <v>0</v>
      </c>
      <c r="K927" s="207" t="s">
        <v>160</v>
      </c>
      <c r="L927" s="45"/>
      <c r="M927" s="212" t="s">
        <v>40</v>
      </c>
      <c r="N927" s="213" t="s">
        <v>48</v>
      </c>
      <c r="O927" s="85"/>
      <c r="P927" s="214">
        <f>O927*H927</f>
        <v>0</v>
      </c>
      <c r="Q927" s="214">
        <v>0.00029999999999999997</v>
      </c>
      <c r="R927" s="214">
        <f>Q927*H927</f>
        <v>0.0041399999999999996</v>
      </c>
      <c r="S927" s="214">
        <v>0</v>
      </c>
      <c r="T927" s="215">
        <f>S927*H927</f>
        <v>0</v>
      </c>
      <c r="U927" s="39"/>
      <c r="V927" s="39"/>
      <c r="W927" s="39"/>
      <c r="X927" s="39"/>
      <c r="Y927" s="39"/>
      <c r="Z927" s="39"/>
      <c r="AA927" s="39"/>
      <c r="AB927" s="39"/>
      <c r="AC927" s="39"/>
      <c r="AD927" s="39"/>
      <c r="AE927" s="39"/>
      <c r="AR927" s="216" t="s">
        <v>287</v>
      </c>
      <c r="AT927" s="216" t="s">
        <v>156</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1195</v>
      </c>
    </row>
    <row r="928" s="2" customFormat="1">
      <c r="A928" s="39"/>
      <c r="B928" s="40"/>
      <c r="C928" s="41"/>
      <c r="D928" s="218" t="s">
        <v>163</v>
      </c>
      <c r="E928" s="41"/>
      <c r="F928" s="219" t="s">
        <v>1196</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2" customFormat="1">
      <c r="A929" s="39"/>
      <c r="B929" s="40"/>
      <c r="C929" s="41"/>
      <c r="D929" s="218" t="s">
        <v>165</v>
      </c>
      <c r="E929" s="41"/>
      <c r="F929" s="223" t="s">
        <v>1185</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165</v>
      </c>
      <c r="AU929" s="18" t="s">
        <v>87</v>
      </c>
    </row>
    <row r="930" s="13" customFormat="1">
      <c r="A930" s="13"/>
      <c r="B930" s="224"/>
      <c r="C930" s="225"/>
      <c r="D930" s="218" t="s">
        <v>167</v>
      </c>
      <c r="E930" s="226" t="s">
        <v>40</v>
      </c>
      <c r="F930" s="227" t="s">
        <v>206</v>
      </c>
      <c r="G930" s="225"/>
      <c r="H930" s="226" t="s">
        <v>40</v>
      </c>
      <c r="I930" s="228"/>
      <c r="J930" s="225"/>
      <c r="K930" s="225"/>
      <c r="L930" s="229"/>
      <c r="M930" s="230"/>
      <c r="N930" s="231"/>
      <c r="O930" s="231"/>
      <c r="P930" s="231"/>
      <c r="Q930" s="231"/>
      <c r="R930" s="231"/>
      <c r="S930" s="231"/>
      <c r="T930" s="232"/>
      <c r="U930" s="13"/>
      <c r="V930" s="13"/>
      <c r="W930" s="13"/>
      <c r="X930" s="13"/>
      <c r="Y930" s="13"/>
      <c r="Z930" s="13"/>
      <c r="AA930" s="13"/>
      <c r="AB930" s="13"/>
      <c r="AC930" s="13"/>
      <c r="AD930" s="13"/>
      <c r="AE930" s="13"/>
      <c r="AT930" s="233" t="s">
        <v>167</v>
      </c>
      <c r="AU930" s="233" t="s">
        <v>87</v>
      </c>
      <c r="AV930" s="13" t="s">
        <v>85</v>
      </c>
      <c r="AW930" s="13" t="s">
        <v>38</v>
      </c>
      <c r="AX930" s="13" t="s">
        <v>77</v>
      </c>
      <c r="AY930" s="233" t="s">
        <v>153</v>
      </c>
    </row>
    <row r="931" s="14" customFormat="1">
      <c r="A931" s="14"/>
      <c r="B931" s="234"/>
      <c r="C931" s="235"/>
      <c r="D931" s="218" t="s">
        <v>167</v>
      </c>
      <c r="E931" s="236" t="s">
        <v>40</v>
      </c>
      <c r="F931" s="237" t="s">
        <v>343</v>
      </c>
      <c r="G931" s="235"/>
      <c r="H931" s="238">
        <v>2.96</v>
      </c>
      <c r="I931" s="239"/>
      <c r="J931" s="235"/>
      <c r="K931" s="235"/>
      <c r="L931" s="240"/>
      <c r="M931" s="241"/>
      <c r="N931" s="242"/>
      <c r="O931" s="242"/>
      <c r="P931" s="242"/>
      <c r="Q931" s="242"/>
      <c r="R931" s="242"/>
      <c r="S931" s="242"/>
      <c r="T931" s="243"/>
      <c r="U931" s="14"/>
      <c r="V931" s="14"/>
      <c r="W931" s="14"/>
      <c r="X931" s="14"/>
      <c r="Y931" s="14"/>
      <c r="Z931" s="14"/>
      <c r="AA931" s="14"/>
      <c r="AB931" s="14"/>
      <c r="AC931" s="14"/>
      <c r="AD931" s="14"/>
      <c r="AE931" s="14"/>
      <c r="AT931" s="244" t="s">
        <v>167</v>
      </c>
      <c r="AU931" s="244" t="s">
        <v>87</v>
      </c>
      <c r="AV931" s="14" t="s">
        <v>87</v>
      </c>
      <c r="AW931" s="14" t="s">
        <v>38</v>
      </c>
      <c r="AX931" s="14" t="s">
        <v>77</v>
      </c>
      <c r="AY931" s="244" t="s">
        <v>153</v>
      </c>
    </row>
    <row r="932" s="13" customFormat="1">
      <c r="A932" s="13"/>
      <c r="B932" s="224"/>
      <c r="C932" s="225"/>
      <c r="D932" s="218" t="s">
        <v>167</v>
      </c>
      <c r="E932" s="226" t="s">
        <v>40</v>
      </c>
      <c r="F932" s="227" t="s">
        <v>209</v>
      </c>
      <c r="G932" s="225"/>
      <c r="H932" s="226" t="s">
        <v>40</v>
      </c>
      <c r="I932" s="228"/>
      <c r="J932" s="225"/>
      <c r="K932" s="225"/>
      <c r="L932" s="229"/>
      <c r="M932" s="230"/>
      <c r="N932" s="231"/>
      <c r="O932" s="231"/>
      <c r="P932" s="231"/>
      <c r="Q932" s="231"/>
      <c r="R932" s="231"/>
      <c r="S932" s="231"/>
      <c r="T932" s="232"/>
      <c r="U932" s="13"/>
      <c r="V932" s="13"/>
      <c r="W932" s="13"/>
      <c r="X932" s="13"/>
      <c r="Y932" s="13"/>
      <c r="Z932" s="13"/>
      <c r="AA932" s="13"/>
      <c r="AB932" s="13"/>
      <c r="AC932" s="13"/>
      <c r="AD932" s="13"/>
      <c r="AE932" s="13"/>
      <c r="AT932" s="233" t="s">
        <v>167</v>
      </c>
      <c r="AU932" s="233" t="s">
        <v>87</v>
      </c>
      <c r="AV932" s="13" t="s">
        <v>85</v>
      </c>
      <c r="AW932" s="13" t="s">
        <v>38</v>
      </c>
      <c r="AX932" s="13" t="s">
        <v>77</v>
      </c>
      <c r="AY932" s="233" t="s">
        <v>153</v>
      </c>
    </row>
    <row r="933" s="14" customFormat="1">
      <c r="A933" s="14"/>
      <c r="B933" s="234"/>
      <c r="C933" s="235"/>
      <c r="D933" s="218" t="s">
        <v>167</v>
      </c>
      <c r="E933" s="236" t="s">
        <v>40</v>
      </c>
      <c r="F933" s="237" t="s">
        <v>344</v>
      </c>
      <c r="G933" s="235"/>
      <c r="H933" s="238">
        <v>2.2599999999999998</v>
      </c>
      <c r="I933" s="239"/>
      <c r="J933" s="235"/>
      <c r="K933" s="235"/>
      <c r="L933" s="240"/>
      <c r="M933" s="241"/>
      <c r="N933" s="242"/>
      <c r="O933" s="242"/>
      <c r="P933" s="242"/>
      <c r="Q933" s="242"/>
      <c r="R933" s="242"/>
      <c r="S933" s="242"/>
      <c r="T933" s="243"/>
      <c r="U933" s="14"/>
      <c r="V933" s="14"/>
      <c r="W933" s="14"/>
      <c r="X933" s="14"/>
      <c r="Y933" s="14"/>
      <c r="Z933" s="14"/>
      <c r="AA933" s="14"/>
      <c r="AB933" s="14"/>
      <c r="AC933" s="14"/>
      <c r="AD933" s="14"/>
      <c r="AE933" s="14"/>
      <c r="AT933" s="244" t="s">
        <v>167</v>
      </c>
      <c r="AU933" s="244" t="s">
        <v>87</v>
      </c>
      <c r="AV933" s="14" t="s">
        <v>87</v>
      </c>
      <c r="AW933" s="14" t="s">
        <v>38</v>
      </c>
      <c r="AX933" s="14" t="s">
        <v>77</v>
      </c>
      <c r="AY933" s="244" t="s">
        <v>153</v>
      </c>
    </row>
    <row r="934" s="13" customFormat="1">
      <c r="A934" s="13"/>
      <c r="B934" s="224"/>
      <c r="C934" s="225"/>
      <c r="D934" s="218" t="s">
        <v>167</v>
      </c>
      <c r="E934" s="226" t="s">
        <v>40</v>
      </c>
      <c r="F934" s="227" t="s">
        <v>213</v>
      </c>
      <c r="G934" s="225"/>
      <c r="H934" s="226" t="s">
        <v>40</v>
      </c>
      <c r="I934" s="228"/>
      <c r="J934" s="225"/>
      <c r="K934" s="225"/>
      <c r="L934" s="229"/>
      <c r="M934" s="230"/>
      <c r="N934" s="231"/>
      <c r="O934" s="231"/>
      <c r="P934" s="231"/>
      <c r="Q934" s="231"/>
      <c r="R934" s="231"/>
      <c r="S934" s="231"/>
      <c r="T934" s="232"/>
      <c r="U934" s="13"/>
      <c r="V934" s="13"/>
      <c r="W934" s="13"/>
      <c r="X934" s="13"/>
      <c r="Y934" s="13"/>
      <c r="Z934" s="13"/>
      <c r="AA934" s="13"/>
      <c r="AB934" s="13"/>
      <c r="AC934" s="13"/>
      <c r="AD934" s="13"/>
      <c r="AE934" s="13"/>
      <c r="AT934" s="233" t="s">
        <v>167</v>
      </c>
      <c r="AU934" s="233" t="s">
        <v>87</v>
      </c>
      <c r="AV934" s="13" t="s">
        <v>85</v>
      </c>
      <c r="AW934" s="13" t="s">
        <v>38</v>
      </c>
      <c r="AX934" s="13" t="s">
        <v>77</v>
      </c>
      <c r="AY934" s="233" t="s">
        <v>153</v>
      </c>
    </row>
    <row r="935" s="14" customFormat="1">
      <c r="A935" s="14"/>
      <c r="B935" s="234"/>
      <c r="C935" s="235"/>
      <c r="D935" s="218" t="s">
        <v>167</v>
      </c>
      <c r="E935" s="236" t="s">
        <v>40</v>
      </c>
      <c r="F935" s="237" t="s">
        <v>346</v>
      </c>
      <c r="G935" s="235"/>
      <c r="H935" s="238">
        <v>8.5800000000000001</v>
      </c>
      <c r="I935" s="239"/>
      <c r="J935" s="235"/>
      <c r="K935" s="235"/>
      <c r="L935" s="240"/>
      <c r="M935" s="241"/>
      <c r="N935" s="242"/>
      <c r="O935" s="242"/>
      <c r="P935" s="242"/>
      <c r="Q935" s="242"/>
      <c r="R935" s="242"/>
      <c r="S935" s="242"/>
      <c r="T935" s="243"/>
      <c r="U935" s="14"/>
      <c r="V935" s="14"/>
      <c r="W935" s="14"/>
      <c r="X935" s="14"/>
      <c r="Y935" s="14"/>
      <c r="Z935" s="14"/>
      <c r="AA935" s="14"/>
      <c r="AB935" s="14"/>
      <c r="AC935" s="14"/>
      <c r="AD935" s="14"/>
      <c r="AE935" s="14"/>
      <c r="AT935" s="244" t="s">
        <v>167</v>
      </c>
      <c r="AU935" s="244" t="s">
        <v>87</v>
      </c>
      <c r="AV935" s="14" t="s">
        <v>87</v>
      </c>
      <c r="AW935" s="14" t="s">
        <v>38</v>
      </c>
      <c r="AX935" s="14" t="s">
        <v>77</v>
      </c>
      <c r="AY935" s="244" t="s">
        <v>153</v>
      </c>
    </row>
    <row r="936" s="15" customFormat="1">
      <c r="A936" s="15"/>
      <c r="B936" s="245"/>
      <c r="C936" s="246"/>
      <c r="D936" s="218" t="s">
        <v>167</v>
      </c>
      <c r="E936" s="247" t="s">
        <v>40</v>
      </c>
      <c r="F936" s="248" t="s">
        <v>170</v>
      </c>
      <c r="G936" s="246"/>
      <c r="H936" s="249">
        <v>13.800000000000001</v>
      </c>
      <c r="I936" s="250"/>
      <c r="J936" s="246"/>
      <c r="K936" s="246"/>
      <c r="L936" s="251"/>
      <c r="M936" s="252"/>
      <c r="N936" s="253"/>
      <c r="O936" s="253"/>
      <c r="P936" s="253"/>
      <c r="Q936" s="253"/>
      <c r="R936" s="253"/>
      <c r="S936" s="253"/>
      <c r="T936" s="254"/>
      <c r="U936" s="15"/>
      <c r="V936" s="15"/>
      <c r="W936" s="15"/>
      <c r="X936" s="15"/>
      <c r="Y936" s="15"/>
      <c r="Z936" s="15"/>
      <c r="AA936" s="15"/>
      <c r="AB936" s="15"/>
      <c r="AC936" s="15"/>
      <c r="AD936" s="15"/>
      <c r="AE936" s="15"/>
      <c r="AT936" s="255" t="s">
        <v>167</v>
      </c>
      <c r="AU936" s="255" t="s">
        <v>87</v>
      </c>
      <c r="AV936" s="15" t="s">
        <v>161</v>
      </c>
      <c r="AW936" s="15" t="s">
        <v>38</v>
      </c>
      <c r="AX936" s="15" t="s">
        <v>85</v>
      </c>
      <c r="AY936" s="255" t="s">
        <v>153</v>
      </c>
    </row>
    <row r="937" s="2" customFormat="1" ht="14.4" customHeight="1">
      <c r="A937" s="39"/>
      <c r="B937" s="40"/>
      <c r="C937" s="205" t="s">
        <v>1197</v>
      </c>
      <c r="D937" s="205" t="s">
        <v>156</v>
      </c>
      <c r="E937" s="206" t="s">
        <v>1198</v>
      </c>
      <c r="F937" s="207" t="s">
        <v>1199</v>
      </c>
      <c r="G937" s="208" t="s">
        <v>173</v>
      </c>
      <c r="H937" s="209">
        <v>26</v>
      </c>
      <c r="I937" s="210"/>
      <c r="J937" s="211">
        <f>ROUND(I937*H937,2)</f>
        <v>0</v>
      </c>
      <c r="K937" s="207" t="s">
        <v>160</v>
      </c>
      <c r="L937" s="45"/>
      <c r="M937" s="212" t="s">
        <v>40</v>
      </c>
      <c r="N937" s="213" t="s">
        <v>48</v>
      </c>
      <c r="O937" s="85"/>
      <c r="P937" s="214">
        <f>O937*H937</f>
        <v>0</v>
      </c>
      <c r="Q937" s="214">
        <v>3.0000000000000001E-05</v>
      </c>
      <c r="R937" s="214">
        <f>Q937*H937</f>
        <v>0.00077999999999999999</v>
      </c>
      <c r="S937" s="214">
        <v>0</v>
      </c>
      <c r="T937" s="215">
        <f>S937*H937</f>
        <v>0</v>
      </c>
      <c r="U937" s="39"/>
      <c r="V937" s="39"/>
      <c r="W937" s="39"/>
      <c r="X937" s="39"/>
      <c r="Y937" s="39"/>
      <c r="Z937" s="39"/>
      <c r="AA937" s="39"/>
      <c r="AB937" s="39"/>
      <c r="AC937" s="39"/>
      <c r="AD937" s="39"/>
      <c r="AE937" s="39"/>
      <c r="AR937" s="216" t="s">
        <v>287</v>
      </c>
      <c r="AT937" s="216" t="s">
        <v>156</v>
      </c>
      <c r="AU937" s="216" t="s">
        <v>87</v>
      </c>
      <c r="AY937" s="18" t="s">
        <v>153</v>
      </c>
      <c r="BE937" s="217">
        <f>IF(N937="základní",J937,0)</f>
        <v>0</v>
      </c>
      <c r="BF937" s="217">
        <f>IF(N937="snížená",J937,0)</f>
        <v>0</v>
      </c>
      <c r="BG937" s="217">
        <f>IF(N937="zákl. přenesená",J937,0)</f>
        <v>0</v>
      </c>
      <c r="BH937" s="217">
        <f>IF(N937="sníž. přenesená",J937,0)</f>
        <v>0</v>
      </c>
      <c r="BI937" s="217">
        <f>IF(N937="nulová",J937,0)</f>
        <v>0</v>
      </c>
      <c r="BJ937" s="18" t="s">
        <v>85</v>
      </c>
      <c r="BK937" s="217">
        <f>ROUND(I937*H937,2)</f>
        <v>0</v>
      </c>
      <c r="BL937" s="18" t="s">
        <v>287</v>
      </c>
      <c r="BM937" s="216" t="s">
        <v>1200</v>
      </c>
    </row>
    <row r="938" s="2" customFormat="1">
      <c r="A938" s="39"/>
      <c r="B938" s="40"/>
      <c r="C938" s="41"/>
      <c r="D938" s="218" t="s">
        <v>163</v>
      </c>
      <c r="E938" s="41"/>
      <c r="F938" s="219" t="s">
        <v>1201</v>
      </c>
      <c r="G938" s="41"/>
      <c r="H938" s="41"/>
      <c r="I938" s="220"/>
      <c r="J938" s="41"/>
      <c r="K938" s="41"/>
      <c r="L938" s="45"/>
      <c r="M938" s="221"/>
      <c r="N938" s="222"/>
      <c r="O938" s="85"/>
      <c r="P938" s="85"/>
      <c r="Q938" s="85"/>
      <c r="R938" s="85"/>
      <c r="S938" s="85"/>
      <c r="T938" s="86"/>
      <c r="U938" s="39"/>
      <c r="V938" s="39"/>
      <c r="W938" s="39"/>
      <c r="X938" s="39"/>
      <c r="Y938" s="39"/>
      <c r="Z938" s="39"/>
      <c r="AA938" s="39"/>
      <c r="AB938" s="39"/>
      <c r="AC938" s="39"/>
      <c r="AD938" s="39"/>
      <c r="AE938" s="39"/>
      <c r="AT938" s="18" t="s">
        <v>163</v>
      </c>
      <c r="AU938" s="18" t="s">
        <v>87</v>
      </c>
    </row>
    <row r="939" s="2" customFormat="1">
      <c r="A939" s="39"/>
      <c r="B939" s="40"/>
      <c r="C939" s="41"/>
      <c r="D939" s="218" t="s">
        <v>165</v>
      </c>
      <c r="E939" s="41"/>
      <c r="F939" s="223" t="s">
        <v>1202</v>
      </c>
      <c r="G939" s="41"/>
      <c r="H939" s="41"/>
      <c r="I939" s="220"/>
      <c r="J939" s="41"/>
      <c r="K939" s="41"/>
      <c r="L939" s="45"/>
      <c r="M939" s="221"/>
      <c r="N939" s="222"/>
      <c r="O939" s="85"/>
      <c r="P939" s="85"/>
      <c r="Q939" s="85"/>
      <c r="R939" s="85"/>
      <c r="S939" s="85"/>
      <c r="T939" s="86"/>
      <c r="U939" s="39"/>
      <c r="V939" s="39"/>
      <c r="W939" s="39"/>
      <c r="X939" s="39"/>
      <c r="Y939" s="39"/>
      <c r="Z939" s="39"/>
      <c r="AA939" s="39"/>
      <c r="AB939" s="39"/>
      <c r="AC939" s="39"/>
      <c r="AD939" s="39"/>
      <c r="AE939" s="39"/>
      <c r="AT939" s="18" t="s">
        <v>165</v>
      </c>
      <c r="AU939" s="18" t="s">
        <v>87</v>
      </c>
    </row>
    <row r="940" s="13" customFormat="1">
      <c r="A940" s="13"/>
      <c r="B940" s="224"/>
      <c r="C940" s="225"/>
      <c r="D940" s="218" t="s">
        <v>167</v>
      </c>
      <c r="E940" s="226" t="s">
        <v>40</v>
      </c>
      <c r="F940" s="227" t="s">
        <v>206</v>
      </c>
      <c r="G940" s="225"/>
      <c r="H940" s="226" t="s">
        <v>40</v>
      </c>
      <c r="I940" s="228"/>
      <c r="J940" s="225"/>
      <c r="K940" s="225"/>
      <c r="L940" s="229"/>
      <c r="M940" s="230"/>
      <c r="N940" s="231"/>
      <c r="O940" s="231"/>
      <c r="P940" s="231"/>
      <c r="Q940" s="231"/>
      <c r="R940" s="231"/>
      <c r="S940" s="231"/>
      <c r="T940" s="232"/>
      <c r="U940" s="13"/>
      <c r="V940" s="13"/>
      <c r="W940" s="13"/>
      <c r="X940" s="13"/>
      <c r="Y940" s="13"/>
      <c r="Z940" s="13"/>
      <c r="AA940" s="13"/>
      <c r="AB940" s="13"/>
      <c r="AC940" s="13"/>
      <c r="AD940" s="13"/>
      <c r="AE940" s="13"/>
      <c r="AT940" s="233" t="s">
        <v>167</v>
      </c>
      <c r="AU940" s="233" t="s">
        <v>87</v>
      </c>
      <c r="AV940" s="13" t="s">
        <v>85</v>
      </c>
      <c r="AW940" s="13" t="s">
        <v>38</v>
      </c>
      <c r="AX940" s="13" t="s">
        <v>77</v>
      </c>
      <c r="AY940" s="233" t="s">
        <v>153</v>
      </c>
    </row>
    <row r="941" s="14" customFormat="1">
      <c r="A941" s="14"/>
      <c r="B941" s="234"/>
      <c r="C941" s="235"/>
      <c r="D941" s="218" t="s">
        <v>167</v>
      </c>
      <c r="E941" s="236" t="s">
        <v>40</v>
      </c>
      <c r="F941" s="237" t="s">
        <v>1203</v>
      </c>
      <c r="G941" s="235"/>
      <c r="H941" s="238">
        <v>6.7000000000000002</v>
      </c>
      <c r="I941" s="239"/>
      <c r="J941" s="235"/>
      <c r="K941" s="235"/>
      <c r="L941" s="240"/>
      <c r="M941" s="241"/>
      <c r="N941" s="242"/>
      <c r="O941" s="242"/>
      <c r="P941" s="242"/>
      <c r="Q941" s="242"/>
      <c r="R941" s="242"/>
      <c r="S941" s="242"/>
      <c r="T941" s="243"/>
      <c r="U941" s="14"/>
      <c r="V941" s="14"/>
      <c r="W941" s="14"/>
      <c r="X941" s="14"/>
      <c r="Y941" s="14"/>
      <c r="Z941" s="14"/>
      <c r="AA941" s="14"/>
      <c r="AB941" s="14"/>
      <c r="AC941" s="14"/>
      <c r="AD941" s="14"/>
      <c r="AE941" s="14"/>
      <c r="AT941" s="244" t="s">
        <v>167</v>
      </c>
      <c r="AU941" s="244" t="s">
        <v>87</v>
      </c>
      <c r="AV941" s="14" t="s">
        <v>87</v>
      </c>
      <c r="AW941" s="14" t="s">
        <v>38</v>
      </c>
      <c r="AX941" s="14" t="s">
        <v>77</v>
      </c>
      <c r="AY941" s="244" t="s">
        <v>153</v>
      </c>
    </row>
    <row r="942" s="13" customFormat="1">
      <c r="A942" s="13"/>
      <c r="B942" s="224"/>
      <c r="C942" s="225"/>
      <c r="D942" s="218" t="s">
        <v>167</v>
      </c>
      <c r="E942" s="226" t="s">
        <v>40</v>
      </c>
      <c r="F942" s="227" t="s">
        <v>209</v>
      </c>
      <c r="G942" s="225"/>
      <c r="H942" s="226" t="s">
        <v>40</v>
      </c>
      <c r="I942" s="228"/>
      <c r="J942" s="225"/>
      <c r="K942" s="225"/>
      <c r="L942" s="229"/>
      <c r="M942" s="230"/>
      <c r="N942" s="231"/>
      <c r="O942" s="231"/>
      <c r="P942" s="231"/>
      <c r="Q942" s="231"/>
      <c r="R942" s="231"/>
      <c r="S942" s="231"/>
      <c r="T942" s="232"/>
      <c r="U942" s="13"/>
      <c r="V942" s="13"/>
      <c r="W942" s="13"/>
      <c r="X942" s="13"/>
      <c r="Y942" s="13"/>
      <c r="Z942" s="13"/>
      <c r="AA942" s="13"/>
      <c r="AB942" s="13"/>
      <c r="AC942" s="13"/>
      <c r="AD942" s="13"/>
      <c r="AE942" s="13"/>
      <c r="AT942" s="233" t="s">
        <v>167</v>
      </c>
      <c r="AU942" s="233" t="s">
        <v>87</v>
      </c>
      <c r="AV942" s="13" t="s">
        <v>85</v>
      </c>
      <c r="AW942" s="13" t="s">
        <v>38</v>
      </c>
      <c r="AX942" s="13" t="s">
        <v>77</v>
      </c>
      <c r="AY942" s="233" t="s">
        <v>153</v>
      </c>
    </row>
    <row r="943" s="14" customFormat="1">
      <c r="A943" s="14"/>
      <c r="B943" s="234"/>
      <c r="C943" s="235"/>
      <c r="D943" s="218" t="s">
        <v>167</v>
      </c>
      <c r="E943" s="236" t="s">
        <v>40</v>
      </c>
      <c r="F943" s="237" t="s">
        <v>1204</v>
      </c>
      <c r="G943" s="235"/>
      <c r="H943" s="238">
        <v>5.7000000000000002</v>
      </c>
      <c r="I943" s="239"/>
      <c r="J943" s="235"/>
      <c r="K943" s="235"/>
      <c r="L943" s="240"/>
      <c r="M943" s="241"/>
      <c r="N943" s="242"/>
      <c r="O943" s="242"/>
      <c r="P943" s="242"/>
      <c r="Q943" s="242"/>
      <c r="R943" s="242"/>
      <c r="S943" s="242"/>
      <c r="T943" s="243"/>
      <c r="U943" s="14"/>
      <c r="V943" s="14"/>
      <c r="W943" s="14"/>
      <c r="X943" s="14"/>
      <c r="Y943" s="14"/>
      <c r="Z943" s="14"/>
      <c r="AA943" s="14"/>
      <c r="AB943" s="14"/>
      <c r="AC943" s="14"/>
      <c r="AD943" s="14"/>
      <c r="AE943" s="14"/>
      <c r="AT943" s="244" t="s">
        <v>167</v>
      </c>
      <c r="AU943" s="244" t="s">
        <v>87</v>
      </c>
      <c r="AV943" s="14" t="s">
        <v>87</v>
      </c>
      <c r="AW943" s="14" t="s">
        <v>38</v>
      </c>
      <c r="AX943" s="14" t="s">
        <v>77</v>
      </c>
      <c r="AY943" s="244" t="s">
        <v>153</v>
      </c>
    </row>
    <row r="944" s="13" customFormat="1">
      <c r="A944" s="13"/>
      <c r="B944" s="224"/>
      <c r="C944" s="225"/>
      <c r="D944" s="218" t="s">
        <v>167</v>
      </c>
      <c r="E944" s="226" t="s">
        <v>40</v>
      </c>
      <c r="F944" s="227" t="s">
        <v>213</v>
      </c>
      <c r="G944" s="225"/>
      <c r="H944" s="226" t="s">
        <v>40</v>
      </c>
      <c r="I944" s="228"/>
      <c r="J944" s="225"/>
      <c r="K944" s="225"/>
      <c r="L944" s="229"/>
      <c r="M944" s="230"/>
      <c r="N944" s="231"/>
      <c r="O944" s="231"/>
      <c r="P944" s="231"/>
      <c r="Q944" s="231"/>
      <c r="R944" s="231"/>
      <c r="S944" s="231"/>
      <c r="T944" s="232"/>
      <c r="U944" s="13"/>
      <c r="V944" s="13"/>
      <c r="W944" s="13"/>
      <c r="X944" s="13"/>
      <c r="Y944" s="13"/>
      <c r="Z944" s="13"/>
      <c r="AA944" s="13"/>
      <c r="AB944" s="13"/>
      <c r="AC944" s="13"/>
      <c r="AD944" s="13"/>
      <c r="AE944" s="13"/>
      <c r="AT944" s="233" t="s">
        <v>167</v>
      </c>
      <c r="AU944" s="233" t="s">
        <v>87</v>
      </c>
      <c r="AV944" s="13" t="s">
        <v>85</v>
      </c>
      <c r="AW944" s="13" t="s">
        <v>38</v>
      </c>
      <c r="AX944" s="13" t="s">
        <v>77</v>
      </c>
      <c r="AY944" s="233" t="s">
        <v>153</v>
      </c>
    </row>
    <row r="945" s="14" customFormat="1">
      <c r="A945" s="14"/>
      <c r="B945" s="234"/>
      <c r="C945" s="235"/>
      <c r="D945" s="218" t="s">
        <v>167</v>
      </c>
      <c r="E945" s="236" t="s">
        <v>40</v>
      </c>
      <c r="F945" s="237" t="s">
        <v>1205</v>
      </c>
      <c r="G945" s="235"/>
      <c r="H945" s="238">
        <v>13.6</v>
      </c>
      <c r="I945" s="239"/>
      <c r="J945" s="235"/>
      <c r="K945" s="235"/>
      <c r="L945" s="240"/>
      <c r="M945" s="241"/>
      <c r="N945" s="242"/>
      <c r="O945" s="242"/>
      <c r="P945" s="242"/>
      <c r="Q945" s="242"/>
      <c r="R945" s="242"/>
      <c r="S945" s="242"/>
      <c r="T945" s="243"/>
      <c r="U945" s="14"/>
      <c r="V945" s="14"/>
      <c r="W945" s="14"/>
      <c r="X945" s="14"/>
      <c r="Y945" s="14"/>
      <c r="Z945" s="14"/>
      <c r="AA945" s="14"/>
      <c r="AB945" s="14"/>
      <c r="AC945" s="14"/>
      <c r="AD945" s="14"/>
      <c r="AE945" s="14"/>
      <c r="AT945" s="244" t="s">
        <v>167</v>
      </c>
      <c r="AU945" s="244" t="s">
        <v>87</v>
      </c>
      <c r="AV945" s="14" t="s">
        <v>87</v>
      </c>
      <c r="AW945" s="14" t="s">
        <v>38</v>
      </c>
      <c r="AX945" s="14" t="s">
        <v>77</v>
      </c>
      <c r="AY945" s="244" t="s">
        <v>153</v>
      </c>
    </row>
    <row r="946" s="15" customFormat="1">
      <c r="A946" s="15"/>
      <c r="B946" s="245"/>
      <c r="C946" s="246"/>
      <c r="D946" s="218" t="s">
        <v>167</v>
      </c>
      <c r="E946" s="247" t="s">
        <v>40</v>
      </c>
      <c r="F946" s="248" t="s">
        <v>170</v>
      </c>
      <c r="G946" s="246"/>
      <c r="H946" s="249">
        <v>26</v>
      </c>
      <c r="I946" s="250"/>
      <c r="J946" s="246"/>
      <c r="K946" s="246"/>
      <c r="L946" s="251"/>
      <c r="M946" s="252"/>
      <c r="N946" s="253"/>
      <c r="O946" s="253"/>
      <c r="P946" s="253"/>
      <c r="Q946" s="253"/>
      <c r="R946" s="253"/>
      <c r="S946" s="253"/>
      <c r="T946" s="254"/>
      <c r="U946" s="15"/>
      <c r="V946" s="15"/>
      <c r="W946" s="15"/>
      <c r="X946" s="15"/>
      <c r="Y946" s="15"/>
      <c r="Z946" s="15"/>
      <c r="AA946" s="15"/>
      <c r="AB946" s="15"/>
      <c r="AC946" s="15"/>
      <c r="AD946" s="15"/>
      <c r="AE946" s="15"/>
      <c r="AT946" s="255" t="s">
        <v>167</v>
      </c>
      <c r="AU946" s="255" t="s">
        <v>87</v>
      </c>
      <c r="AV946" s="15" t="s">
        <v>161</v>
      </c>
      <c r="AW946" s="15" t="s">
        <v>38</v>
      </c>
      <c r="AX946" s="15" t="s">
        <v>85</v>
      </c>
      <c r="AY946" s="255" t="s">
        <v>153</v>
      </c>
    </row>
    <row r="947" s="2" customFormat="1" ht="14.4" customHeight="1">
      <c r="A947" s="39"/>
      <c r="B947" s="40"/>
      <c r="C947" s="205" t="s">
        <v>1206</v>
      </c>
      <c r="D947" s="205" t="s">
        <v>156</v>
      </c>
      <c r="E947" s="206" t="s">
        <v>1207</v>
      </c>
      <c r="F947" s="207" t="s">
        <v>1208</v>
      </c>
      <c r="G947" s="208" t="s">
        <v>159</v>
      </c>
      <c r="H947" s="209">
        <v>13.800000000000001</v>
      </c>
      <c r="I947" s="210"/>
      <c r="J947" s="211">
        <f>ROUND(I947*H947,2)</f>
        <v>0</v>
      </c>
      <c r="K947" s="207" t="s">
        <v>160</v>
      </c>
      <c r="L947" s="45"/>
      <c r="M947" s="212" t="s">
        <v>40</v>
      </c>
      <c r="N947" s="213" t="s">
        <v>48</v>
      </c>
      <c r="O947" s="85"/>
      <c r="P947" s="214">
        <f>O947*H947</f>
        <v>0</v>
      </c>
      <c r="Q947" s="214">
        <v>0</v>
      </c>
      <c r="R947" s="214">
        <f>Q947*H947</f>
        <v>0</v>
      </c>
      <c r="S947" s="214">
        <v>0</v>
      </c>
      <c r="T947" s="215">
        <f>S947*H947</f>
        <v>0</v>
      </c>
      <c r="U947" s="39"/>
      <c r="V947" s="39"/>
      <c r="W947" s="39"/>
      <c r="X947" s="39"/>
      <c r="Y947" s="39"/>
      <c r="Z947" s="39"/>
      <c r="AA947" s="39"/>
      <c r="AB947" s="39"/>
      <c r="AC947" s="39"/>
      <c r="AD947" s="39"/>
      <c r="AE947" s="39"/>
      <c r="AR947" s="216" t="s">
        <v>287</v>
      </c>
      <c r="AT947" s="216" t="s">
        <v>156</v>
      </c>
      <c r="AU947" s="216" t="s">
        <v>87</v>
      </c>
      <c r="AY947" s="18" t="s">
        <v>153</v>
      </c>
      <c r="BE947" s="217">
        <f>IF(N947="základní",J947,0)</f>
        <v>0</v>
      </c>
      <c r="BF947" s="217">
        <f>IF(N947="snížená",J947,0)</f>
        <v>0</v>
      </c>
      <c r="BG947" s="217">
        <f>IF(N947="zákl. přenesená",J947,0)</f>
        <v>0</v>
      </c>
      <c r="BH947" s="217">
        <f>IF(N947="sníž. přenesená",J947,0)</f>
        <v>0</v>
      </c>
      <c r="BI947" s="217">
        <f>IF(N947="nulová",J947,0)</f>
        <v>0</v>
      </c>
      <c r="BJ947" s="18" t="s">
        <v>85</v>
      </c>
      <c r="BK947" s="217">
        <f>ROUND(I947*H947,2)</f>
        <v>0</v>
      </c>
      <c r="BL947" s="18" t="s">
        <v>287</v>
      </c>
      <c r="BM947" s="216" t="s">
        <v>1209</v>
      </c>
    </row>
    <row r="948" s="2" customFormat="1">
      <c r="A948" s="39"/>
      <c r="B948" s="40"/>
      <c r="C948" s="41"/>
      <c r="D948" s="218" t="s">
        <v>163</v>
      </c>
      <c r="E948" s="41"/>
      <c r="F948" s="219" t="s">
        <v>1210</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163</v>
      </c>
      <c r="AU948" s="18" t="s">
        <v>87</v>
      </c>
    </row>
    <row r="949" s="2" customFormat="1">
      <c r="A949" s="39"/>
      <c r="B949" s="40"/>
      <c r="C949" s="41"/>
      <c r="D949" s="218" t="s">
        <v>165</v>
      </c>
      <c r="E949" s="41"/>
      <c r="F949" s="223" t="s">
        <v>1202</v>
      </c>
      <c r="G949" s="41"/>
      <c r="H949" s="41"/>
      <c r="I949" s="220"/>
      <c r="J949" s="41"/>
      <c r="K949" s="41"/>
      <c r="L949" s="45"/>
      <c r="M949" s="221"/>
      <c r="N949" s="222"/>
      <c r="O949" s="85"/>
      <c r="P949" s="85"/>
      <c r="Q949" s="85"/>
      <c r="R949" s="85"/>
      <c r="S949" s="85"/>
      <c r="T949" s="86"/>
      <c r="U949" s="39"/>
      <c r="V949" s="39"/>
      <c r="W949" s="39"/>
      <c r="X949" s="39"/>
      <c r="Y949" s="39"/>
      <c r="Z949" s="39"/>
      <c r="AA949" s="39"/>
      <c r="AB949" s="39"/>
      <c r="AC949" s="39"/>
      <c r="AD949" s="39"/>
      <c r="AE949" s="39"/>
      <c r="AT949" s="18" t="s">
        <v>165</v>
      </c>
      <c r="AU949" s="18" t="s">
        <v>87</v>
      </c>
    </row>
    <row r="950" s="13" customFormat="1">
      <c r="A950" s="13"/>
      <c r="B950" s="224"/>
      <c r="C950" s="225"/>
      <c r="D950" s="218" t="s">
        <v>167</v>
      </c>
      <c r="E950" s="226" t="s">
        <v>40</v>
      </c>
      <c r="F950" s="227" t="s">
        <v>206</v>
      </c>
      <c r="G950" s="225"/>
      <c r="H950" s="226" t="s">
        <v>40</v>
      </c>
      <c r="I950" s="228"/>
      <c r="J950" s="225"/>
      <c r="K950" s="225"/>
      <c r="L950" s="229"/>
      <c r="M950" s="230"/>
      <c r="N950" s="231"/>
      <c r="O950" s="231"/>
      <c r="P950" s="231"/>
      <c r="Q950" s="231"/>
      <c r="R950" s="231"/>
      <c r="S950" s="231"/>
      <c r="T950" s="232"/>
      <c r="U950" s="13"/>
      <c r="V950" s="13"/>
      <c r="W950" s="13"/>
      <c r="X950" s="13"/>
      <c r="Y950" s="13"/>
      <c r="Z950" s="13"/>
      <c r="AA950" s="13"/>
      <c r="AB950" s="13"/>
      <c r="AC950" s="13"/>
      <c r="AD950" s="13"/>
      <c r="AE950" s="13"/>
      <c r="AT950" s="233" t="s">
        <v>167</v>
      </c>
      <c r="AU950" s="233" t="s">
        <v>87</v>
      </c>
      <c r="AV950" s="13" t="s">
        <v>85</v>
      </c>
      <c r="AW950" s="13" t="s">
        <v>38</v>
      </c>
      <c r="AX950" s="13" t="s">
        <v>77</v>
      </c>
      <c r="AY950" s="233" t="s">
        <v>153</v>
      </c>
    </row>
    <row r="951" s="14" customFormat="1">
      <c r="A951" s="14"/>
      <c r="B951" s="234"/>
      <c r="C951" s="235"/>
      <c r="D951" s="218" t="s">
        <v>167</v>
      </c>
      <c r="E951" s="236" t="s">
        <v>40</v>
      </c>
      <c r="F951" s="237" t="s">
        <v>343</v>
      </c>
      <c r="G951" s="235"/>
      <c r="H951" s="238">
        <v>2.96</v>
      </c>
      <c r="I951" s="239"/>
      <c r="J951" s="235"/>
      <c r="K951" s="235"/>
      <c r="L951" s="240"/>
      <c r="M951" s="241"/>
      <c r="N951" s="242"/>
      <c r="O951" s="242"/>
      <c r="P951" s="242"/>
      <c r="Q951" s="242"/>
      <c r="R951" s="242"/>
      <c r="S951" s="242"/>
      <c r="T951" s="243"/>
      <c r="U951" s="14"/>
      <c r="V951" s="14"/>
      <c r="W951" s="14"/>
      <c r="X951" s="14"/>
      <c r="Y951" s="14"/>
      <c r="Z951" s="14"/>
      <c r="AA951" s="14"/>
      <c r="AB951" s="14"/>
      <c r="AC951" s="14"/>
      <c r="AD951" s="14"/>
      <c r="AE951" s="14"/>
      <c r="AT951" s="244" t="s">
        <v>167</v>
      </c>
      <c r="AU951" s="244" t="s">
        <v>87</v>
      </c>
      <c r="AV951" s="14" t="s">
        <v>87</v>
      </c>
      <c r="AW951" s="14" t="s">
        <v>38</v>
      </c>
      <c r="AX951" s="14" t="s">
        <v>77</v>
      </c>
      <c r="AY951" s="244" t="s">
        <v>153</v>
      </c>
    </row>
    <row r="952" s="13" customFormat="1">
      <c r="A952" s="13"/>
      <c r="B952" s="224"/>
      <c r="C952" s="225"/>
      <c r="D952" s="218" t="s">
        <v>167</v>
      </c>
      <c r="E952" s="226" t="s">
        <v>40</v>
      </c>
      <c r="F952" s="227" t="s">
        <v>209</v>
      </c>
      <c r="G952" s="225"/>
      <c r="H952" s="226" t="s">
        <v>40</v>
      </c>
      <c r="I952" s="228"/>
      <c r="J952" s="225"/>
      <c r="K952" s="225"/>
      <c r="L952" s="229"/>
      <c r="M952" s="230"/>
      <c r="N952" s="231"/>
      <c r="O952" s="231"/>
      <c r="P952" s="231"/>
      <c r="Q952" s="231"/>
      <c r="R952" s="231"/>
      <c r="S952" s="231"/>
      <c r="T952" s="232"/>
      <c r="U952" s="13"/>
      <c r="V952" s="13"/>
      <c r="W952" s="13"/>
      <c r="X952" s="13"/>
      <c r="Y952" s="13"/>
      <c r="Z952" s="13"/>
      <c r="AA952" s="13"/>
      <c r="AB952" s="13"/>
      <c r="AC952" s="13"/>
      <c r="AD952" s="13"/>
      <c r="AE952" s="13"/>
      <c r="AT952" s="233" t="s">
        <v>167</v>
      </c>
      <c r="AU952" s="233" t="s">
        <v>87</v>
      </c>
      <c r="AV952" s="13" t="s">
        <v>85</v>
      </c>
      <c r="AW952" s="13" t="s">
        <v>38</v>
      </c>
      <c r="AX952" s="13" t="s">
        <v>77</v>
      </c>
      <c r="AY952" s="233" t="s">
        <v>153</v>
      </c>
    </row>
    <row r="953" s="14" customFormat="1">
      <c r="A953" s="14"/>
      <c r="B953" s="234"/>
      <c r="C953" s="235"/>
      <c r="D953" s="218" t="s">
        <v>167</v>
      </c>
      <c r="E953" s="236" t="s">
        <v>40</v>
      </c>
      <c r="F953" s="237" t="s">
        <v>344</v>
      </c>
      <c r="G953" s="235"/>
      <c r="H953" s="238">
        <v>2.2599999999999998</v>
      </c>
      <c r="I953" s="239"/>
      <c r="J953" s="235"/>
      <c r="K953" s="235"/>
      <c r="L953" s="240"/>
      <c r="M953" s="241"/>
      <c r="N953" s="242"/>
      <c r="O953" s="242"/>
      <c r="P953" s="242"/>
      <c r="Q953" s="242"/>
      <c r="R953" s="242"/>
      <c r="S953" s="242"/>
      <c r="T953" s="243"/>
      <c r="U953" s="14"/>
      <c r="V953" s="14"/>
      <c r="W953" s="14"/>
      <c r="X953" s="14"/>
      <c r="Y953" s="14"/>
      <c r="Z953" s="14"/>
      <c r="AA953" s="14"/>
      <c r="AB953" s="14"/>
      <c r="AC953" s="14"/>
      <c r="AD953" s="14"/>
      <c r="AE953" s="14"/>
      <c r="AT953" s="244" t="s">
        <v>167</v>
      </c>
      <c r="AU953" s="244" t="s">
        <v>87</v>
      </c>
      <c r="AV953" s="14" t="s">
        <v>87</v>
      </c>
      <c r="AW953" s="14" t="s">
        <v>38</v>
      </c>
      <c r="AX953" s="14" t="s">
        <v>77</v>
      </c>
      <c r="AY953" s="244" t="s">
        <v>153</v>
      </c>
    </row>
    <row r="954" s="13" customFormat="1">
      <c r="A954" s="13"/>
      <c r="B954" s="224"/>
      <c r="C954" s="225"/>
      <c r="D954" s="218" t="s">
        <v>167</v>
      </c>
      <c r="E954" s="226" t="s">
        <v>40</v>
      </c>
      <c r="F954" s="227" t="s">
        <v>213</v>
      </c>
      <c r="G954" s="225"/>
      <c r="H954" s="226" t="s">
        <v>40</v>
      </c>
      <c r="I954" s="228"/>
      <c r="J954" s="225"/>
      <c r="K954" s="225"/>
      <c r="L954" s="229"/>
      <c r="M954" s="230"/>
      <c r="N954" s="231"/>
      <c r="O954" s="231"/>
      <c r="P954" s="231"/>
      <c r="Q954" s="231"/>
      <c r="R954" s="231"/>
      <c r="S954" s="231"/>
      <c r="T954" s="232"/>
      <c r="U954" s="13"/>
      <c r="V954" s="13"/>
      <c r="W954" s="13"/>
      <c r="X954" s="13"/>
      <c r="Y954" s="13"/>
      <c r="Z954" s="13"/>
      <c r="AA954" s="13"/>
      <c r="AB954" s="13"/>
      <c r="AC954" s="13"/>
      <c r="AD954" s="13"/>
      <c r="AE954" s="13"/>
      <c r="AT954" s="233" t="s">
        <v>167</v>
      </c>
      <c r="AU954" s="233" t="s">
        <v>87</v>
      </c>
      <c r="AV954" s="13" t="s">
        <v>85</v>
      </c>
      <c r="AW954" s="13" t="s">
        <v>38</v>
      </c>
      <c r="AX954" s="13" t="s">
        <v>77</v>
      </c>
      <c r="AY954" s="233" t="s">
        <v>153</v>
      </c>
    </row>
    <row r="955" s="14" customFormat="1">
      <c r="A955" s="14"/>
      <c r="B955" s="234"/>
      <c r="C955" s="235"/>
      <c r="D955" s="218" t="s">
        <v>167</v>
      </c>
      <c r="E955" s="236" t="s">
        <v>40</v>
      </c>
      <c r="F955" s="237" t="s">
        <v>346</v>
      </c>
      <c r="G955" s="235"/>
      <c r="H955" s="238">
        <v>8.5800000000000001</v>
      </c>
      <c r="I955" s="239"/>
      <c r="J955" s="235"/>
      <c r="K955" s="235"/>
      <c r="L955" s="240"/>
      <c r="M955" s="241"/>
      <c r="N955" s="242"/>
      <c r="O955" s="242"/>
      <c r="P955" s="242"/>
      <c r="Q955" s="242"/>
      <c r="R955" s="242"/>
      <c r="S955" s="242"/>
      <c r="T955" s="243"/>
      <c r="U955" s="14"/>
      <c r="V955" s="14"/>
      <c r="W955" s="14"/>
      <c r="X955" s="14"/>
      <c r="Y955" s="14"/>
      <c r="Z955" s="14"/>
      <c r="AA955" s="14"/>
      <c r="AB955" s="14"/>
      <c r="AC955" s="14"/>
      <c r="AD955" s="14"/>
      <c r="AE955" s="14"/>
      <c r="AT955" s="244" t="s">
        <v>167</v>
      </c>
      <c r="AU955" s="244" t="s">
        <v>87</v>
      </c>
      <c r="AV955" s="14" t="s">
        <v>87</v>
      </c>
      <c r="AW955" s="14" t="s">
        <v>38</v>
      </c>
      <c r="AX955" s="14" t="s">
        <v>77</v>
      </c>
      <c r="AY955" s="244" t="s">
        <v>153</v>
      </c>
    </row>
    <row r="956" s="15" customFormat="1">
      <c r="A956" s="15"/>
      <c r="B956" s="245"/>
      <c r="C956" s="246"/>
      <c r="D956" s="218" t="s">
        <v>167</v>
      </c>
      <c r="E956" s="247" t="s">
        <v>40</v>
      </c>
      <c r="F956" s="248" t="s">
        <v>170</v>
      </c>
      <c r="G956" s="246"/>
      <c r="H956" s="249">
        <v>13.800000000000001</v>
      </c>
      <c r="I956" s="250"/>
      <c r="J956" s="246"/>
      <c r="K956" s="246"/>
      <c r="L956" s="251"/>
      <c r="M956" s="252"/>
      <c r="N956" s="253"/>
      <c r="O956" s="253"/>
      <c r="P956" s="253"/>
      <c r="Q956" s="253"/>
      <c r="R956" s="253"/>
      <c r="S956" s="253"/>
      <c r="T956" s="254"/>
      <c r="U956" s="15"/>
      <c r="V956" s="15"/>
      <c r="W956" s="15"/>
      <c r="X956" s="15"/>
      <c r="Y956" s="15"/>
      <c r="Z956" s="15"/>
      <c r="AA956" s="15"/>
      <c r="AB956" s="15"/>
      <c r="AC956" s="15"/>
      <c r="AD956" s="15"/>
      <c r="AE956" s="15"/>
      <c r="AT956" s="255" t="s">
        <v>167</v>
      </c>
      <c r="AU956" s="255" t="s">
        <v>87</v>
      </c>
      <c r="AV956" s="15" t="s">
        <v>161</v>
      </c>
      <c r="AW956" s="15" t="s">
        <v>38</v>
      </c>
      <c r="AX956" s="15" t="s">
        <v>85</v>
      </c>
      <c r="AY956" s="255" t="s">
        <v>153</v>
      </c>
    </row>
    <row r="957" s="2" customFormat="1" ht="24.15" customHeight="1">
      <c r="A957" s="39"/>
      <c r="B957" s="40"/>
      <c r="C957" s="205" t="s">
        <v>1211</v>
      </c>
      <c r="D957" s="205" t="s">
        <v>156</v>
      </c>
      <c r="E957" s="206" t="s">
        <v>1212</v>
      </c>
      <c r="F957" s="207" t="s">
        <v>1213</v>
      </c>
      <c r="G957" s="208" t="s">
        <v>159</v>
      </c>
      <c r="H957" s="209">
        <v>13.800000000000001</v>
      </c>
      <c r="I957" s="210"/>
      <c r="J957" s="211">
        <f>ROUND(I957*H957,2)</f>
        <v>0</v>
      </c>
      <c r="K957" s="207" t="s">
        <v>160</v>
      </c>
      <c r="L957" s="45"/>
      <c r="M957" s="212" t="s">
        <v>40</v>
      </c>
      <c r="N957" s="213" t="s">
        <v>48</v>
      </c>
      <c r="O957" s="85"/>
      <c r="P957" s="214">
        <f>O957*H957</f>
        <v>0</v>
      </c>
      <c r="Q957" s="214">
        <v>0.00511</v>
      </c>
      <c r="R957" s="214">
        <f>Q957*H957</f>
        <v>0.070517999999999997</v>
      </c>
      <c r="S957" s="214">
        <v>0</v>
      </c>
      <c r="T957" s="215">
        <f>S957*H957</f>
        <v>0</v>
      </c>
      <c r="U957" s="39"/>
      <c r="V957" s="39"/>
      <c r="W957" s="39"/>
      <c r="X957" s="39"/>
      <c r="Y957" s="39"/>
      <c r="Z957" s="39"/>
      <c r="AA957" s="39"/>
      <c r="AB957" s="39"/>
      <c r="AC957" s="39"/>
      <c r="AD957" s="39"/>
      <c r="AE957" s="39"/>
      <c r="AR957" s="216" t="s">
        <v>287</v>
      </c>
      <c r="AT957" s="216" t="s">
        <v>156</v>
      </c>
      <c r="AU957" s="216" t="s">
        <v>87</v>
      </c>
      <c r="AY957" s="18" t="s">
        <v>153</v>
      </c>
      <c r="BE957" s="217">
        <f>IF(N957="základní",J957,0)</f>
        <v>0</v>
      </c>
      <c r="BF957" s="217">
        <f>IF(N957="snížená",J957,0)</f>
        <v>0</v>
      </c>
      <c r="BG957" s="217">
        <f>IF(N957="zákl. přenesená",J957,0)</f>
        <v>0</v>
      </c>
      <c r="BH957" s="217">
        <f>IF(N957="sníž. přenesená",J957,0)</f>
        <v>0</v>
      </c>
      <c r="BI957" s="217">
        <f>IF(N957="nulová",J957,0)</f>
        <v>0</v>
      </c>
      <c r="BJ957" s="18" t="s">
        <v>85</v>
      </c>
      <c r="BK957" s="217">
        <f>ROUND(I957*H957,2)</f>
        <v>0</v>
      </c>
      <c r="BL957" s="18" t="s">
        <v>287</v>
      </c>
      <c r="BM957" s="216" t="s">
        <v>1214</v>
      </c>
    </row>
    <row r="958" s="2" customFormat="1">
      <c r="A958" s="39"/>
      <c r="B958" s="40"/>
      <c r="C958" s="41"/>
      <c r="D958" s="218" t="s">
        <v>163</v>
      </c>
      <c r="E958" s="41"/>
      <c r="F958" s="219" t="s">
        <v>1215</v>
      </c>
      <c r="G958" s="41"/>
      <c r="H958" s="41"/>
      <c r="I958" s="220"/>
      <c r="J958" s="41"/>
      <c r="K958" s="41"/>
      <c r="L958" s="45"/>
      <c r="M958" s="221"/>
      <c r="N958" s="222"/>
      <c r="O958" s="85"/>
      <c r="P958" s="85"/>
      <c r="Q958" s="85"/>
      <c r="R958" s="85"/>
      <c r="S958" s="85"/>
      <c r="T958" s="86"/>
      <c r="U958" s="39"/>
      <c r="V958" s="39"/>
      <c r="W958" s="39"/>
      <c r="X958" s="39"/>
      <c r="Y958" s="39"/>
      <c r="Z958" s="39"/>
      <c r="AA958" s="39"/>
      <c r="AB958" s="39"/>
      <c r="AC958" s="39"/>
      <c r="AD958" s="39"/>
      <c r="AE958" s="39"/>
      <c r="AT958" s="18" t="s">
        <v>163</v>
      </c>
      <c r="AU958" s="18" t="s">
        <v>87</v>
      </c>
    </row>
    <row r="959" s="2" customFormat="1">
      <c r="A959" s="39"/>
      <c r="B959" s="40"/>
      <c r="C959" s="41"/>
      <c r="D959" s="218" t="s">
        <v>165</v>
      </c>
      <c r="E959" s="41"/>
      <c r="F959" s="223" t="s">
        <v>1216</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165</v>
      </c>
      <c r="AU959" s="18" t="s">
        <v>87</v>
      </c>
    </row>
    <row r="960" s="13" customFormat="1">
      <c r="A960" s="13"/>
      <c r="B960" s="224"/>
      <c r="C960" s="225"/>
      <c r="D960" s="218" t="s">
        <v>167</v>
      </c>
      <c r="E960" s="226" t="s">
        <v>40</v>
      </c>
      <c r="F960" s="227" t="s">
        <v>206</v>
      </c>
      <c r="G960" s="225"/>
      <c r="H960" s="226" t="s">
        <v>40</v>
      </c>
      <c r="I960" s="228"/>
      <c r="J960" s="225"/>
      <c r="K960" s="225"/>
      <c r="L960" s="229"/>
      <c r="M960" s="230"/>
      <c r="N960" s="231"/>
      <c r="O960" s="231"/>
      <c r="P960" s="231"/>
      <c r="Q960" s="231"/>
      <c r="R960" s="231"/>
      <c r="S960" s="231"/>
      <c r="T960" s="232"/>
      <c r="U960" s="13"/>
      <c r="V960" s="13"/>
      <c r="W960" s="13"/>
      <c r="X960" s="13"/>
      <c r="Y960" s="13"/>
      <c r="Z960" s="13"/>
      <c r="AA960" s="13"/>
      <c r="AB960" s="13"/>
      <c r="AC960" s="13"/>
      <c r="AD960" s="13"/>
      <c r="AE960" s="13"/>
      <c r="AT960" s="233" t="s">
        <v>167</v>
      </c>
      <c r="AU960" s="233" t="s">
        <v>87</v>
      </c>
      <c r="AV960" s="13" t="s">
        <v>85</v>
      </c>
      <c r="AW960" s="13" t="s">
        <v>38</v>
      </c>
      <c r="AX960" s="13" t="s">
        <v>77</v>
      </c>
      <c r="AY960" s="233" t="s">
        <v>153</v>
      </c>
    </row>
    <row r="961" s="14" customFormat="1">
      <c r="A961" s="14"/>
      <c r="B961" s="234"/>
      <c r="C961" s="235"/>
      <c r="D961" s="218" t="s">
        <v>167</v>
      </c>
      <c r="E961" s="236" t="s">
        <v>40</v>
      </c>
      <c r="F961" s="237" t="s">
        <v>343</v>
      </c>
      <c r="G961" s="235"/>
      <c r="H961" s="238">
        <v>2.96</v>
      </c>
      <c r="I961" s="239"/>
      <c r="J961" s="235"/>
      <c r="K961" s="235"/>
      <c r="L961" s="240"/>
      <c r="M961" s="241"/>
      <c r="N961" s="242"/>
      <c r="O961" s="242"/>
      <c r="P961" s="242"/>
      <c r="Q961" s="242"/>
      <c r="R961" s="242"/>
      <c r="S961" s="242"/>
      <c r="T961" s="243"/>
      <c r="U961" s="14"/>
      <c r="V961" s="14"/>
      <c r="W961" s="14"/>
      <c r="X961" s="14"/>
      <c r="Y961" s="14"/>
      <c r="Z961" s="14"/>
      <c r="AA961" s="14"/>
      <c r="AB961" s="14"/>
      <c r="AC961" s="14"/>
      <c r="AD961" s="14"/>
      <c r="AE961" s="14"/>
      <c r="AT961" s="244" t="s">
        <v>167</v>
      </c>
      <c r="AU961" s="244" t="s">
        <v>87</v>
      </c>
      <c r="AV961" s="14" t="s">
        <v>87</v>
      </c>
      <c r="AW961" s="14" t="s">
        <v>38</v>
      </c>
      <c r="AX961" s="14" t="s">
        <v>77</v>
      </c>
      <c r="AY961" s="244" t="s">
        <v>153</v>
      </c>
    </row>
    <row r="962" s="13" customFormat="1">
      <c r="A962" s="13"/>
      <c r="B962" s="224"/>
      <c r="C962" s="225"/>
      <c r="D962" s="218" t="s">
        <v>167</v>
      </c>
      <c r="E962" s="226" t="s">
        <v>40</v>
      </c>
      <c r="F962" s="227" t="s">
        <v>209</v>
      </c>
      <c r="G962" s="225"/>
      <c r="H962" s="226" t="s">
        <v>40</v>
      </c>
      <c r="I962" s="228"/>
      <c r="J962" s="225"/>
      <c r="K962" s="225"/>
      <c r="L962" s="229"/>
      <c r="M962" s="230"/>
      <c r="N962" s="231"/>
      <c r="O962" s="231"/>
      <c r="P962" s="231"/>
      <c r="Q962" s="231"/>
      <c r="R962" s="231"/>
      <c r="S962" s="231"/>
      <c r="T962" s="232"/>
      <c r="U962" s="13"/>
      <c r="V962" s="13"/>
      <c r="W962" s="13"/>
      <c r="X962" s="13"/>
      <c r="Y962" s="13"/>
      <c r="Z962" s="13"/>
      <c r="AA962" s="13"/>
      <c r="AB962" s="13"/>
      <c r="AC962" s="13"/>
      <c r="AD962" s="13"/>
      <c r="AE962" s="13"/>
      <c r="AT962" s="233" t="s">
        <v>167</v>
      </c>
      <c r="AU962" s="233" t="s">
        <v>87</v>
      </c>
      <c r="AV962" s="13" t="s">
        <v>85</v>
      </c>
      <c r="AW962" s="13" t="s">
        <v>38</v>
      </c>
      <c r="AX962" s="13" t="s">
        <v>77</v>
      </c>
      <c r="AY962" s="233" t="s">
        <v>153</v>
      </c>
    </row>
    <row r="963" s="14" customFormat="1">
      <c r="A963" s="14"/>
      <c r="B963" s="234"/>
      <c r="C963" s="235"/>
      <c r="D963" s="218" t="s">
        <v>167</v>
      </c>
      <c r="E963" s="236" t="s">
        <v>40</v>
      </c>
      <c r="F963" s="237" t="s">
        <v>344</v>
      </c>
      <c r="G963" s="235"/>
      <c r="H963" s="238">
        <v>2.2599999999999998</v>
      </c>
      <c r="I963" s="239"/>
      <c r="J963" s="235"/>
      <c r="K963" s="235"/>
      <c r="L963" s="240"/>
      <c r="M963" s="241"/>
      <c r="N963" s="242"/>
      <c r="O963" s="242"/>
      <c r="P963" s="242"/>
      <c r="Q963" s="242"/>
      <c r="R963" s="242"/>
      <c r="S963" s="242"/>
      <c r="T963" s="243"/>
      <c r="U963" s="14"/>
      <c r="V963" s="14"/>
      <c r="W963" s="14"/>
      <c r="X963" s="14"/>
      <c r="Y963" s="14"/>
      <c r="Z963" s="14"/>
      <c r="AA963" s="14"/>
      <c r="AB963" s="14"/>
      <c r="AC963" s="14"/>
      <c r="AD963" s="14"/>
      <c r="AE963" s="14"/>
      <c r="AT963" s="244" t="s">
        <v>167</v>
      </c>
      <c r="AU963" s="244" t="s">
        <v>87</v>
      </c>
      <c r="AV963" s="14" t="s">
        <v>87</v>
      </c>
      <c r="AW963" s="14" t="s">
        <v>38</v>
      </c>
      <c r="AX963" s="14" t="s">
        <v>77</v>
      </c>
      <c r="AY963" s="244" t="s">
        <v>153</v>
      </c>
    </row>
    <row r="964" s="13" customFormat="1">
      <c r="A964" s="13"/>
      <c r="B964" s="224"/>
      <c r="C964" s="225"/>
      <c r="D964" s="218" t="s">
        <v>167</v>
      </c>
      <c r="E964" s="226" t="s">
        <v>40</v>
      </c>
      <c r="F964" s="227" t="s">
        <v>213</v>
      </c>
      <c r="G964" s="225"/>
      <c r="H964" s="226" t="s">
        <v>40</v>
      </c>
      <c r="I964" s="228"/>
      <c r="J964" s="225"/>
      <c r="K964" s="225"/>
      <c r="L964" s="229"/>
      <c r="M964" s="230"/>
      <c r="N964" s="231"/>
      <c r="O964" s="231"/>
      <c r="P964" s="231"/>
      <c r="Q964" s="231"/>
      <c r="R964" s="231"/>
      <c r="S964" s="231"/>
      <c r="T964" s="232"/>
      <c r="U964" s="13"/>
      <c r="V964" s="13"/>
      <c r="W964" s="13"/>
      <c r="X964" s="13"/>
      <c r="Y964" s="13"/>
      <c r="Z964" s="13"/>
      <c r="AA964" s="13"/>
      <c r="AB964" s="13"/>
      <c r="AC964" s="13"/>
      <c r="AD964" s="13"/>
      <c r="AE964" s="13"/>
      <c r="AT964" s="233" t="s">
        <v>167</v>
      </c>
      <c r="AU964" s="233" t="s">
        <v>87</v>
      </c>
      <c r="AV964" s="13" t="s">
        <v>85</v>
      </c>
      <c r="AW964" s="13" t="s">
        <v>38</v>
      </c>
      <c r="AX964" s="13" t="s">
        <v>77</v>
      </c>
      <c r="AY964" s="233" t="s">
        <v>153</v>
      </c>
    </row>
    <row r="965" s="14" customFormat="1">
      <c r="A965" s="14"/>
      <c r="B965" s="234"/>
      <c r="C965" s="235"/>
      <c r="D965" s="218" t="s">
        <v>167</v>
      </c>
      <c r="E965" s="236" t="s">
        <v>40</v>
      </c>
      <c r="F965" s="237" t="s">
        <v>346</v>
      </c>
      <c r="G965" s="235"/>
      <c r="H965" s="238">
        <v>8.5800000000000001</v>
      </c>
      <c r="I965" s="239"/>
      <c r="J965" s="235"/>
      <c r="K965" s="235"/>
      <c r="L965" s="240"/>
      <c r="M965" s="241"/>
      <c r="N965" s="242"/>
      <c r="O965" s="242"/>
      <c r="P965" s="242"/>
      <c r="Q965" s="242"/>
      <c r="R965" s="242"/>
      <c r="S965" s="242"/>
      <c r="T965" s="243"/>
      <c r="U965" s="14"/>
      <c r="V965" s="14"/>
      <c r="W965" s="14"/>
      <c r="X965" s="14"/>
      <c r="Y965" s="14"/>
      <c r="Z965" s="14"/>
      <c r="AA965" s="14"/>
      <c r="AB965" s="14"/>
      <c r="AC965" s="14"/>
      <c r="AD965" s="14"/>
      <c r="AE965" s="14"/>
      <c r="AT965" s="244" t="s">
        <v>167</v>
      </c>
      <c r="AU965" s="244" t="s">
        <v>87</v>
      </c>
      <c r="AV965" s="14" t="s">
        <v>87</v>
      </c>
      <c r="AW965" s="14" t="s">
        <v>38</v>
      </c>
      <c r="AX965" s="14" t="s">
        <v>77</v>
      </c>
      <c r="AY965" s="244" t="s">
        <v>153</v>
      </c>
    </row>
    <row r="966" s="15" customFormat="1">
      <c r="A966" s="15"/>
      <c r="B966" s="245"/>
      <c r="C966" s="246"/>
      <c r="D966" s="218" t="s">
        <v>167</v>
      </c>
      <c r="E966" s="247" t="s">
        <v>40</v>
      </c>
      <c r="F966" s="248" t="s">
        <v>170</v>
      </c>
      <c r="G966" s="246"/>
      <c r="H966" s="249">
        <v>13.800000000000001</v>
      </c>
      <c r="I966" s="250"/>
      <c r="J966" s="246"/>
      <c r="K966" s="246"/>
      <c r="L966" s="251"/>
      <c r="M966" s="252"/>
      <c r="N966" s="253"/>
      <c r="O966" s="253"/>
      <c r="P966" s="253"/>
      <c r="Q966" s="253"/>
      <c r="R966" s="253"/>
      <c r="S966" s="253"/>
      <c r="T966" s="254"/>
      <c r="U966" s="15"/>
      <c r="V966" s="15"/>
      <c r="W966" s="15"/>
      <c r="X966" s="15"/>
      <c r="Y966" s="15"/>
      <c r="Z966" s="15"/>
      <c r="AA966" s="15"/>
      <c r="AB966" s="15"/>
      <c r="AC966" s="15"/>
      <c r="AD966" s="15"/>
      <c r="AE966" s="15"/>
      <c r="AT966" s="255" t="s">
        <v>167</v>
      </c>
      <c r="AU966" s="255" t="s">
        <v>87</v>
      </c>
      <c r="AV966" s="15" t="s">
        <v>161</v>
      </c>
      <c r="AW966" s="15" t="s">
        <v>38</v>
      </c>
      <c r="AX966" s="15" t="s">
        <v>85</v>
      </c>
      <c r="AY966" s="255" t="s">
        <v>153</v>
      </c>
    </row>
    <row r="967" s="2" customFormat="1" ht="24.15" customHeight="1">
      <c r="A967" s="39"/>
      <c r="B967" s="40"/>
      <c r="C967" s="205" t="s">
        <v>1217</v>
      </c>
      <c r="D967" s="205" t="s">
        <v>156</v>
      </c>
      <c r="E967" s="206" t="s">
        <v>1218</v>
      </c>
      <c r="F967" s="207" t="s">
        <v>1219</v>
      </c>
      <c r="G967" s="208" t="s">
        <v>422</v>
      </c>
      <c r="H967" s="209">
        <v>0.316</v>
      </c>
      <c r="I967" s="210"/>
      <c r="J967" s="211">
        <f>ROUND(I967*H967,2)</f>
        <v>0</v>
      </c>
      <c r="K967" s="207" t="s">
        <v>160</v>
      </c>
      <c r="L967" s="45"/>
      <c r="M967" s="212" t="s">
        <v>40</v>
      </c>
      <c r="N967" s="213" t="s">
        <v>48</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287</v>
      </c>
      <c r="AT967" s="216" t="s">
        <v>156</v>
      </c>
      <c r="AU967" s="216" t="s">
        <v>87</v>
      </c>
      <c r="AY967" s="18" t="s">
        <v>153</v>
      </c>
      <c r="BE967" s="217">
        <f>IF(N967="základní",J967,0)</f>
        <v>0</v>
      </c>
      <c r="BF967" s="217">
        <f>IF(N967="snížená",J967,0)</f>
        <v>0</v>
      </c>
      <c r="BG967" s="217">
        <f>IF(N967="zákl. přenesená",J967,0)</f>
        <v>0</v>
      </c>
      <c r="BH967" s="217">
        <f>IF(N967="sníž. přenesená",J967,0)</f>
        <v>0</v>
      </c>
      <c r="BI967" s="217">
        <f>IF(N967="nulová",J967,0)</f>
        <v>0</v>
      </c>
      <c r="BJ967" s="18" t="s">
        <v>85</v>
      </c>
      <c r="BK967" s="217">
        <f>ROUND(I967*H967,2)</f>
        <v>0</v>
      </c>
      <c r="BL967" s="18" t="s">
        <v>287</v>
      </c>
      <c r="BM967" s="216" t="s">
        <v>1220</v>
      </c>
    </row>
    <row r="968" s="2" customFormat="1">
      <c r="A968" s="39"/>
      <c r="B968" s="40"/>
      <c r="C968" s="41"/>
      <c r="D968" s="218" t="s">
        <v>163</v>
      </c>
      <c r="E968" s="41"/>
      <c r="F968" s="219" t="s">
        <v>1221</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163</v>
      </c>
      <c r="AU968" s="18" t="s">
        <v>87</v>
      </c>
    </row>
    <row r="969" s="2" customFormat="1">
      <c r="A969" s="39"/>
      <c r="B969" s="40"/>
      <c r="C969" s="41"/>
      <c r="D969" s="218" t="s">
        <v>165</v>
      </c>
      <c r="E969" s="41"/>
      <c r="F969" s="223" t="s">
        <v>470</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165</v>
      </c>
      <c r="AU969" s="18" t="s">
        <v>87</v>
      </c>
    </row>
    <row r="970" s="12" customFormat="1" ht="22.8" customHeight="1">
      <c r="A970" s="12"/>
      <c r="B970" s="189"/>
      <c r="C970" s="190"/>
      <c r="D970" s="191" t="s">
        <v>76</v>
      </c>
      <c r="E970" s="203" t="s">
        <v>1222</v>
      </c>
      <c r="F970" s="203" t="s">
        <v>1223</v>
      </c>
      <c r="G970" s="190"/>
      <c r="H970" s="190"/>
      <c r="I970" s="193"/>
      <c r="J970" s="204">
        <f>BK970</f>
        <v>0</v>
      </c>
      <c r="K970" s="190"/>
      <c r="L970" s="195"/>
      <c r="M970" s="196"/>
      <c r="N970" s="197"/>
      <c r="O970" s="197"/>
      <c r="P970" s="198">
        <f>SUM(P971:P977)</f>
        <v>0</v>
      </c>
      <c r="Q970" s="197"/>
      <c r="R970" s="198">
        <f>SUM(R971:R977)</f>
        <v>0</v>
      </c>
      <c r="S970" s="197"/>
      <c r="T970" s="199">
        <f>SUM(T971:T977)</f>
        <v>0.36494999999999994</v>
      </c>
      <c r="U970" s="12"/>
      <c r="V970" s="12"/>
      <c r="W970" s="12"/>
      <c r="X970" s="12"/>
      <c r="Y970" s="12"/>
      <c r="Z970" s="12"/>
      <c r="AA970" s="12"/>
      <c r="AB970" s="12"/>
      <c r="AC970" s="12"/>
      <c r="AD970" s="12"/>
      <c r="AE970" s="12"/>
      <c r="AR970" s="200" t="s">
        <v>87</v>
      </c>
      <c r="AT970" s="201" t="s">
        <v>76</v>
      </c>
      <c r="AU970" s="201" t="s">
        <v>85</v>
      </c>
      <c r="AY970" s="200" t="s">
        <v>153</v>
      </c>
      <c r="BK970" s="202">
        <f>SUM(BK971:BK977)</f>
        <v>0</v>
      </c>
    </row>
    <row r="971" s="2" customFormat="1" ht="24.15" customHeight="1">
      <c r="A971" s="39"/>
      <c r="B971" s="40"/>
      <c r="C971" s="205" t="s">
        <v>1224</v>
      </c>
      <c r="D971" s="205" t="s">
        <v>156</v>
      </c>
      <c r="E971" s="206" t="s">
        <v>1225</v>
      </c>
      <c r="F971" s="207" t="s">
        <v>1226</v>
      </c>
      <c r="G971" s="208" t="s">
        <v>159</v>
      </c>
      <c r="H971" s="209">
        <v>24.329999999999998</v>
      </c>
      <c r="I971" s="210"/>
      <c r="J971" s="211">
        <f>ROUND(I971*H971,2)</f>
        <v>0</v>
      </c>
      <c r="K971" s="207" t="s">
        <v>160</v>
      </c>
      <c r="L971" s="45"/>
      <c r="M971" s="212" t="s">
        <v>40</v>
      </c>
      <c r="N971" s="213" t="s">
        <v>48</v>
      </c>
      <c r="O971" s="85"/>
      <c r="P971" s="214">
        <f>O971*H971</f>
        <v>0</v>
      </c>
      <c r="Q971" s="214">
        <v>0</v>
      </c>
      <c r="R971" s="214">
        <f>Q971*H971</f>
        <v>0</v>
      </c>
      <c r="S971" s="214">
        <v>0.014999999999999999</v>
      </c>
      <c r="T971" s="215">
        <f>S971*H971</f>
        <v>0.36494999999999994</v>
      </c>
      <c r="U971" s="39"/>
      <c r="V971" s="39"/>
      <c r="W971" s="39"/>
      <c r="X971" s="39"/>
      <c r="Y971" s="39"/>
      <c r="Z971" s="39"/>
      <c r="AA971" s="39"/>
      <c r="AB971" s="39"/>
      <c r="AC971" s="39"/>
      <c r="AD971" s="39"/>
      <c r="AE971" s="39"/>
      <c r="AR971" s="216" t="s">
        <v>287</v>
      </c>
      <c r="AT971" s="216" t="s">
        <v>156</v>
      </c>
      <c r="AU971" s="216" t="s">
        <v>87</v>
      </c>
      <c r="AY971" s="18" t="s">
        <v>153</v>
      </c>
      <c r="BE971" s="217">
        <f>IF(N971="základní",J971,0)</f>
        <v>0</v>
      </c>
      <c r="BF971" s="217">
        <f>IF(N971="snížená",J971,0)</f>
        <v>0</v>
      </c>
      <c r="BG971" s="217">
        <f>IF(N971="zákl. přenesená",J971,0)</f>
        <v>0</v>
      </c>
      <c r="BH971" s="217">
        <f>IF(N971="sníž. přenesená",J971,0)</f>
        <v>0</v>
      </c>
      <c r="BI971" s="217">
        <f>IF(N971="nulová",J971,0)</f>
        <v>0</v>
      </c>
      <c r="BJ971" s="18" t="s">
        <v>85</v>
      </c>
      <c r="BK971" s="217">
        <f>ROUND(I971*H971,2)</f>
        <v>0</v>
      </c>
      <c r="BL971" s="18" t="s">
        <v>287</v>
      </c>
      <c r="BM971" s="216" t="s">
        <v>1227</v>
      </c>
    </row>
    <row r="972" s="2" customFormat="1">
      <c r="A972" s="39"/>
      <c r="B972" s="40"/>
      <c r="C972" s="41"/>
      <c r="D972" s="218" t="s">
        <v>163</v>
      </c>
      <c r="E972" s="41"/>
      <c r="F972" s="219" t="s">
        <v>1228</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163</v>
      </c>
      <c r="AU972" s="18" t="s">
        <v>87</v>
      </c>
    </row>
    <row r="973" s="13" customFormat="1">
      <c r="A973" s="13"/>
      <c r="B973" s="224"/>
      <c r="C973" s="225"/>
      <c r="D973" s="218" t="s">
        <v>167</v>
      </c>
      <c r="E973" s="226" t="s">
        <v>40</v>
      </c>
      <c r="F973" s="227" t="s">
        <v>213</v>
      </c>
      <c r="G973" s="225"/>
      <c r="H973" s="226" t="s">
        <v>40</v>
      </c>
      <c r="I973" s="228"/>
      <c r="J973" s="225"/>
      <c r="K973" s="225"/>
      <c r="L973" s="229"/>
      <c r="M973" s="230"/>
      <c r="N973" s="231"/>
      <c r="O973" s="231"/>
      <c r="P973" s="231"/>
      <c r="Q973" s="231"/>
      <c r="R973" s="231"/>
      <c r="S973" s="231"/>
      <c r="T973" s="232"/>
      <c r="U973" s="13"/>
      <c r="V973" s="13"/>
      <c r="W973" s="13"/>
      <c r="X973" s="13"/>
      <c r="Y973" s="13"/>
      <c r="Z973" s="13"/>
      <c r="AA973" s="13"/>
      <c r="AB973" s="13"/>
      <c r="AC973" s="13"/>
      <c r="AD973" s="13"/>
      <c r="AE973" s="13"/>
      <c r="AT973" s="233" t="s">
        <v>167</v>
      </c>
      <c r="AU973" s="233" t="s">
        <v>87</v>
      </c>
      <c r="AV973" s="13" t="s">
        <v>85</v>
      </c>
      <c r="AW973" s="13" t="s">
        <v>38</v>
      </c>
      <c r="AX973" s="13" t="s">
        <v>77</v>
      </c>
      <c r="AY973" s="233" t="s">
        <v>153</v>
      </c>
    </row>
    <row r="974" s="14" customFormat="1">
      <c r="A974" s="14"/>
      <c r="B974" s="234"/>
      <c r="C974" s="235"/>
      <c r="D974" s="218" t="s">
        <v>167</v>
      </c>
      <c r="E974" s="236" t="s">
        <v>40</v>
      </c>
      <c r="F974" s="237" t="s">
        <v>346</v>
      </c>
      <c r="G974" s="235"/>
      <c r="H974" s="238">
        <v>8.5800000000000001</v>
      </c>
      <c r="I974" s="239"/>
      <c r="J974" s="235"/>
      <c r="K974" s="235"/>
      <c r="L974" s="240"/>
      <c r="M974" s="241"/>
      <c r="N974" s="242"/>
      <c r="O974" s="242"/>
      <c r="P974" s="242"/>
      <c r="Q974" s="242"/>
      <c r="R974" s="242"/>
      <c r="S974" s="242"/>
      <c r="T974" s="243"/>
      <c r="U974" s="14"/>
      <c r="V974" s="14"/>
      <c r="W974" s="14"/>
      <c r="X974" s="14"/>
      <c r="Y974" s="14"/>
      <c r="Z974" s="14"/>
      <c r="AA974" s="14"/>
      <c r="AB974" s="14"/>
      <c r="AC974" s="14"/>
      <c r="AD974" s="14"/>
      <c r="AE974" s="14"/>
      <c r="AT974" s="244" t="s">
        <v>167</v>
      </c>
      <c r="AU974" s="244" t="s">
        <v>87</v>
      </c>
      <c r="AV974" s="14" t="s">
        <v>87</v>
      </c>
      <c r="AW974" s="14" t="s">
        <v>38</v>
      </c>
      <c r="AX974" s="14" t="s">
        <v>77</v>
      </c>
      <c r="AY974" s="244" t="s">
        <v>153</v>
      </c>
    </row>
    <row r="975" s="13" customFormat="1">
      <c r="A975" s="13"/>
      <c r="B975" s="224"/>
      <c r="C975" s="225"/>
      <c r="D975" s="218" t="s">
        <v>167</v>
      </c>
      <c r="E975" s="226" t="s">
        <v>40</v>
      </c>
      <c r="F975" s="227" t="s">
        <v>211</v>
      </c>
      <c r="G975" s="225"/>
      <c r="H975" s="226" t="s">
        <v>40</v>
      </c>
      <c r="I975" s="228"/>
      <c r="J975" s="225"/>
      <c r="K975" s="225"/>
      <c r="L975" s="229"/>
      <c r="M975" s="230"/>
      <c r="N975" s="231"/>
      <c r="O975" s="231"/>
      <c r="P975" s="231"/>
      <c r="Q975" s="231"/>
      <c r="R975" s="231"/>
      <c r="S975" s="231"/>
      <c r="T975" s="232"/>
      <c r="U975" s="13"/>
      <c r="V975" s="13"/>
      <c r="W975" s="13"/>
      <c r="X975" s="13"/>
      <c r="Y975" s="13"/>
      <c r="Z975" s="13"/>
      <c r="AA975" s="13"/>
      <c r="AB975" s="13"/>
      <c r="AC975" s="13"/>
      <c r="AD975" s="13"/>
      <c r="AE975" s="13"/>
      <c r="AT975" s="233" t="s">
        <v>167</v>
      </c>
      <c r="AU975" s="233" t="s">
        <v>87</v>
      </c>
      <c r="AV975" s="13" t="s">
        <v>85</v>
      </c>
      <c r="AW975" s="13" t="s">
        <v>38</v>
      </c>
      <c r="AX975" s="13" t="s">
        <v>77</v>
      </c>
      <c r="AY975" s="233" t="s">
        <v>153</v>
      </c>
    </row>
    <row r="976" s="14" customFormat="1">
      <c r="A976" s="14"/>
      <c r="B976" s="234"/>
      <c r="C976" s="235"/>
      <c r="D976" s="218" t="s">
        <v>167</v>
      </c>
      <c r="E976" s="236" t="s">
        <v>40</v>
      </c>
      <c r="F976" s="237" t="s">
        <v>345</v>
      </c>
      <c r="G976" s="235"/>
      <c r="H976" s="238">
        <v>15.75</v>
      </c>
      <c r="I976" s="239"/>
      <c r="J976" s="235"/>
      <c r="K976" s="235"/>
      <c r="L976" s="240"/>
      <c r="M976" s="241"/>
      <c r="N976" s="242"/>
      <c r="O976" s="242"/>
      <c r="P976" s="242"/>
      <c r="Q976" s="242"/>
      <c r="R976" s="242"/>
      <c r="S976" s="242"/>
      <c r="T976" s="243"/>
      <c r="U976" s="14"/>
      <c r="V976" s="14"/>
      <c r="W976" s="14"/>
      <c r="X976" s="14"/>
      <c r="Y976" s="14"/>
      <c r="Z976" s="14"/>
      <c r="AA976" s="14"/>
      <c r="AB976" s="14"/>
      <c r="AC976" s="14"/>
      <c r="AD976" s="14"/>
      <c r="AE976" s="14"/>
      <c r="AT976" s="244" t="s">
        <v>167</v>
      </c>
      <c r="AU976" s="244" t="s">
        <v>87</v>
      </c>
      <c r="AV976" s="14" t="s">
        <v>87</v>
      </c>
      <c r="AW976" s="14" t="s">
        <v>38</v>
      </c>
      <c r="AX976" s="14" t="s">
        <v>77</v>
      </c>
      <c r="AY976" s="244" t="s">
        <v>153</v>
      </c>
    </row>
    <row r="977" s="15" customFormat="1">
      <c r="A977" s="15"/>
      <c r="B977" s="245"/>
      <c r="C977" s="246"/>
      <c r="D977" s="218" t="s">
        <v>167</v>
      </c>
      <c r="E977" s="247" t="s">
        <v>40</v>
      </c>
      <c r="F977" s="248" t="s">
        <v>170</v>
      </c>
      <c r="G977" s="246"/>
      <c r="H977" s="249">
        <v>24.329999999999998</v>
      </c>
      <c r="I977" s="250"/>
      <c r="J977" s="246"/>
      <c r="K977" s="246"/>
      <c r="L977" s="251"/>
      <c r="M977" s="252"/>
      <c r="N977" s="253"/>
      <c r="O977" s="253"/>
      <c r="P977" s="253"/>
      <c r="Q977" s="253"/>
      <c r="R977" s="253"/>
      <c r="S977" s="253"/>
      <c r="T977" s="254"/>
      <c r="U977" s="15"/>
      <c r="V977" s="15"/>
      <c r="W977" s="15"/>
      <c r="X977" s="15"/>
      <c r="Y977" s="15"/>
      <c r="Z977" s="15"/>
      <c r="AA977" s="15"/>
      <c r="AB977" s="15"/>
      <c r="AC977" s="15"/>
      <c r="AD977" s="15"/>
      <c r="AE977" s="15"/>
      <c r="AT977" s="255" t="s">
        <v>167</v>
      </c>
      <c r="AU977" s="255" t="s">
        <v>87</v>
      </c>
      <c r="AV977" s="15" t="s">
        <v>161</v>
      </c>
      <c r="AW977" s="15" t="s">
        <v>38</v>
      </c>
      <c r="AX977" s="15" t="s">
        <v>85</v>
      </c>
      <c r="AY977" s="255" t="s">
        <v>153</v>
      </c>
    </row>
    <row r="978" s="12" customFormat="1" ht="22.8" customHeight="1">
      <c r="A978" s="12"/>
      <c r="B978" s="189"/>
      <c r="C978" s="190"/>
      <c r="D978" s="191" t="s">
        <v>76</v>
      </c>
      <c r="E978" s="203" t="s">
        <v>1229</v>
      </c>
      <c r="F978" s="203" t="s">
        <v>1230</v>
      </c>
      <c r="G978" s="190"/>
      <c r="H978" s="190"/>
      <c r="I978" s="193"/>
      <c r="J978" s="204">
        <f>BK978</f>
        <v>0</v>
      </c>
      <c r="K978" s="190"/>
      <c r="L978" s="195"/>
      <c r="M978" s="196"/>
      <c r="N978" s="197"/>
      <c r="O978" s="197"/>
      <c r="P978" s="198">
        <f>SUM(P979:P1049)</f>
        <v>0</v>
      </c>
      <c r="Q978" s="197"/>
      <c r="R978" s="198">
        <f>SUM(R979:R1049)</f>
        <v>0.086419839999999998</v>
      </c>
      <c r="S978" s="197"/>
      <c r="T978" s="199">
        <f>SUM(T979:T1049)</f>
        <v>0.088739999999999999</v>
      </c>
      <c r="U978" s="12"/>
      <c r="V978" s="12"/>
      <c r="W978" s="12"/>
      <c r="X978" s="12"/>
      <c r="Y978" s="12"/>
      <c r="Z978" s="12"/>
      <c r="AA978" s="12"/>
      <c r="AB978" s="12"/>
      <c r="AC978" s="12"/>
      <c r="AD978" s="12"/>
      <c r="AE978" s="12"/>
      <c r="AR978" s="200" t="s">
        <v>87</v>
      </c>
      <c r="AT978" s="201" t="s">
        <v>76</v>
      </c>
      <c r="AU978" s="201" t="s">
        <v>85</v>
      </c>
      <c r="AY978" s="200" t="s">
        <v>153</v>
      </c>
      <c r="BK978" s="202">
        <f>SUM(BK979:BK1049)</f>
        <v>0</v>
      </c>
    </row>
    <row r="979" s="2" customFormat="1" ht="14.4" customHeight="1">
      <c r="A979" s="39"/>
      <c r="B979" s="40"/>
      <c r="C979" s="205" t="s">
        <v>1231</v>
      </c>
      <c r="D979" s="205" t="s">
        <v>156</v>
      </c>
      <c r="E979" s="206" t="s">
        <v>1232</v>
      </c>
      <c r="F979" s="207" t="s">
        <v>1233</v>
      </c>
      <c r="G979" s="208" t="s">
        <v>159</v>
      </c>
      <c r="H979" s="209">
        <v>24.329999999999998</v>
      </c>
      <c r="I979" s="210"/>
      <c r="J979" s="211">
        <f>ROUND(I979*H979,2)</f>
        <v>0</v>
      </c>
      <c r="K979" s="207" t="s">
        <v>160</v>
      </c>
      <c r="L979" s="45"/>
      <c r="M979" s="212" t="s">
        <v>40</v>
      </c>
      <c r="N979" s="213" t="s">
        <v>48</v>
      </c>
      <c r="O979" s="85"/>
      <c r="P979" s="214">
        <f>O979*H979</f>
        <v>0</v>
      </c>
      <c r="Q979" s="214">
        <v>0</v>
      </c>
      <c r="R979" s="214">
        <f>Q979*H979</f>
        <v>0</v>
      </c>
      <c r="S979" s="214">
        <v>0</v>
      </c>
      <c r="T979" s="215">
        <f>S979*H979</f>
        <v>0</v>
      </c>
      <c r="U979" s="39"/>
      <c r="V979" s="39"/>
      <c r="W979" s="39"/>
      <c r="X979" s="39"/>
      <c r="Y979" s="39"/>
      <c r="Z979" s="39"/>
      <c r="AA979" s="39"/>
      <c r="AB979" s="39"/>
      <c r="AC979" s="39"/>
      <c r="AD979" s="39"/>
      <c r="AE979" s="39"/>
      <c r="AR979" s="216" t="s">
        <v>287</v>
      </c>
      <c r="AT979" s="216" t="s">
        <v>156</v>
      </c>
      <c r="AU979" s="216" t="s">
        <v>87</v>
      </c>
      <c r="AY979" s="18" t="s">
        <v>153</v>
      </c>
      <c r="BE979" s="217">
        <f>IF(N979="základní",J979,0)</f>
        <v>0</v>
      </c>
      <c r="BF979" s="217">
        <f>IF(N979="snížená",J979,0)</f>
        <v>0</v>
      </c>
      <c r="BG979" s="217">
        <f>IF(N979="zákl. přenesená",J979,0)</f>
        <v>0</v>
      </c>
      <c r="BH979" s="217">
        <f>IF(N979="sníž. přenesená",J979,0)</f>
        <v>0</v>
      </c>
      <c r="BI979" s="217">
        <f>IF(N979="nulová",J979,0)</f>
        <v>0</v>
      </c>
      <c r="BJ979" s="18" t="s">
        <v>85</v>
      </c>
      <c r="BK979" s="217">
        <f>ROUND(I979*H979,2)</f>
        <v>0</v>
      </c>
      <c r="BL979" s="18" t="s">
        <v>287</v>
      </c>
      <c r="BM979" s="216" t="s">
        <v>1234</v>
      </c>
    </row>
    <row r="980" s="2" customFormat="1">
      <c r="A980" s="39"/>
      <c r="B980" s="40"/>
      <c r="C980" s="41"/>
      <c r="D980" s="218" t="s">
        <v>163</v>
      </c>
      <c r="E980" s="41"/>
      <c r="F980" s="219" t="s">
        <v>1235</v>
      </c>
      <c r="G980" s="41"/>
      <c r="H980" s="41"/>
      <c r="I980" s="220"/>
      <c r="J980" s="41"/>
      <c r="K980" s="41"/>
      <c r="L980" s="45"/>
      <c r="M980" s="221"/>
      <c r="N980" s="222"/>
      <c r="O980" s="85"/>
      <c r="P980" s="85"/>
      <c r="Q980" s="85"/>
      <c r="R980" s="85"/>
      <c r="S980" s="85"/>
      <c r="T980" s="86"/>
      <c r="U980" s="39"/>
      <c r="V980" s="39"/>
      <c r="W980" s="39"/>
      <c r="X980" s="39"/>
      <c r="Y980" s="39"/>
      <c r="Z980" s="39"/>
      <c r="AA980" s="39"/>
      <c r="AB980" s="39"/>
      <c r="AC980" s="39"/>
      <c r="AD980" s="39"/>
      <c r="AE980" s="39"/>
      <c r="AT980" s="18" t="s">
        <v>163</v>
      </c>
      <c r="AU980" s="18" t="s">
        <v>87</v>
      </c>
    </row>
    <row r="981" s="2" customFormat="1">
      <c r="A981" s="39"/>
      <c r="B981" s="40"/>
      <c r="C981" s="41"/>
      <c r="D981" s="218" t="s">
        <v>165</v>
      </c>
      <c r="E981" s="41"/>
      <c r="F981" s="223" t="s">
        <v>1236</v>
      </c>
      <c r="G981" s="41"/>
      <c r="H981" s="41"/>
      <c r="I981" s="220"/>
      <c r="J981" s="41"/>
      <c r="K981" s="41"/>
      <c r="L981" s="45"/>
      <c r="M981" s="221"/>
      <c r="N981" s="222"/>
      <c r="O981" s="85"/>
      <c r="P981" s="85"/>
      <c r="Q981" s="85"/>
      <c r="R981" s="85"/>
      <c r="S981" s="85"/>
      <c r="T981" s="86"/>
      <c r="U981" s="39"/>
      <c r="V981" s="39"/>
      <c r="W981" s="39"/>
      <c r="X981" s="39"/>
      <c r="Y981" s="39"/>
      <c r="Z981" s="39"/>
      <c r="AA981" s="39"/>
      <c r="AB981" s="39"/>
      <c r="AC981" s="39"/>
      <c r="AD981" s="39"/>
      <c r="AE981" s="39"/>
      <c r="AT981" s="18" t="s">
        <v>165</v>
      </c>
      <c r="AU981" s="18" t="s">
        <v>87</v>
      </c>
    </row>
    <row r="982" s="13" customFormat="1">
      <c r="A982" s="13"/>
      <c r="B982" s="224"/>
      <c r="C982" s="225"/>
      <c r="D982" s="218" t="s">
        <v>167</v>
      </c>
      <c r="E982" s="226" t="s">
        <v>40</v>
      </c>
      <c r="F982" s="227" t="s">
        <v>213</v>
      </c>
      <c r="G982" s="225"/>
      <c r="H982" s="226" t="s">
        <v>40</v>
      </c>
      <c r="I982" s="228"/>
      <c r="J982" s="225"/>
      <c r="K982" s="225"/>
      <c r="L982" s="229"/>
      <c r="M982" s="230"/>
      <c r="N982" s="231"/>
      <c r="O982" s="231"/>
      <c r="P982" s="231"/>
      <c r="Q982" s="231"/>
      <c r="R982" s="231"/>
      <c r="S982" s="231"/>
      <c r="T982" s="232"/>
      <c r="U982" s="13"/>
      <c r="V982" s="13"/>
      <c r="W982" s="13"/>
      <c r="X982" s="13"/>
      <c r="Y982" s="13"/>
      <c r="Z982" s="13"/>
      <c r="AA982" s="13"/>
      <c r="AB982" s="13"/>
      <c r="AC982" s="13"/>
      <c r="AD982" s="13"/>
      <c r="AE982" s="13"/>
      <c r="AT982" s="233" t="s">
        <v>167</v>
      </c>
      <c r="AU982" s="233" t="s">
        <v>87</v>
      </c>
      <c r="AV982" s="13" t="s">
        <v>85</v>
      </c>
      <c r="AW982" s="13" t="s">
        <v>38</v>
      </c>
      <c r="AX982" s="13" t="s">
        <v>77</v>
      </c>
      <c r="AY982" s="233" t="s">
        <v>153</v>
      </c>
    </row>
    <row r="983" s="14" customFormat="1">
      <c r="A983" s="14"/>
      <c r="B983" s="234"/>
      <c r="C983" s="235"/>
      <c r="D983" s="218" t="s">
        <v>167</v>
      </c>
      <c r="E983" s="236" t="s">
        <v>40</v>
      </c>
      <c r="F983" s="237" t="s">
        <v>346</v>
      </c>
      <c r="G983" s="235"/>
      <c r="H983" s="238">
        <v>8.5800000000000001</v>
      </c>
      <c r="I983" s="239"/>
      <c r="J983" s="235"/>
      <c r="K983" s="235"/>
      <c r="L983" s="240"/>
      <c r="M983" s="241"/>
      <c r="N983" s="242"/>
      <c r="O983" s="242"/>
      <c r="P983" s="242"/>
      <c r="Q983" s="242"/>
      <c r="R983" s="242"/>
      <c r="S983" s="242"/>
      <c r="T983" s="243"/>
      <c r="U983" s="14"/>
      <c r="V983" s="14"/>
      <c r="W983" s="14"/>
      <c r="X983" s="14"/>
      <c r="Y983" s="14"/>
      <c r="Z983" s="14"/>
      <c r="AA983" s="14"/>
      <c r="AB983" s="14"/>
      <c r="AC983" s="14"/>
      <c r="AD983" s="14"/>
      <c r="AE983" s="14"/>
      <c r="AT983" s="244" t="s">
        <v>167</v>
      </c>
      <c r="AU983" s="244" t="s">
        <v>87</v>
      </c>
      <c r="AV983" s="14" t="s">
        <v>87</v>
      </c>
      <c r="AW983" s="14" t="s">
        <v>38</v>
      </c>
      <c r="AX983" s="14" t="s">
        <v>77</v>
      </c>
      <c r="AY983" s="244" t="s">
        <v>153</v>
      </c>
    </row>
    <row r="984" s="13" customFormat="1">
      <c r="A984" s="13"/>
      <c r="B984" s="224"/>
      <c r="C984" s="225"/>
      <c r="D984" s="218" t="s">
        <v>167</v>
      </c>
      <c r="E984" s="226" t="s">
        <v>40</v>
      </c>
      <c r="F984" s="227" t="s">
        <v>211</v>
      </c>
      <c r="G984" s="225"/>
      <c r="H984" s="226" t="s">
        <v>40</v>
      </c>
      <c r="I984" s="228"/>
      <c r="J984" s="225"/>
      <c r="K984" s="225"/>
      <c r="L984" s="229"/>
      <c r="M984" s="230"/>
      <c r="N984" s="231"/>
      <c r="O984" s="231"/>
      <c r="P984" s="231"/>
      <c r="Q984" s="231"/>
      <c r="R984" s="231"/>
      <c r="S984" s="231"/>
      <c r="T984" s="232"/>
      <c r="U984" s="13"/>
      <c r="V984" s="13"/>
      <c r="W984" s="13"/>
      <c r="X984" s="13"/>
      <c r="Y984" s="13"/>
      <c r="Z984" s="13"/>
      <c r="AA984" s="13"/>
      <c r="AB984" s="13"/>
      <c r="AC984" s="13"/>
      <c r="AD984" s="13"/>
      <c r="AE984" s="13"/>
      <c r="AT984" s="233" t="s">
        <v>167</v>
      </c>
      <c r="AU984" s="233" t="s">
        <v>87</v>
      </c>
      <c r="AV984" s="13" t="s">
        <v>85</v>
      </c>
      <c r="AW984" s="13" t="s">
        <v>38</v>
      </c>
      <c r="AX984" s="13" t="s">
        <v>77</v>
      </c>
      <c r="AY984" s="233" t="s">
        <v>153</v>
      </c>
    </row>
    <row r="985" s="14" customFormat="1">
      <c r="A985" s="14"/>
      <c r="B985" s="234"/>
      <c r="C985" s="235"/>
      <c r="D985" s="218" t="s">
        <v>167</v>
      </c>
      <c r="E985" s="236" t="s">
        <v>40</v>
      </c>
      <c r="F985" s="237" t="s">
        <v>345</v>
      </c>
      <c r="G985" s="235"/>
      <c r="H985" s="238">
        <v>15.75</v>
      </c>
      <c r="I985" s="239"/>
      <c r="J985" s="235"/>
      <c r="K985" s="235"/>
      <c r="L985" s="240"/>
      <c r="M985" s="241"/>
      <c r="N985" s="242"/>
      <c r="O985" s="242"/>
      <c r="P985" s="242"/>
      <c r="Q985" s="242"/>
      <c r="R985" s="242"/>
      <c r="S985" s="242"/>
      <c r="T985" s="243"/>
      <c r="U985" s="14"/>
      <c r="V985" s="14"/>
      <c r="W985" s="14"/>
      <c r="X985" s="14"/>
      <c r="Y985" s="14"/>
      <c r="Z985" s="14"/>
      <c r="AA985" s="14"/>
      <c r="AB985" s="14"/>
      <c r="AC985" s="14"/>
      <c r="AD985" s="14"/>
      <c r="AE985" s="14"/>
      <c r="AT985" s="244" t="s">
        <v>167</v>
      </c>
      <c r="AU985" s="244" t="s">
        <v>87</v>
      </c>
      <c r="AV985" s="14" t="s">
        <v>87</v>
      </c>
      <c r="AW985" s="14" t="s">
        <v>38</v>
      </c>
      <c r="AX985" s="14" t="s">
        <v>77</v>
      </c>
      <c r="AY985" s="244" t="s">
        <v>153</v>
      </c>
    </row>
    <row r="986" s="15" customFormat="1">
      <c r="A986" s="15"/>
      <c r="B986" s="245"/>
      <c r="C986" s="246"/>
      <c r="D986" s="218" t="s">
        <v>167</v>
      </c>
      <c r="E986" s="247" t="s">
        <v>40</v>
      </c>
      <c r="F986" s="248" t="s">
        <v>170</v>
      </c>
      <c r="G986" s="246"/>
      <c r="H986" s="249">
        <v>24.329999999999998</v>
      </c>
      <c r="I986" s="250"/>
      <c r="J986" s="246"/>
      <c r="K986" s="246"/>
      <c r="L986" s="251"/>
      <c r="M986" s="252"/>
      <c r="N986" s="253"/>
      <c r="O986" s="253"/>
      <c r="P986" s="253"/>
      <c r="Q986" s="253"/>
      <c r="R986" s="253"/>
      <c r="S986" s="253"/>
      <c r="T986" s="254"/>
      <c r="U986" s="15"/>
      <c r="V986" s="15"/>
      <c r="W986" s="15"/>
      <c r="X986" s="15"/>
      <c r="Y986" s="15"/>
      <c r="Z986" s="15"/>
      <c r="AA986" s="15"/>
      <c r="AB986" s="15"/>
      <c r="AC986" s="15"/>
      <c r="AD986" s="15"/>
      <c r="AE986" s="15"/>
      <c r="AT986" s="255" t="s">
        <v>167</v>
      </c>
      <c r="AU986" s="255" t="s">
        <v>87</v>
      </c>
      <c r="AV986" s="15" t="s">
        <v>161</v>
      </c>
      <c r="AW986" s="15" t="s">
        <v>38</v>
      </c>
      <c r="AX986" s="15" t="s">
        <v>85</v>
      </c>
      <c r="AY986" s="255" t="s">
        <v>153</v>
      </c>
    </row>
    <row r="987" s="2" customFormat="1" ht="14.4" customHeight="1">
      <c r="A987" s="39"/>
      <c r="B987" s="40"/>
      <c r="C987" s="205" t="s">
        <v>1237</v>
      </c>
      <c r="D987" s="205" t="s">
        <v>156</v>
      </c>
      <c r="E987" s="206" t="s">
        <v>1238</v>
      </c>
      <c r="F987" s="207" t="s">
        <v>1239</v>
      </c>
      <c r="G987" s="208" t="s">
        <v>159</v>
      </c>
      <c r="H987" s="209">
        <v>24.329999999999998</v>
      </c>
      <c r="I987" s="210"/>
      <c r="J987" s="211">
        <f>ROUND(I987*H987,2)</f>
        <v>0</v>
      </c>
      <c r="K987" s="207" t="s">
        <v>160</v>
      </c>
      <c r="L987" s="45"/>
      <c r="M987" s="212" t="s">
        <v>40</v>
      </c>
      <c r="N987" s="213" t="s">
        <v>48</v>
      </c>
      <c r="O987" s="85"/>
      <c r="P987" s="214">
        <f>O987*H987</f>
        <v>0</v>
      </c>
      <c r="Q987" s="214">
        <v>0</v>
      </c>
      <c r="R987" s="214">
        <f>Q987*H987</f>
        <v>0</v>
      </c>
      <c r="S987" s="214">
        <v>0</v>
      </c>
      <c r="T987" s="215">
        <f>S987*H987</f>
        <v>0</v>
      </c>
      <c r="U987" s="39"/>
      <c r="V987" s="39"/>
      <c r="W987" s="39"/>
      <c r="X987" s="39"/>
      <c r="Y987" s="39"/>
      <c r="Z987" s="39"/>
      <c r="AA987" s="39"/>
      <c r="AB987" s="39"/>
      <c r="AC987" s="39"/>
      <c r="AD987" s="39"/>
      <c r="AE987" s="39"/>
      <c r="AR987" s="216" t="s">
        <v>287</v>
      </c>
      <c r="AT987" s="216" t="s">
        <v>156</v>
      </c>
      <c r="AU987" s="216" t="s">
        <v>87</v>
      </c>
      <c r="AY987" s="18" t="s">
        <v>153</v>
      </c>
      <c r="BE987" s="217">
        <f>IF(N987="základní",J987,0)</f>
        <v>0</v>
      </c>
      <c r="BF987" s="217">
        <f>IF(N987="snížená",J987,0)</f>
        <v>0</v>
      </c>
      <c r="BG987" s="217">
        <f>IF(N987="zákl. přenesená",J987,0)</f>
        <v>0</v>
      </c>
      <c r="BH987" s="217">
        <f>IF(N987="sníž. přenesená",J987,0)</f>
        <v>0</v>
      </c>
      <c r="BI987" s="217">
        <f>IF(N987="nulová",J987,0)</f>
        <v>0</v>
      </c>
      <c r="BJ987" s="18" t="s">
        <v>85</v>
      </c>
      <c r="BK987" s="217">
        <f>ROUND(I987*H987,2)</f>
        <v>0</v>
      </c>
      <c r="BL987" s="18" t="s">
        <v>287</v>
      </c>
      <c r="BM987" s="216" t="s">
        <v>1240</v>
      </c>
    </row>
    <row r="988" s="2" customFormat="1">
      <c r="A988" s="39"/>
      <c r="B988" s="40"/>
      <c r="C988" s="41"/>
      <c r="D988" s="218" t="s">
        <v>163</v>
      </c>
      <c r="E988" s="41"/>
      <c r="F988" s="219" t="s">
        <v>1241</v>
      </c>
      <c r="G988" s="41"/>
      <c r="H988" s="41"/>
      <c r="I988" s="220"/>
      <c r="J988" s="41"/>
      <c r="K988" s="41"/>
      <c r="L988" s="45"/>
      <c r="M988" s="221"/>
      <c r="N988" s="222"/>
      <c r="O988" s="85"/>
      <c r="P988" s="85"/>
      <c r="Q988" s="85"/>
      <c r="R988" s="85"/>
      <c r="S988" s="85"/>
      <c r="T988" s="86"/>
      <c r="U988" s="39"/>
      <c r="V988" s="39"/>
      <c r="W988" s="39"/>
      <c r="X988" s="39"/>
      <c r="Y988" s="39"/>
      <c r="Z988" s="39"/>
      <c r="AA988" s="39"/>
      <c r="AB988" s="39"/>
      <c r="AC988" s="39"/>
      <c r="AD988" s="39"/>
      <c r="AE988" s="39"/>
      <c r="AT988" s="18" t="s">
        <v>163</v>
      </c>
      <c r="AU988" s="18" t="s">
        <v>87</v>
      </c>
    </row>
    <row r="989" s="2" customFormat="1">
      <c r="A989" s="39"/>
      <c r="B989" s="40"/>
      <c r="C989" s="41"/>
      <c r="D989" s="218" t="s">
        <v>165</v>
      </c>
      <c r="E989" s="41"/>
      <c r="F989" s="223" t="s">
        <v>1236</v>
      </c>
      <c r="G989" s="41"/>
      <c r="H989" s="41"/>
      <c r="I989" s="220"/>
      <c r="J989" s="41"/>
      <c r="K989" s="41"/>
      <c r="L989" s="45"/>
      <c r="M989" s="221"/>
      <c r="N989" s="222"/>
      <c r="O989" s="85"/>
      <c r="P989" s="85"/>
      <c r="Q989" s="85"/>
      <c r="R989" s="85"/>
      <c r="S989" s="85"/>
      <c r="T989" s="86"/>
      <c r="U989" s="39"/>
      <c r="V989" s="39"/>
      <c r="W989" s="39"/>
      <c r="X989" s="39"/>
      <c r="Y989" s="39"/>
      <c r="Z989" s="39"/>
      <c r="AA989" s="39"/>
      <c r="AB989" s="39"/>
      <c r="AC989" s="39"/>
      <c r="AD989" s="39"/>
      <c r="AE989" s="39"/>
      <c r="AT989" s="18" t="s">
        <v>165</v>
      </c>
      <c r="AU989" s="18" t="s">
        <v>87</v>
      </c>
    </row>
    <row r="990" s="13" customFormat="1">
      <c r="A990" s="13"/>
      <c r="B990" s="224"/>
      <c r="C990" s="225"/>
      <c r="D990" s="218" t="s">
        <v>167</v>
      </c>
      <c r="E990" s="226" t="s">
        <v>40</v>
      </c>
      <c r="F990" s="227" t="s">
        <v>213</v>
      </c>
      <c r="G990" s="225"/>
      <c r="H990" s="226" t="s">
        <v>40</v>
      </c>
      <c r="I990" s="228"/>
      <c r="J990" s="225"/>
      <c r="K990" s="225"/>
      <c r="L990" s="229"/>
      <c r="M990" s="230"/>
      <c r="N990" s="231"/>
      <c r="O990" s="231"/>
      <c r="P990" s="231"/>
      <c r="Q990" s="231"/>
      <c r="R990" s="231"/>
      <c r="S990" s="231"/>
      <c r="T990" s="232"/>
      <c r="U990" s="13"/>
      <c r="V990" s="13"/>
      <c r="W990" s="13"/>
      <c r="X990" s="13"/>
      <c r="Y990" s="13"/>
      <c r="Z990" s="13"/>
      <c r="AA990" s="13"/>
      <c r="AB990" s="13"/>
      <c r="AC990" s="13"/>
      <c r="AD990" s="13"/>
      <c r="AE990" s="13"/>
      <c r="AT990" s="233" t="s">
        <v>167</v>
      </c>
      <c r="AU990" s="233" t="s">
        <v>87</v>
      </c>
      <c r="AV990" s="13" t="s">
        <v>85</v>
      </c>
      <c r="AW990" s="13" t="s">
        <v>38</v>
      </c>
      <c r="AX990" s="13" t="s">
        <v>77</v>
      </c>
      <c r="AY990" s="233" t="s">
        <v>153</v>
      </c>
    </row>
    <row r="991" s="14" customFormat="1">
      <c r="A991" s="14"/>
      <c r="B991" s="234"/>
      <c r="C991" s="235"/>
      <c r="D991" s="218" t="s">
        <v>167</v>
      </c>
      <c r="E991" s="236" t="s">
        <v>40</v>
      </c>
      <c r="F991" s="237" t="s">
        <v>346</v>
      </c>
      <c r="G991" s="235"/>
      <c r="H991" s="238">
        <v>8.5800000000000001</v>
      </c>
      <c r="I991" s="239"/>
      <c r="J991" s="235"/>
      <c r="K991" s="235"/>
      <c r="L991" s="240"/>
      <c r="M991" s="241"/>
      <c r="N991" s="242"/>
      <c r="O991" s="242"/>
      <c r="P991" s="242"/>
      <c r="Q991" s="242"/>
      <c r="R991" s="242"/>
      <c r="S991" s="242"/>
      <c r="T991" s="243"/>
      <c r="U991" s="14"/>
      <c r="V991" s="14"/>
      <c r="W991" s="14"/>
      <c r="X991" s="14"/>
      <c r="Y991" s="14"/>
      <c r="Z991" s="14"/>
      <c r="AA991" s="14"/>
      <c r="AB991" s="14"/>
      <c r="AC991" s="14"/>
      <c r="AD991" s="14"/>
      <c r="AE991" s="14"/>
      <c r="AT991" s="244" t="s">
        <v>167</v>
      </c>
      <c r="AU991" s="244" t="s">
        <v>87</v>
      </c>
      <c r="AV991" s="14" t="s">
        <v>87</v>
      </c>
      <c r="AW991" s="14" t="s">
        <v>38</v>
      </c>
      <c r="AX991" s="14" t="s">
        <v>77</v>
      </c>
      <c r="AY991" s="244" t="s">
        <v>153</v>
      </c>
    </row>
    <row r="992" s="13" customFormat="1">
      <c r="A992" s="13"/>
      <c r="B992" s="224"/>
      <c r="C992" s="225"/>
      <c r="D992" s="218" t="s">
        <v>167</v>
      </c>
      <c r="E992" s="226" t="s">
        <v>40</v>
      </c>
      <c r="F992" s="227" t="s">
        <v>211</v>
      </c>
      <c r="G992" s="225"/>
      <c r="H992" s="226" t="s">
        <v>40</v>
      </c>
      <c r="I992" s="228"/>
      <c r="J992" s="225"/>
      <c r="K992" s="225"/>
      <c r="L992" s="229"/>
      <c r="M992" s="230"/>
      <c r="N992" s="231"/>
      <c r="O992" s="231"/>
      <c r="P992" s="231"/>
      <c r="Q992" s="231"/>
      <c r="R992" s="231"/>
      <c r="S992" s="231"/>
      <c r="T992" s="232"/>
      <c r="U992" s="13"/>
      <c r="V992" s="13"/>
      <c r="W992" s="13"/>
      <c r="X992" s="13"/>
      <c r="Y992" s="13"/>
      <c r="Z992" s="13"/>
      <c r="AA992" s="13"/>
      <c r="AB992" s="13"/>
      <c r="AC992" s="13"/>
      <c r="AD992" s="13"/>
      <c r="AE992" s="13"/>
      <c r="AT992" s="233" t="s">
        <v>167</v>
      </c>
      <c r="AU992" s="233" t="s">
        <v>87</v>
      </c>
      <c r="AV992" s="13" t="s">
        <v>85</v>
      </c>
      <c r="AW992" s="13" t="s">
        <v>38</v>
      </c>
      <c r="AX992" s="13" t="s">
        <v>77</v>
      </c>
      <c r="AY992" s="233" t="s">
        <v>153</v>
      </c>
    </row>
    <row r="993" s="14" customFormat="1">
      <c r="A993" s="14"/>
      <c r="B993" s="234"/>
      <c r="C993" s="235"/>
      <c r="D993" s="218" t="s">
        <v>167</v>
      </c>
      <c r="E993" s="236" t="s">
        <v>40</v>
      </c>
      <c r="F993" s="237" t="s">
        <v>345</v>
      </c>
      <c r="G993" s="235"/>
      <c r="H993" s="238">
        <v>15.75</v>
      </c>
      <c r="I993" s="239"/>
      <c r="J993" s="235"/>
      <c r="K993" s="235"/>
      <c r="L993" s="240"/>
      <c r="M993" s="241"/>
      <c r="N993" s="242"/>
      <c r="O993" s="242"/>
      <c r="P993" s="242"/>
      <c r="Q993" s="242"/>
      <c r="R993" s="242"/>
      <c r="S993" s="242"/>
      <c r="T993" s="243"/>
      <c r="U993" s="14"/>
      <c r="V993" s="14"/>
      <c r="W993" s="14"/>
      <c r="X993" s="14"/>
      <c r="Y993" s="14"/>
      <c r="Z993" s="14"/>
      <c r="AA993" s="14"/>
      <c r="AB993" s="14"/>
      <c r="AC993" s="14"/>
      <c r="AD993" s="14"/>
      <c r="AE993" s="14"/>
      <c r="AT993" s="244" t="s">
        <v>167</v>
      </c>
      <c r="AU993" s="244" t="s">
        <v>87</v>
      </c>
      <c r="AV993" s="14" t="s">
        <v>87</v>
      </c>
      <c r="AW993" s="14" t="s">
        <v>38</v>
      </c>
      <c r="AX993" s="14" t="s">
        <v>77</v>
      </c>
      <c r="AY993" s="244" t="s">
        <v>153</v>
      </c>
    </row>
    <row r="994" s="15" customFormat="1">
      <c r="A994" s="15"/>
      <c r="B994" s="245"/>
      <c r="C994" s="246"/>
      <c r="D994" s="218" t="s">
        <v>167</v>
      </c>
      <c r="E994" s="247" t="s">
        <v>40</v>
      </c>
      <c r="F994" s="248" t="s">
        <v>170</v>
      </c>
      <c r="G994" s="246"/>
      <c r="H994" s="249">
        <v>24.329999999999998</v>
      </c>
      <c r="I994" s="250"/>
      <c r="J994" s="246"/>
      <c r="K994" s="246"/>
      <c r="L994" s="251"/>
      <c r="M994" s="252"/>
      <c r="N994" s="253"/>
      <c r="O994" s="253"/>
      <c r="P994" s="253"/>
      <c r="Q994" s="253"/>
      <c r="R994" s="253"/>
      <c r="S994" s="253"/>
      <c r="T994" s="254"/>
      <c r="U994" s="15"/>
      <c r="V994" s="15"/>
      <c r="W994" s="15"/>
      <c r="X994" s="15"/>
      <c r="Y994" s="15"/>
      <c r="Z994" s="15"/>
      <c r="AA994" s="15"/>
      <c r="AB994" s="15"/>
      <c r="AC994" s="15"/>
      <c r="AD994" s="15"/>
      <c r="AE994" s="15"/>
      <c r="AT994" s="255" t="s">
        <v>167</v>
      </c>
      <c r="AU994" s="255" t="s">
        <v>87</v>
      </c>
      <c r="AV994" s="15" t="s">
        <v>161</v>
      </c>
      <c r="AW994" s="15" t="s">
        <v>38</v>
      </c>
      <c r="AX994" s="15" t="s">
        <v>85</v>
      </c>
      <c r="AY994" s="255" t="s">
        <v>153</v>
      </c>
    </row>
    <row r="995" s="2" customFormat="1" ht="24.15" customHeight="1">
      <c r="A995" s="39"/>
      <c r="B995" s="40"/>
      <c r="C995" s="205" t="s">
        <v>1242</v>
      </c>
      <c r="D995" s="205" t="s">
        <v>156</v>
      </c>
      <c r="E995" s="206" t="s">
        <v>1243</v>
      </c>
      <c r="F995" s="207" t="s">
        <v>1244</v>
      </c>
      <c r="G995" s="208" t="s">
        <v>159</v>
      </c>
      <c r="H995" s="209">
        <v>24.329999999999998</v>
      </c>
      <c r="I995" s="210"/>
      <c r="J995" s="211">
        <f>ROUND(I995*H995,2)</f>
        <v>0</v>
      </c>
      <c r="K995" s="207" t="s">
        <v>160</v>
      </c>
      <c r="L995" s="45"/>
      <c r="M995" s="212" t="s">
        <v>40</v>
      </c>
      <c r="N995" s="213" t="s">
        <v>48</v>
      </c>
      <c r="O995" s="85"/>
      <c r="P995" s="214">
        <f>O995*H995</f>
        <v>0</v>
      </c>
      <c r="Q995" s="214">
        <v>6.9999999999999994E-05</v>
      </c>
      <c r="R995" s="214">
        <f>Q995*H995</f>
        <v>0.0017030999999999997</v>
      </c>
      <c r="S995" s="214">
        <v>0</v>
      </c>
      <c r="T995" s="215">
        <f>S995*H995</f>
        <v>0</v>
      </c>
      <c r="U995" s="39"/>
      <c r="V995" s="39"/>
      <c r="W995" s="39"/>
      <c r="X995" s="39"/>
      <c r="Y995" s="39"/>
      <c r="Z995" s="39"/>
      <c r="AA995" s="39"/>
      <c r="AB995" s="39"/>
      <c r="AC995" s="39"/>
      <c r="AD995" s="39"/>
      <c r="AE995" s="39"/>
      <c r="AR995" s="216" t="s">
        <v>287</v>
      </c>
      <c r="AT995" s="216" t="s">
        <v>156</v>
      </c>
      <c r="AU995" s="216" t="s">
        <v>87</v>
      </c>
      <c r="AY995" s="18" t="s">
        <v>153</v>
      </c>
      <c r="BE995" s="217">
        <f>IF(N995="základní",J995,0)</f>
        <v>0</v>
      </c>
      <c r="BF995" s="217">
        <f>IF(N995="snížená",J995,0)</f>
        <v>0</v>
      </c>
      <c r="BG995" s="217">
        <f>IF(N995="zákl. přenesená",J995,0)</f>
        <v>0</v>
      </c>
      <c r="BH995" s="217">
        <f>IF(N995="sníž. přenesená",J995,0)</f>
        <v>0</v>
      </c>
      <c r="BI995" s="217">
        <f>IF(N995="nulová",J995,0)</f>
        <v>0</v>
      </c>
      <c r="BJ995" s="18" t="s">
        <v>85</v>
      </c>
      <c r="BK995" s="217">
        <f>ROUND(I995*H995,2)</f>
        <v>0</v>
      </c>
      <c r="BL995" s="18" t="s">
        <v>287</v>
      </c>
      <c r="BM995" s="216" t="s">
        <v>1245</v>
      </c>
    </row>
    <row r="996" s="2" customFormat="1">
      <c r="A996" s="39"/>
      <c r="B996" s="40"/>
      <c r="C996" s="41"/>
      <c r="D996" s="218" t="s">
        <v>163</v>
      </c>
      <c r="E996" s="41"/>
      <c r="F996" s="219" t="s">
        <v>1246</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163</v>
      </c>
      <c r="AU996" s="18" t="s">
        <v>87</v>
      </c>
    </row>
    <row r="997" s="2" customFormat="1">
      <c r="A997" s="39"/>
      <c r="B997" s="40"/>
      <c r="C997" s="41"/>
      <c r="D997" s="218" t="s">
        <v>165</v>
      </c>
      <c r="E997" s="41"/>
      <c r="F997" s="223" t="s">
        <v>1236</v>
      </c>
      <c r="G997" s="41"/>
      <c r="H997" s="41"/>
      <c r="I997" s="220"/>
      <c r="J997" s="41"/>
      <c r="K997" s="41"/>
      <c r="L997" s="45"/>
      <c r="M997" s="221"/>
      <c r="N997" s="222"/>
      <c r="O997" s="85"/>
      <c r="P997" s="85"/>
      <c r="Q997" s="85"/>
      <c r="R997" s="85"/>
      <c r="S997" s="85"/>
      <c r="T997" s="86"/>
      <c r="U997" s="39"/>
      <c r="V997" s="39"/>
      <c r="W997" s="39"/>
      <c r="X997" s="39"/>
      <c r="Y997" s="39"/>
      <c r="Z997" s="39"/>
      <c r="AA997" s="39"/>
      <c r="AB997" s="39"/>
      <c r="AC997" s="39"/>
      <c r="AD997" s="39"/>
      <c r="AE997" s="39"/>
      <c r="AT997" s="18" t="s">
        <v>165</v>
      </c>
      <c r="AU997" s="18" t="s">
        <v>87</v>
      </c>
    </row>
    <row r="998" s="13" customFormat="1">
      <c r="A998" s="13"/>
      <c r="B998" s="224"/>
      <c r="C998" s="225"/>
      <c r="D998" s="218" t="s">
        <v>167</v>
      </c>
      <c r="E998" s="226" t="s">
        <v>40</v>
      </c>
      <c r="F998" s="227" t="s">
        <v>213</v>
      </c>
      <c r="G998" s="225"/>
      <c r="H998" s="226" t="s">
        <v>40</v>
      </c>
      <c r="I998" s="228"/>
      <c r="J998" s="225"/>
      <c r="K998" s="225"/>
      <c r="L998" s="229"/>
      <c r="M998" s="230"/>
      <c r="N998" s="231"/>
      <c r="O998" s="231"/>
      <c r="P998" s="231"/>
      <c r="Q998" s="231"/>
      <c r="R998" s="231"/>
      <c r="S998" s="231"/>
      <c r="T998" s="232"/>
      <c r="U998" s="13"/>
      <c r="V998" s="13"/>
      <c r="W998" s="13"/>
      <c r="X998" s="13"/>
      <c r="Y998" s="13"/>
      <c r="Z998" s="13"/>
      <c r="AA998" s="13"/>
      <c r="AB998" s="13"/>
      <c r="AC998" s="13"/>
      <c r="AD998" s="13"/>
      <c r="AE998" s="13"/>
      <c r="AT998" s="233" t="s">
        <v>167</v>
      </c>
      <c r="AU998" s="233" t="s">
        <v>87</v>
      </c>
      <c r="AV998" s="13" t="s">
        <v>85</v>
      </c>
      <c r="AW998" s="13" t="s">
        <v>38</v>
      </c>
      <c r="AX998" s="13" t="s">
        <v>77</v>
      </c>
      <c r="AY998" s="233" t="s">
        <v>153</v>
      </c>
    </row>
    <row r="999" s="14" customFormat="1">
      <c r="A999" s="14"/>
      <c r="B999" s="234"/>
      <c r="C999" s="235"/>
      <c r="D999" s="218" t="s">
        <v>167</v>
      </c>
      <c r="E999" s="236" t="s">
        <v>40</v>
      </c>
      <c r="F999" s="237" t="s">
        <v>346</v>
      </c>
      <c r="G999" s="235"/>
      <c r="H999" s="238">
        <v>8.5800000000000001</v>
      </c>
      <c r="I999" s="239"/>
      <c r="J999" s="235"/>
      <c r="K999" s="235"/>
      <c r="L999" s="240"/>
      <c r="M999" s="241"/>
      <c r="N999" s="242"/>
      <c r="O999" s="242"/>
      <c r="P999" s="242"/>
      <c r="Q999" s="242"/>
      <c r="R999" s="242"/>
      <c r="S999" s="242"/>
      <c r="T999" s="243"/>
      <c r="U999" s="14"/>
      <c r="V999" s="14"/>
      <c r="W999" s="14"/>
      <c r="X999" s="14"/>
      <c r="Y999" s="14"/>
      <c r="Z999" s="14"/>
      <c r="AA999" s="14"/>
      <c r="AB999" s="14"/>
      <c r="AC999" s="14"/>
      <c r="AD999" s="14"/>
      <c r="AE999" s="14"/>
      <c r="AT999" s="244" t="s">
        <v>167</v>
      </c>
      <c r="AU999" s="244" t="s">
        <v>87</v>
      </c>
      <c r="AV999" s="14" t="s">
        <v>87</v>
      </c>
      <c r="AW999" s="14" t="s">
        <v>38</v>
      </c>
      <c r="AX999" s="14" t="s">
        <v>77</v>
      </c>
      <c r="AY999" s="244" t="s">
        <v>153</v>
      </c>
    </row>
    <row r="1000" s="13" customFormat="1">
      <c r="A1000" s="13"/>
      <c r="B1000" s="224"/>
      <c r="C1000" s="225"/>
      <c r="D1000" s="218" t="s">
        <v>167</v>
      </c>
      <c r="E1000" s="226" t="s">
        <v>40</v>
      </c>
      <c r="F1000" s="227" t="s">
        <v>211</v>
      </c>
      <c r="G1000" s="225"/>
      <c r="H1000" s="226" t="s">
        <v>40</v>
      </c>
      <c r="I1000" s="228"/>
      <c r="J1000" s="225"/>
      <c r="K1000" s="225"/>
      <c r="L1000" s="229"/>
      <c r="M1000" s="230"/>
      <c r="N1000" s="231"/>
      <c r="O1000" s="231"/>
      <c r="P1000" s="231"/>
      <c r="Q1000" s="231"/>
      <c r="R1000" s="231"/>
      <c r="S1000" s="231"/>
      <c r="T1000" s="232"/>
      <c r="U1000" s="13"/>
      <c r="V1000" s="13"/>
      <c r="W1000" s="13"/>
      <c r="X1000" s="13"/>
      <c r="Y1000" s="13"/>
      <c r="Z1000" s="13"/>
      <c r="AA1000" s="13"/>
      <c r="AB1000" s="13"/>
      <c r="AC1000" s="13"/>
      <c r="AD1000" s="13"/>
      <c r="AE1000" s="13"/>
      <c r="AT1000" s="233" t="s">
        <v>167</v>
      </c>
      <c r="AU1000" s="233" t="s">
        <v>87</v>
      </c>
      <c r="AV1000" s="13" t="s">
        <v>85</v>
      </c>
      <c r="AW1000" s="13" t="s">
        <v>38</v>
      </c>
      <c r="AX1000" s="13" t="s">
        <v>77</v>
      </c>
      <c r="AY1000" s="233" t="s">
        <v>153</v>
      </c>
    </row>
    <row r="1001" s="14" customFormat="1">
      <c r="A1001" s="14"/>
      <c r="B1001" s="234"/>
      <c r="C1001" s="235"/>
      <c r="D1001" s="218" t="s">
        <v>167</v>
      </c>
      <c r="E1001" s="236" t="s">
        <v>40</v>
      </c>
      <c r="F1001" s="237" t="s">
        <v>345</v>
      </c>
      <c r="G1001" s="235"/>
      <c r="H1001" s="238">
        <v>15.75</v>
      </c>
      <c r="I1001" s="239"/>
      <c r="J1001" s="235"/>
      <c r="K1001" s="235"/>
      <c r="L1001" s="240"/>
      <c r="M1001" s="241"/>
      <c r="N1001" s="242"/>
      <c r="O1001" s="242"/>
      <c r="P1001" s="242"/>
      <c r="Q1001" s="242"/>
      <c r="R1001" s="242"/>
      <c r="S1001" s="242"/>
      <c r="T1001" s="243"/>
      <c r="U1001" s="14"/>
      <c r="V1001" s="14"/>
      <c r="W1001" s="14"/>
      <c r="X1001" s="14"/>
      <c r="Y1001" s="14"/>
      <c r="Z1001" s="14"/>
      <c r="AA1001" s="14"/>
      <c r="AB1001" s="14"/>
      <c r="AC1001" s="14"/>
      <c r="AD1001" s="14"/>
      <c r="AE1001" s="14"/>
      <c r="AT1001" s="244" t="s">
        <v>167</v>
      </c>
      <c r="AU1001" s="244" t="s">
        <v>87</v>
      </c>
      <c r="AV1001" s="14" t="s">
        <v>87</v>
      </c>
      <c r="AW1001" s="14" t="s">
        <v>38</v>
      </c>
      <c r="AX1001" s="14" t="s">
        <v>77</v>
      </c>
      <c r="AY1001" s="244" t="s">
        <v>153</v>
      </c>
    </row>
    <row r="1002" s="15" customFormat="1">
      <c r="A1002" s="15"/>
      <c r="B1002" s="245"/>
      <c r="C1002" s="246"/>
      <c r="D1002" s="218" t="s">
        <v>167</v>
      </c>
      <c r="E1002" s="247" t="s">
        <v>40</v>
      </c>
      <c r="F1002" s="248" t="s">
        <v>170</v>
      </c>
      <c r="G1002" s="246"/>
      <c r="H1002" s="249">
        <v>24.329999999999998</v>
      </c>
      <c r="I1002" s="250"/>
      <c r="J1002" s="246"/>
      <c r="K1002" s="246"/>
      <c r="L1002" s="251"/>
      <c r="M1002" s="252"/>
      <c r="N1002" s="253"/>
      <c r="O1002" s="253"/>
      <c r="P1002" s="253"/>
      <c r="Q1002" s="253"/>
      <c r="R1002" s="253"/>
      <c r="S1002" s="253"/>
      <c r="T1002" s="254"/>
      <c r="U1002" s="15"/>
      <c r="V1002" s="15"/>
      <c r="W1002" s="15"/>
      <c r="X1002" s="15"/>
      <c r="Y1002" s="15"/>
      <c r="Z1002" s="15"/>
      <c r="AA1002" s="15"/>
      <c r="AB1002" s="15"/>
      <c r="AC1002" s="15"/>
      <c r="AD1002" s="15"/>
      <c r="AE1002" s="15"/>
      <c r="AT1002" s="255" t="s">
        <v>167</v>
      </c>
      <c r="AU1002" s="255" t="s">
        <v>87</v>
      </c>
      <c r="AV1002" s="15" t="s">
        <v>161</v>
      </c>
      <c r="AW1002" s="15" t="s">
        <v>38</v>
      </c>
      <c r="AX1002" s="15" t="s">
        <v>85</v>
      </c>
      <c r="AY1002" s="255" t="s">
        <v>153</v>
      </c>
    </row>
    <row r="1003" s="2" customFormat="1" ht="24.15" customHeight="1">
      <c r="A1003" s="39"/>
      <c r="B1003" s="40"/>
      <c r="C1003" s="205" t="s">
        <v>1247</v>
      </c>
      <c r="D1003" s="205" t="s">
        <v>156</v>
      </c>
      <c r="E1003" s="206" t="s">
        <v>1248</v>
      </c>
      <c r="F1003" s="207" t="s">
        <v>1249</v>
      </c>
      <c r="G1003" s="208" t="s">
        <v>159</v>
      </c>
      <c r="H1003" s="209">
        <v>29.579999999999998</v>
      </c>
      <c r="I1003" s="210"/>
      <c r="J1003" s="211">
        <f>ROUND(I1003*H1003,2)</f>
        <v>0</v>
      </c>
      <c r="K1003" s="207" t="s">
        <v>160</v>
      </c>
      <c r="L1003" s="45"/>
      <c r="M1003" s="212" t="s">
        <v>40</v>
      </c>
      <c r="N1003" s="213" t="s">
        <v>48</v>
      </c>
      <c r="O1003" s="85"/>
      <c r="P1003" s="214">
        <f>O1003*H1003</f>
        <v>0</v>
      </c>
      <c r="Q1003" s="214">
        <v>0</v>
      </c>
      <c r="R1003" s="214">
        <f>Q1003*H1003</f>
        <v>0</v>
      </c>
      <c r="S1003" s="214">
        <v>0.0030000000000000001</v>
      </c>
      <c r="T1003" s="215">
        <f>S1003*H1003</f>
        <v>0.088739999999999999</v>
      </c>
      <c r="U1003" s="39"/>
      <c r="V1003" s="39"/>
      <c r="W1003" s="39"/>
      <c r="X1003" s="39"/>
      <c r="Y1003" s="39"/>
      <c r="Z1003" s="39"/>
      <c r="AA1003" s="39"/>
      <c r="AB1003" s="39"/>
      <c r="AC1003" s="39"/>
      <c r="AD1003" s="39"/>
      <c r="AE1003" s="39"/>
      <c r="AR1003" s="216" t="s">
        <v>287</v>
      </c>
      <c r="AT1003" s="216" t="s">
        <v>156</v>
      </c>
      <c r="AU1003" s="216" t="s">
        <v>87</v>
      </c>
      <c r="AY1003" s="18" t="s">
        <v>153</v>
      </c>
      <c r="BE1003" s="217">
        <f>IF(N1003="základní",J1003,0)</f>
        <v>0</v>
      </c>
      <c r="BF1003" s="217">
        <f>IF(N1003="snížená",J1003,0)</f>
        <v>0</v>
      </c>
      <c r="BG1003" s="217">
        <f>IF(N1003="zákl. přenesená",J1003,0)</f>
        <v>0</v>
      </c>
      <c r="BH1003" s="217">
        <f>IF(N1003="sníž. přenesená",J1003,0)</f>
        <v>0</v>
      </c>
      <c r="BI1003" s="217">
        <f>IF(N1003="nulová",J1003,0)</f>
        <v>0</v>
      </c>
      <c r="BJ1003" s="18" t="s">
        <v>85</v>
      </c>
      <c r="BK1003" s="217">
        <f>ROUND(I1003*H1003,2)</f>
        <v>0</v>
      </c>
      <c r="BL1003" s="18" t="s">
        <v>287</v>
      </c>
      <c r="BM1003" s="216" t="s">
        <v>1250</v>
      </c>
    </row>
    <row r="1004" s="2" customFormat="1">
      <c r="A1004" s="39"/>
      <c r="B1004" s="40"/>
      <c r="C1004" s="41"/>
      <c r="D1004" s="218" t="s">
        <v>163</v>
      </c>
      <c r="E1004" s="41"/>
      <c r="F1004" s="219" t="s">
        <v>1251</v>
      </c>
      <c r="G1004" s="41"/>
      <c r="H1004" s="41"/>
      <c r="I1004" s="220"/>
      <c r="J1004" s="41"/>
      <c r="K1004" s="41"/>
      <c r="L1004" s="45"/>
      <c r="M1004" s="221"/>
      <c r="N1004" s="222"/>
      <c r="O1004" s="85"/>
      <c r="P1004" s="85"/>
      <c r="Q1004" s="85"/>
      <c r="R1004" s="85"/>
      <c r="S1004" s="85"/>
      <c r="T1004" s="86"/>
      <c r="U1004" s="39"/>
      <c r="V1004" s="39"/>
      <c r="W1004" s="39"/>
      <c r="X1004" s="39"/>
      <c r="Y1004" s="39"/>
      <c r="Z1004" s="39"/>
      <c r="AA1004" s="39"/>
      <c r="AB1004" s="39"/>
      <c r="AC1004" s="39"/>
      <c r="AD1004" s="39"/>
      <c r="AE1004" s="39"/>
      <c r="AT1004" s="18" t="s">
        <v>163</v>
      </c>
      <c r="AU1004" s="18" t="s">
        <v>87</v>
      </c>
    </row>
    <row r="1005" s="13" customFormat="1">
      <c r="A1005" s="13"/>
      <c r="B1005" s="224"/>
      <c r="C1005" s="225"/>
      <c r="D1005" s="218" t="s">
        <v>167</v>
      </c>
      <c r="E1005" s="226" t="s">
        <v>40</v>
      </c>
      <c r="F1005" s="227" t="s">
        <v>206</v>
      </c>
      <c r="G1005" s="225"/>
      <c r="H1005" s="226" t="s">
        <v>40</v>
      </c>
      <c r="I1005" s="228"/>
      <c r="J1005" s="225"/>
      <c r="K1005" s="225"/>
      <c r="L1005" s="229"/>
      <c r="M1005" s="230"/>
      <c r="N1005" s="231"/>
      <c r="O1005" s="231"/>
      <c r="P1005" s="231"/>
      <c r="Q1005" s="231"/>
      <c r="R1005" s="231"/>
      <c r="S1005" s="231"/>
      <c r="T1005" s="232"/>
      <c r="U1005" s="13"/>
      <c r="V1005" s="13"/>
      <c r="W1005" s="13"/>
      <c r="X1005" s="13"/>
      <c r="Y1005" s="13"/>
      <c r="Z1005" s="13"/>
      <c r="AA1005" s="13"/>
      <c r="AB1005" s="13"/>
      <c r="AC1005" s="13"/>
      <c r="AD1005" s="13"/>
      <c r="AE1005" s="13"/>
      <c r="AT1005" s="233" t="s">
        <v>167</v>
      </c>
      <c r="AU1005" s="233" t="s">
        <v>87</v>
      </c>
      <c r="AV1005" s="13" t="s">
        <v>85</v>
      </c>
      <c r="AW1005" s="13" t="s">
        <v>38</v>
      </c>
      <c r="AX1005" s="13" t="s">
        <v>77</v>
      </c>
      <c r="AY1005" s="233" t="s">
        <v>153</v>
      </c>
    </row>
    <row r="1006" s="14" customFormat="1">
      <c r="A1006" s="14"/>
      <c r="B1006" s="234"/>
      <c r="C1006" s="235"/>
      <c r="D1006" s="218" t="s">
        <v>167</v>
      </c>
      <c r="E1006" s="236" t="s">
        <v>40</v>
      </c>
      <c r="F1006" s="237" t="s">
        <v>343</v>
      </c>
      <c r="G1006" s="235"/>
      <c r="H1006" s="238">
        <v>2.96</v>
      </c>
      <c r="I1006" s="239"/>
      <c r="J1006" s="235"/>
      <c r="K1006" s="235"/>
      <c r="L1006" s="240"/>
      <c r="M1006" s="241"/>
      <c r="N1006" s="242"/>
      <c r="O1006" s="242"/>
      <c r="P1006" s="242"/>
      <c r="Q1006" s="242"/>
      <c r="R1006" s="242"/>
      <c r="S1006" s="242"/>
      <c r="T1006" s="243"/>
      <c r="U1006" s="14"/>
      <c r="V1006" s="14"/>
      <c r="W1006" s="14"/>
      <c r="X1006" s="14"/>
      <c r="Y1006" s="14"/>
      <c r="Z1006" s="14"/>
      <c r="AA1006" s="14"/>
      <c r="AB1006" s="14"/>
      <c r="AC1006" s="14"/>
      <c r="AD1006" s="14"/>
      <c r="AE1006" s="14"/>
      <c r="AT1006" s="244" t="s">
        <v>167</v>
      </c>
      <c r="AU1006" s="244" t="s">
        <v>87</v>
      </c>
      <c r="AV1006" s="14" t="s">
        <v>87</v>
      </c>
      <c r="AW1006" s="14" t="s">
        <v>38</v>
      </c>
      <c r="AX1006" s="14" t="s">
        <v>77</v>
      </c>
      <c r="AY1006" s="244" t="s">
        <v>153</v>
      </c>
    </row>
    <row r="1007" s="13" customFormat="1">
      <c r="A1007" s="13"/>
      <c r="B1007" s="224"/>
      <c r="C1007" s="225"/>
      <c r="D1007" s="218" t="s">
        <v>167</v>
      </c>
      <c r="E1007" s="226" t="s">
        <v>40</v>
      </c>
      <c r="F1007" s="227" t="s">
        <v>209</v>
      </c>
      <c r="G1007" s="225"/>
      <c r="H1007" s="226" t="s">
        <v>40</v>
      </c>
      <c r="I1007" s="228"/>
      <c r="J1007" s="225"/>
      <c r="K1007" s="225"/>
      <c r="L1007" s="229"/>
      <c r="M1007" s="230"/>
      <c r="N1007" s="231"/>
      <c r="O1007" s="231"/>
      <c r="P1007" s="231"/>
      <c r="Q1007" s="231"/>
      <c r="R1007" s="231"/>
      <c r="S1007" s="231"/>
      <c r="T1007" s="232"/>
      <c r="U1007" s="13"/>
      <c r="V1007" s="13"/>
      <c r="W1007" s="13"/>
      <c r="X1007" s="13"/>
      <c r="Y1007" s="13"/>
      <c r="Z1007" s="13"/>
      <c r="AA1007" s="13"/>
      <c r="AB1007" s="13"/>
      <c r="AC1007" s="13"/>
      <c r="AD1007" s="13"/>
      <c r="AE1007" s="13"/>
      <c r="AT1007" s="233" t="s">
        <v>167</v>
      </c>
      <c r="AU1007" s="233" t="s">
        <v>87</v>
      </c>
      <c r="AV1007" s="13" t="s">
        <v>85</v>
      </c>
      <c r="AW1007" s="13" t="s">
        <v>38</v>
      </c>
      <c r="AX1007" s="13" t="s">
        <v>77</v>
      </c>
      <c r="AY1007" s="233" t="s">
        <v>153</v>
      </c>
    </row>
    <row r="1008" s="14" customFormat="1">
      <c r="A1008" s="14"/>
      <c r="B1008" s="234"/>
      <c r="C1008" s="235"/>
      <c r="D1008" s="218" t="s">
        <v>167</v>
      </c>
      <c r="E1008" s="236" t="s">
        <v>40</v>
      </c>
      <c r="F1008" s="237" t="s">
        <v>1252</v>
      </c>
      <c r="G1008" s="235"/>
      <c r="H1008" s="238">
        <v>2.29</v>
      </c>
      <c r="I1008" s="239"/>
      <c r="J1008" s="235"/>
      <c r="K1008" s="235"/>
      <c r="L1008" s="240"/>
      <c r="M1008" s="241"/>
      <c r="N1008" s="242"/>
      <c r="O1008" s="242"/>
      <c r="P1008" s="242"/>
      <c r="Q1008" s="242"/>
      <c r="R1008" s="242"/>
      <c r="S1008" s="242"/>
      <c r="T1008" s="243"/>
      <c r="U1008" s="14"/>
      <c r="V1008" s="14"/>
      <c r="W1008" s="14"/>
      <c r="X1008" s="14"/>
      <c r="Y1008" s="14"/>
      <c r="Z1008" s="14"/>
      <c r="AA1008" s="14"/>
      <c r="AB1008" s="14"/>
      <c r="AC1008" s="14"/>
      <c r="AD1008" s="14"/>
      <c r="AE1008" s="14"/>
      <c r="AT1008" s="244" t="s">
        <v>167</v>
      </c>
      <c r="AU1008" s="244" t="s">
        <v>87</v>
      </c>
      <c r="AV1008" s="14" t="s">
        <v>87</v>
      </c>
      <c r="AW1008" s="14" t="s">
        <v>38</v>
      </c>
      <c r="AX1008" s="14" t="s">
        <v>77</v>
      </c>
      <c r="AY1008" s="244" t="s">
        <v>153</v>
      </c>
    </row>
    <row r="1009" s="13" customFormat="1">
      <c r="A1009" s="13"/>
      <c r="B1009" s="224"/>
      <c r="C1009" s="225"/>
      <c r="D1009" s="218" t="s">
        <v>167</v>
      </c>
      <c r="E1009" s="226" t="s">
        <v>40</v>
      </c>
      <c r="F1009" s="227" t="s">
        <v>211</v>
      </c>
      <c r="G1009" s="225"/>
      <c r="H1009" s="226" t="s">
        <v>40</v>
      </c>
      <c r="I1009" s="228"/>
      <c r="J1009" s="225"/>
      <c r="K1009" s="225"/>
      <c r="L1009" s="229"/>
      <c r="M1009" s="230"/>
      <c r="N1009" s="231"/>
      <c r="O1009" s="231"/>
      <c r="P1009" s="231"/>
      <c r="Q1009" s="231"/>
      <c r="R1009" s="231"/>
      <c r="S1009" s="231"/>
      <c r="T1009" s="232"/>
      <c r="U1009" s="13"/>
      <c r="V1009" s="13"/>
      <c r="W1009" s="13"/>
      <c r="X1009" s="13"/>
      <c r="Y1009" s="13"/>
      <c r="Z1009" s="13"/>
      <c r="AA1009" s="13"/>
      <c r="AB1009" s="13"/>
      <c r="AC1009" s="13"/>
      <c r="AD1009" s="13"/>
      <c r="AE1009" s="13"/>
      <c r="AT1009" s="233" t="s">
        <v>167</v>
      </c>
      <c r="AU1009" s="233" t="s">
        <v>87</v>
      </c>
      <c r="AV1009" s="13" t="s">
        <v>85</v>
      </c>
      <c r="AW1009" s="13" t="s">
        <v>38</v>
      </c>
      <c r="AX1009" s="13" t="s">
        <v>77</v>
      </c>
      <c r="AY1009" s="233" t="s">
        <v>153</v>
      </c>
    </row>
    <row r="1010" s="14" customFormat="1">
      <c r="A1010" s="14"/>
      <c r="B1010" s="234"/>
      <c r="C1010" s="235"/>
      <c r="D1010" s="218" t="s">
        <v>167</v>
      </c>
      <c r="E1010" s="236" t="s">
        <v>40</v>
      </c>
      <c r="F1010" s="237" t="s">
        <v>345</v>
      </c>
      <c r="G1010" s="235"/>
      <c r="H1010" s="238">
        <v>15.75</v>
      </c>
      <c r="I1010" s="239"/>
      <c r="J1010" s="235"/>
      <c r="K1010" s="235"/>
      <c r="L1010" s="240"/>
      <c r="M1010" s="241"/>
      <c r="N1010" s="242"/>
      <c r="O1010" s="242"/>
      <c r="P1010" s="242"/>
      <c r="Q1010" s="242"/>
      <c r="R1010" s="242"/>
      <c r="S1010" s="242"/>
      <c r="T1010" s="243"/>
      <c r="U1010" s="14"/>
      <c r="V1010" s="14"/>
      <c r="W1010" s="14"/>
      <c r="X1010" s="14"/>
      <c r="Y1010" s="14"/>
      <c r="Z1010" s="14"/>
      <c r="AA1010" s="14"/>
      <c r="AB1010" s="14"/>
      <c r="AC1010" s="14"/>
      <c r="AD1010" s="14"/>
      <c r="AE1010" s="14"/>
      <c r="AT1010" s="244" t="s">
        <v>167</v>
      </c>
      <c r="AU1010" s="244" t="s">
        <v>87</v>
      </c>
      <c r="AV1010" s="14" t="s">
        <v>87</v>
      </c>
      <c r="AW1010" s="14" t="s">
        <v>38</v>
      </c>
      <c r="AX1010" s="14" t="s">
        <v>77</v>
      </c>
      <c r="AY1010" s="244" t="s">
        <v>153</v>
      </c>
    </row>
    <row r="1011" s="13" customFormat="1">
      <c r="A1011" s="13"/>
      <c r="B1011" s="224"/>
      <c r="C1011" s="225"/>
      <c r="D1011" s="218" t="s">
        <v>167</v>
      </c>
      <c r="E1011" s="226" t="s">
        <v>40</v>
      </c>
      <c r="F1011" s="227" t="s">
        <v>296</v>
      </c>
      <c r="G1011" s="225"/>
      <c r="H1011" s="226" t="s">
        <v>40</v>
      </c>
      <c r="I1011" s="228"/>
      <c r="J1011" s="225"/>
      <c r="K1011" s="225"/>
      <c r="L1011" s="229"/>
      <c r="M1011" s="230"/>
      <c r="N1011" s="231"/>
      <c r="O1011" s="231"/>
      <c r="P1011" s="231"/>
      <c r="Q1011" s="231"/>
      <c r="R1011" s="231"/>
      <c r="S1011" s="231"/>
      <c r="T1011" s="232"/>
      <c r="U1011" s="13"/>
      <c r="V1011" s="13"/>
      <c r="W1011" s="13"/>
      <c r="X1011" s="13"/>
      <c r="Y1011" s="13"/>
      <c r="Z1011" s="13"/>
      <c r="AA1011" s="13"/>
      <c r="AB1011" s="13"/>
      <c r="AC1011" s="13"/>
      <c r="AD1011" s="13"/>
      <c r="AE1011" s="13"/>
      <c r="AT1011" s="233" t="s">
        <v>167</v>
      </c>
      <c r="AU1011" s="233" t="s">
        <v>87</v>
      </c>
      <c r="AV1011" s="13" t="s">
        <v>85</v>
      </c>
      <c r="AW1011" s="13" t="s">
        <v>38</v>
      </c>
      <c r="AX1011" s="13" t="s">
        <v>77</v>
      </c>
      <c r="AY1011" s="233" t="s">
        <v>153</v>
      </c>
    </row>
    <row r="1012" s="14" customFormat="1">
      <c r="A1012" s="14"/>
      <c r="B1012" s="234"/>
      <c r="C1012" s="235"/>
      <c r="D1012" s="218" t="s">
        <v>167</v>
      </c>
      <c r="E1012" s="236" t="s">
        <v>40</v>
      </c>
      <c r="F1012" s="237" t="s">
        <v>346</v>
      </c>
      <c r="G1012" s="235"/>
      <c r="H1012" s="238">
        <v>8.5800000000000001</v>
      </c>
      <c r="I1012" s="239"/>
      <c r="J1012" s="235"/>
      <c r="K1012" s="235"/>
      <c r="L1012" s="240"/>
      <c r="M1012" s="241"/>
      <c r="N1012" s="242"/>
      <c r="O1012" s="242"/>
      <c r="P1012" s="242"/>
      <c r="Q1012" s="242"/>
      <c r="R1012" s="242"/>
      <c r="S1012" s="242"/>
      <c r="T1012" s="243"/>
      <c r="U1012" s="14"/>
      <c r="V1012" s="14"/>
      <c r="W1012" s="14"/>
      <c r="X1012" s="14"/>
      <c r="Y1012" s="14"/>
      <c r="Z1012" s="14"/>
      <c r="AA1012" s="14"/>
      <c r="AB1012" s="14"/>
      <c r="AC1012" s="14"/>
      <c r="AD1012" s="14"/>
      <c r="AE1012" s="14"/>
      <c r="AT1012" s="244" t="s">
        <v>167</v>
      </c>
      <c r="AU1012" s="244" t="s">
        <v>87</v>
      </c>
      <c r="AV1012" s="14" t="s">
        <v>87</v>
      </c>
      <c r="AW1012" s="14" t="s">
        <v>38</v>
      </c>
      <c r="AX1012" s="14" t="s">
        <v>77</v>
      </c>
      <c r="AY1012" s="244" t="s">
        <v>153</v>
      </c>
    </row>
    <row r="1013" s="15" customFormat="1">
      <c r="A1013" s="15"/>
      <c r="B1013" s="245"/>
      <c r="C1013" s="246"/>
      <c r="D1013" s="218" t="s">
        <v>167</v>
      </c>
      <c r="E1013" s="247" t="s">
        <v>40</v>
      </c>
      <c r="F1013" s="248" t="s">
        <v>170</v>
      </c>
      <c r="G1013" s="246"/>
      <c r="H1013" s="249">
        <v>29.579999999999998</v>
      </c>
      <c r="I1013" s="250"/>
      <c r="J1013" s="246"/>
      <c r="K1013" s="246"/>
      <c r="L1013" s="251"/>
      <c r="M1013" s="252"/>
      <c r="N1013" s="253"/>
      <c r="O1013" s="253"/>
      <c r="P1013" s="253"/>
      <c r="Q1013" s="253"/>
      <c r="R1013" s="253"/>
      <c r="S1013" s="253"/>
      <c r="T1013" s="254"/>
      <c r="U1013" s="15"/>
      <c r="V1013" s="15"/>
      <c r="W1013" s="15"/>
      <c r="X1013" s="15"/>
      <c r="Y1013" s="15"/>
      <c r="Z1013" s="15"/>
      <c r="AA1013" s="15"/>
      <c r="AB1013" s="15"/>
      <c r="AC1013" s="15"/>
      <c r="AD1013" s="15"/>
      <c r="AE1013" s="15"/>
      <c r="AT1013" s="255" t="s">
        <v>167</v>
      </c>
      <c r="AU1013" s="255" t="s">
        <v>87</v>
      </c>
      <c r="AV1013" s="15" t="s">
        <v>161</v>
      </c>
      <c r="AW1013" s="15" t="s">
        <v>38</v>
      </c>
      <c r="AX1013" s="15" t="s">
        <v>85</v>
      </c>
      <c r="AY1013" s="255" t="s">
        <v>153</v>
      </c>
    </row>
    <row r="1014" s="2" customFormat="1" ht="14.4" customHeight="1">
      <c r="A1014" s="39"/>
      <c r="B1014" s="40"/>
      <c r="C1014" s="205" t="s">
        <v>1253</v>
      </c>
      <c r="D1014" s="205" t="s">
        <v>156</v>
      </c>
      <c r="E1014" s="206" t="s">
        <v>1254</v>
      </c>
      <c r="F1014" s="207" t="s">
        <v>1255</v>
      </c>
      <c r="G1014" s="208" t="s">
        <v>159</v>
      </c>
      <c r="H1014" s="209">
        <v>24.329999999999998</v>
      </c>
      <c r="I1014" s="210"/>
      <c r="J1014" s="211">
        <f>ROUND(I1014*H1014,2)</f>
        <v>0</v>
      </c>
      <c r="K1014" s="207" t="s">
        <v>160</v>
      </c>
      <c r="L1014" s="45"/>
      <c r="M1014" s="212" t="s">
        <v>40</v>
      </c>
      <c r="N1014" s="213" t="s">
        <v>48</v>
      </c>
      <c r="O1014" s="85"/>
      <c r="P1014" s="214">
        <f>O1014*H1014</f>
        <v>0</v>
      </c>
      <c r="Q1014" s="214">
        <v>0.00029999999999999997</v>
      </c>
      <c r="R1014" s="214">
        <f>Q1014*H1014</f>
        <v>0.0072989999999999991</v>
      </c>
      <c r="S1014" s="214">
        <v>0</v>
      </c>
      <c r="T1014" s="215">
        <f>S1014*H1014</f>
        <v>0</v>
      </c>
      <c r="U1014" s="39"/>
      <c r="V1014" s="39"/>
      <c r="W1014" s="39"/>
      <c r="X1014" s="39"/>
      <c r="Y1014" s="39"/>
      <c r="Z1014" s="39"/>
      <c r="AA1014" s="39"/>
      <c r="AB1014" s="39"/>
      <c r="AC1014" s="39"/>
      <c r="AD1014" s="39"/>
      <c r="AE1014" s="39"/>
      <c r="AR1014" s="216" t="s">
        <v>287</v>
      </c>
      <c r="AT1014" s="216" t="s">
        <v>156</v>
      </c>
      <c r="AU1014" s="216" t="s">
        <v>87</v>
      </c>
      <c r="AY1014" s="18" t="s">
        <v>153</v>
      </c>
      <c r="BE1014" s="217">
        <f>IF(N1014="základní",J1014,0)</f>
        <v>0</v>
      </c>
      <c r="BF1014" s="217">
        <f>IF(N1014="snížená",J1014,0)</f>
        <v>0</v>
      </c>
      <c r="BG1014" s="217">
        <f>IF(N1014="zákl. přenesená",J1014,0)</f>
        <v>0</v>
      </c>
      <c r="BH1014" s="217">
        <f>IF(N1014="sníž. přenesená",J1014,0)</f>
        <v>0</v>
      </c>
      <c r="BI1014" s="217">
        <f>IF(N1014="nulová",J1014,0)</f>
        <v>0</v>
      </c>
      <c r="BJ1014" s="18" t="s">
        <v>85</v>
      </c>
      <c r="BK1014" s="217">
        <f>ROUND(I1014*H1014,2)</f>
        <v>0</v>
      </c>
      <c r="BL1014" s="18" t="s">
        <v>287</v>
      </c>
      <c r="BM1014" s="216" t="s">
        <v>1256</v>
      </c>
    </row>
    <row r="1015" s="2" customFormat="1">
      <c r="A1015" s="39"/>
      <c r="B1015" s="40"/>
      <c r="C1015" s="41"/>
      <c r="D1015" s="218" t="s">
        <v>163</v>
      </c>
      <c r="E1015" s="41"/>
      <c r="F1015" s="219" t="s">
        <v>1257</v>
      </c>
      <c r="G1015" s="41"/>
      <c r="H1015" s="41"/>
      <c r="I1015" s="220"/>
      <c r="J1015" s="41"/>
      <c r="K1015" s="41"/>
      <c r="L1015" s="45"/>
      <c r="M1015" s="221"/>
      <c r="N1015" s="222"/>
      <c r="O1015" s="85"/>
      <c r="P1015" s="85"/>
      <c r="Q1015" s="85"/>
      <c r="R1015" s="85"/>
      <c r="S1015" s="85"/>
      <c r="T1015" s="86"/>
      <c r="U1015" s="39"/>
      <c r="V1015" s="39"/>
      <c r="W1015" s="39"/>
      <c r="X1015" s="39"/>
      <c r="Y1015" s="39"/>
      <c r="Z1015" s="39"/>
      <c r="AA1015" s="39"/>
      <c r="AB1015" s="39"/>
      <c r="AC1015" s="39"/>
      <c r="AD1015" s="39"/>
      <c r="AE1015" s="39"/>
      <c r="AT1015" s="18" t="s">
        <v>163</v>
      </c>
      <c r="AU1015" s="18" t="s">
        <v>87</v>
      </c>
    </row>
    <row r="1016" s="13" customFormat="1">
      <c r="A1016" s="13"/>
      <c r="B1016" s="224"/>
      <c r="C1016" s="225"/>
      <c r="D1016" s="218" t="s">
        <v>167</v>
      </c>
      <c r="E1016" s="226" t="s">
        <v>40</v>
      </c>
      <c r="F1016" s="227" t="s">
        <v>213</v>
      </c>
      <c r="G1016" s="225"/>
      <c r="H1016" s="226" t="s">
        <v>40</v>
      </c>
      <c r="I1016" s="228"/>
      <c r="J1016" s="225"/>
      <c r="K1016" s="225"/>
      <c r="L1016" s="229"/>
      <c r="M1016" s="230"/>
      <c r="N1016" s="231"/>
      <c r="O1016" s="231"/>
      <c r="P1016" s="231"/>
      <c r="Q1016" s="231"/>
      <c r="R1016" s="231"/>
      <c r="S1016" s="231"/>
      <c r="T1016" s="232"/>
      <c r="U1016" s="13"/>
      <c r="V1016" s="13"/>
      <c r="W1016" s="13"/>
      <c r="X1016" s="13"/>
      <c r="Y1016" s="13"/>
      <c r="Z1016" s="13"/>
      <c r="AA1016" s="13"/>
      <c r="AB1016" s="13"/>
      <c r="AC1016" s="13"/>
      <c r="AD1016" s="13"/>
      <c r="AE1016" s="13"/>
      <c r="AT1016" s="233" t="s">
        <v>167</v>
      </c>
      <c r="AU1016" s="233" t="s">
        <v>87</v>
      </c>
      <c r="AV1016" s="13" t="s">
        <v>85</v>
      </c>
      <c r="AW1016" s="13" t="s">
        <v>38</v>
      </c>
      <c r="AX1016" s="13" t="s">
        <v>77</v>
      </c>
      <c r="AY1016" s="233" t="s">
        <v>153</v>
      </c>
    </row>
    <row r="1017" s="14" customFormat="1">
      <c r="A1017" s="14"/>
      <c r="B1017" s="234"/>
      <c r="C1017" s="235"/>
      <c r="D1017" s="218" t="s">
        <v>167</v>
      </c>
      <c r="E1017" s="236" t="s">
        <v>40</v>
      </c>
      <c r="F1017" s="237" t="s">
        <v>346</v>
      </c>
      <c r="G1017" s="235"/>
      <c r="H1017" s="238">
        <v>8.5800000000000001</v>
      </c>
      <c r="I1017" s="239"/>
      <c r="J1017" s="235"/>
      <c r="K1017" s="235"/>
      <c r="L1017" s="240"/>
      <c r="M1017" s="241"/>
      <c r="N1017" s="242"/>
      <c r="O1017" s="242"/>
      <c r="P1017" s="242"/>
      <c r="Q1017" s="242"/>
      <c r="R1017" s="242"/>
      <c r="S1017" s="242"/>
      <c r="T1017" s="243"/>
      <c r="U1017" s="14"/>
      <c r="V1017" s="14"/>
      <c r="W1017" s="14"/>
      <c r="X1017" s="14"/>
      <c r="Y1017" s="14"/>
      <c r="Z1017" s="14"/>
      <c r="AA1017" s="14"/>
      <c r="AB1017" s="14"/>
      <c r="AC1017" s="14"/>
      <c r="AD1017" s="14"/>
      <c r="AE1017" s="14"/>
      <c r="AT1017" s="244" t="s">
        <v>167</v>
      </c>
      <c r="AU1017" s="244" t="s">
        <v>87</v>
      </c>
      <c r="AV1017" s="14" t="s">
        <v>87</v>
      </c>
      <c r="AW1017" s="14" t="s">
        <v>38</v>
      </c>
      <c r="AX1017" s="14" t="s">
        <v>77</v>
      </c>
      <c r="AY1017" s="244" t="s">
        <v>153</v>
      </c>
    </row>
    <row r="1018" s="13" customFormat="1">
      <c r="A1018" s="13"/>
      <c r="B1018" s="224"/>
      <c r="C1018" s="225"/>
      <c r="D1018" s="218" t="s">
        <v>167</v>
      </c>
      <c r="E1018" s="226" t="s">
        <v>40</v>
      </c>
      <c r="F1018" s="227" t="s">
        <v>211</v>
      </c>
      <c r="G1018" s="225"/>
      <c r="H1018" s="226" t="s">
        <v>40</v>
      </c>
      <c r="I1018" s="228"/>
      <c r="J1018" s="225"/>
      <c r="K1018" s="225"/>
      <c r="L1018" s="229"/>
      <c r="M1018" s="230"/>
      <c r="N1018" s="231"/>
      <c r="O1018" s="231"/>
      <c r="P1018" s="231"/>
      <c r="Q1018" s="231"/>
      <c r="R1018" s="231"/>
      <c r="S1018" s="231"/>
      <c r="T1018" s="232"/>
      <c r="U1018" s="13"/>
      <c r="V1018" s="13"/>
      <c r="W1018" s="13"/>
      <c r="X1018" s="13"/>
      <c r="Y1018" s="13"/>
      <c r="Z1018" s="13"/>
      <c r="AA1018" s="13"/>
      <c r="AB1018" s="13"/>
      <c r="AC1018" s="13"/>
      <c r="AD1018" s="13"/>
      <c r="AE1018" s="13"/>
      <c r="AT1018" s="233" t="s">
        <v>167</v>
      </c>
      <c r="AU1018" s="233" t="s">
        <v>87</v>
      </c>
      <c r="AV1018" s="13" t="s">
        <v>85</v>
      </c>
      <c r="AW1018" s="13" t="s">
        <v>38</v>
      </c>
      <c r="AX1018" s="13" t="s">
        <v>77</v>
      </c>
      <c r="AY1018" s="233" t="s">
        <v>153</v>
      </c>
    </row>
    <row r="1019" s="14" customFormat="1">
      <c r="A1019" s="14"/>
      <c r="B1019" s="234"/>
      <c r="C1019" s="235"/>
      <c r="D1019" s="218" t="s">
        <v>167</v>
      </c>
      <c r="E1019" s="236" t="s">
        <v>40</v>
      </c>
      <c r="F1019" s="237" t="s">
        <v>345</v>
      </c>
      <c r="G1019" s="235"/>
      <c r="H1019" s="238">
        <v>15.75</v>
      </c>
      <c r="I1019" s="239"/>
      <c r="J1019" s="235"/>
      <c r="K1019" s="235"/>
      <c r="L1019" s="240"/>
      <c r="M1019" s="241"/>
      <c r="N1019" s="242"/>
      <c r="O1019" s="242"/>
      <c r="P1019" s="242"/>
      <c r="Q1019" s="242"/>
      <c r="R1019" s="242"/>
      <c r="S1019" s="242"/>
      <c r="T1019" s="243"/>
      <c r="U1019" s="14"/>
      <c r="V1019" s="14"/>
      <c r="W1019" s="14"/>
      <c r="X1019" s="14"/>
      <c r="Y1019" s="14"/>
      <c r="Z1019" s="14"/>
      <c r="AA1019" s="14"/>
      <c r="AB1019" s="14"/>
      <c r="AC1019" s="14"/>
      <c r="AD1019" s="14"/>
      <c r="AE1019" s="14"/>
      <c r="AT1019" s="244" t="s">
        <v>167</v>
      </c>
      <c r="AU1019" s="244" t="s">
        <v>87</v>
      </c>
      <c r="AV1019" s="14" t="s">
        <v>87</v>
      </c>
      <c r="AW1019" s="14" t="s">
        <v>38</v>
      </c>
      <c r="AX1019" s="14" t="s">
        <v>77</v>
      </c>
      <c r="AY1019" s="244" t="s">
        <v>153</v>
      </c>
    </row>
    <row r="1020" s="15" customFormat="1">
      <c r="A1020" s="15"/>
      <c r="B1020" s="245"/>
      <c r="C1020" s="246"/>
      <c r="D1020" s="218" t="s">
        <v>167</v>
      </c>
      <c r="E1020" s="247" t="s">
        <v>40</v>
      </c>
      <c r="F1020" s="248" t="s">
        <v>170</v>
      </c>
      <c r="G1020" s="246"/>
      <c r="H1020" s="249">
        <v>24.329999999999998</v>
      </c>
      <c r="I1020" s="250"/>
      <c r="J1020" s="246"/>
      <c r="K1020" s="246"/>
      <c r="L1020" s="251"/>
      <c r="M1020" s="252"/>
      <c r="N1020" s="253"/>
      <c r="O1020" s="253"/>
      <c r="P1020" s="253"/>
      <c r="Q1020" s="253"/>
      <c r="R1020" s="253"/>
      <c r="S1020" s="253"/>
      <c r="T1020" s="254"/>
      <c r="U1020" s="15"/>
      <c r="V1020" s="15"/>
      <c r="W1020" s="15"/>
      <c r="X1020" s="15"/>
      <c r="Y1020" s="15"/>
      <c r="Z1020" s="15"/>
      <c r="AA1020" s="15"/>
      <c r="AB1020" s="15"/>
      <c r="AC1020" s="15"/>
      <c r="AD1020" s="15"/>
      <c r="AE1020" s="15"/>
      <c r="AT1020" s="255" t="s">
        <v>167</v>
      </c>
      <c r="AU1020" s="255" t="s">
        <v>87</v>
      </c>
      <c r="AV1020" s="15" t="s">
        <v>161</v>
      </c>
      <c r="AW1020" s="15" t="s">
        <v>38</v>
      </c>
      <c r="AX1020" s="15" t="s">
        <v>85</v>
      </c>
      <c r="AY1020" s="255" t="s">
        <v>153</v>
      </c>
    </row>
    <row r="1021" s="2" customFormat="1" ht="14.4" customHeight="1">
      <c r="A1021" s="39"/>
      <c r="B1021" s="40"/>
      <c r="C1021" s="256" t="s">
        <v>1258</v>
      </c>
      <c r="D1021" s="256" t="s">
        <v>322</v>
      </c>
      <c r="E1021" s="257" t="s">
        <v>1259</v>
      </c>
      <c r="F1021" s="258" t="s">
        <v>1260</v>
      </c>
      <c r="G1021" s="259" t="s">
        <v>159</v>
      </c>
      <c r="H1021" s="260">
        <v>26.763000000000002</v>
      </c>
      <c r="I1021" s="261"/>
      <c r="J1021" s="262">
        <f>ROUND(I1021*H1021,2)</f>
        <v>0</v>
      </c>
      <c r="K1021" s="258" t="s">
        <v>160</v>
      </c>
      <c r="L1021" s="263"/>
      <c r="M1021" s="264" t="s">
        <v>40</v>
      </c>
      <c r="N1021" s="265" t="s">
        <v>48</v>
      </c>
      <c r="O1021" s="85"/>
      <c r="P1021" s="214">
        <f>O1021*H1021</f>
        <v>0</v>
      </c>
      <c r="Q1021" s="214">
        <v>0.0025600000000000002</v>
      </c>
      <c r="R1021" s="214">
        <f>Q1021*H1021</f>
        <v>0.06851328000000001</v>
      </c>
      <c r="S1021" s="214">
        <v>0</v>
      </c>
      <c r="T1021" s="215">
        <f>S1021*H1021</f>
        <v>0</v>
      </c>
      <c r="U1021" s="39"/>
      <c r="V1021" s="39"/>
      <c r="W1021" s="39"/>
      <c r="X1021" s="39"/>
      <c r="Y1021" s="39"/>
      <c r="Z1021" s="39"/>
      <c r="AA1021" s="39"/>
      <c r="AB1021" s="39"/>
      <c r="AC1021" s="39"/>
      <c r="AD1021" s="39"/>
      <c r="AE1021" s="39"/>
      <c r="AR1021" s="216" t="s">
        <v>383</v>
      </c>
      <c r="AT1021" s="216" t="s">
        <v>322</v>
      </c>
      <c r="AU1021" s="216" t="s">
        <v>87</v>
      </c>
      <c r="AY1021" s="18" t="s">
        <v>153</v>
      </c>
      <c r="BE1021" s="217">
        <f>IF(N1021="základní",J1021,0)</f>
        <v>0</v>
      </c>
      <c r="BF1021" s="217">
        <f>IF(N1021="snížená",J1021,0)</f>
        <v>0</v>
      </c>
      <c r="BG1021" s="217">
        <f>IF(N1021="zákl. přenesená",J1021,0)</f>
        <v>0</v>
      </c>
      <c r="BH1021" s="217">
        <f>IF(N1021="sníž. přenesená",J1021,0)</f>
        <v>0</v>
      </c>
      <c r="BI1021" s="217">
        <f>IF(N1021="nulová",J1021,0)</f>
        <v>0</v>
      </c>
      <c r="BJ1021" s="18" t="s">
        <v>85</v>
      </c>
      <c r="BK1021" s="217">
        <f>ROUND(I1021*H1021,2)</f>
        <v>0</v>
      </c>
      <c r="BL1021" s="18" t="s">
        <v>287</v>
      </c>
      <c r="BM1021" s="216" t="s">
        <v>1261</v>
      </c>
    </row>
    <row r="1022" s="2" customFormat="1">
      <c r="A1022" s="39"/>
      <c r="B1022" s="40"/>
      <c r="C1022" s="41"/>
      <c r="D1022" s="218" t="s">
        <v>163</v>
      </c>
      <c r="E1022" s="41"/>
      <c r="F1022" s="219" t="s">
        <v>1260</v>
      </c>
      <c r="G1022" s="41"/>
      <c r="H1022" s="41"/>
      <c r="I1022" s="220"/>
      <c r="J1022" s="41"/>
      <c r="K1022" s="41"/>
      <c r="L1022" s="45"/>
      <c r="M1022" s="221"/>
      <c r="N1022" s="222"/>
      <c r="O1022" s="85"/>
      <c r="P1022" s="85"/>
      <c r="Q1022" s="85"/>
      <c r="R1022" s="85"/>
      <c r="S1022" s="85"/>
      <c r="T1022" s="86"/>
      <c r="U1022" s="39"/>
      <c r="V1022" s="39"/>
      <c r="W1022" s="39"/>
      <c r="X1022" s="39"/>
      <c r="Y1022" s="39"/>
      <c r="Z1022" s="39"/>
      <c r="AA1022" s="39"/>
      <c r="AB1022" s="39"/>
      <c r="AC1022" s="39"/>
      <c r="AD1022" s="39"/>
      <c r="AE1022" s="39"/>
      <c r="AT1022" s="18" t="s">
        <v>163</v>
      </c>
      <c r="AU1022" s="18" t="s">
        <v>87</v>
      </c>
    </row>
    <row r="1023" s="14" customFormat="1">
      <c r="A1023" s="14"/>
      <c r="B1023" s="234"/>
      <c r="C1023" s="235"/>
      <c r="D1023" s="218" t="s">
        <v>167</v>
      </c>
      <c r="E1023" s="235"/>
      <c r="F1023" s="237" t="s">
        <v>1262</v>
      </c>
      <c r="G1023" s="235"/>
      <c r="H1023" s="238">
        <v>26.763000000000002</v>
      </c>
      <c r="I1023" s="239"/>
      <c r="J1023" s="235"/>
      <c r="K1023" s="235"/>
      <c r="L1023" s="240"/>
      <c r="M1023" s="241"/>
      <c r="N1023" s="242"/>
      <c r="O1023" s="242"/>
      <c r="P1023" s="242"/>
      <c r="Q1023" s="242"/>
      <c r="R1023" s="242"/>
      <c r="S1023" s="242"/>
      <c r="T1023" s="243"/>
      <c r="U1023" s="14"/>
      <c r="V1023" s="14"/>
      <c r="W1023" s="14"/>
      <c r="X1023" s="14"/>
      <c r="Y1023" s="14"/>
      <c r="Z1023" s="14"/>
      <c r="AA1023" s="14"/>
      <c r="AB1023" s="14"/>
      <c r="AC1023" s="14"/>
      <c r="AD1023" s="14"/>
      <c r="AE1023" s="14"/>
      <c r="AT1023" s="244" t="s">
        <v>167</v>
      </c>
      <c r="AU1023" s="244" t="s">
        <v>87</v>
      </c>
      <c r="AV1023" s="14" t="s">
        <v>87</v>
      </c>
      <c r="AW1023" s="14" t="s">
        <v>4</v>
      </c>
      <c r="AX1023" s="14" t="s">
        <v>85</v>
      </c>
      <c r="AY1023" s="244" t="s">
        <v>153</v>
      </c>
    </row>
    <row r="1024" s="2" customFormat="1" ht="14.4" customHeight="1">
      <c r="A1024" s="39"/>
      <c r="B1024" s="40"/>
      <c r="C1024" s="205" t="s">
        <v>1263</v>
      </c>
      <c r="D1024" s="205" t="s">
        <v>156</v>
      </c>
      <c r="E1024" s="206" t="s">
        <v>1264</v>
      </c>
      <c r="F1024" s="207" t="s">
        <v>1265</v>
      </c>
      <c r="G1024" s="208" t="s">
        <v>173</v>
      </c>
      <c r="H1024" s="209">
        <v>25.239999999999998</v>
      </c>
      <c r="I1024" s="210"/>
      <c r="J1024" s="211">
        <f>ROUND(I1024*H1024,2)</f>
        <v>0</v>
      </c>
      <c r="K1024" s="207" t="s">
        <v>160</v>
      </c>
      <c r="L1024" s="45"/>
      <c r="M1024" s="212" t="s">
        <v>40</v>
      </c>
      <c r="N1024" s="213" t="s">
        <v>48</v>
      </c>
      <c r="O1024" s="85"/>
      <c r="P1024" s="214">
        <f>O1024*H1024</f>
        <v>0</v>
      </c>
      <c r="Q1024" s="214">
        <v>1.0000000000000001E-05</v>
      </c>
      <c r="R1024" s="214">
        <f>Q1024*H1024</f>
        <v>0.00025240000000000001</v>
      </c>
      <c r="S1024" s="214">
        <v>0</v>
      </c>
      <c r="T1024" s="215">
        <f>S1024*H1024</f>
        <v>0</v>
      </c>
      <c r="U1024" s="39"/>
      <c r="V1024" s="39"/>
      <c r="W1024" s="39"/>
      <c r="X1024" s="39"/>
      <c r="Y1024" s="39"/>
      <c r="Z1024" s="39"/>
      <c r="AA1024" s="39"/>
      <c r="AB1024" s="39"/>
      <c r="AC1024" s="39"/>
      <c r="AD1024" s="39"/>
      <c r="AE1024" s="39"/>
      <c r="AR1024" s="216" t="s">
        <v>287</v>
      </c>
      <c r="AT1024" s="216" t="s">
        <v>156</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1266</v>
      </c>
    </row>
    <row r="1025" s="2" customFormat="1">
      <c r="A1025" s="39"/>
      <c r="B1025" s="40"/>
      <c r="C1025" s="41"/>
      <c r="D1025" s="218" t="s">
        <v>163</v>
      </c>
      <c r="E1025" s="41"/>
      <c r="F1025" s="219" t="s">
        <v>1267</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3" customFormat="1">
      <c r="A1026" s="13"/>
      <c r="B1026" s="224"/>
      <c r="C1026" s="225"/>
      <c r="D1026" s="218" t="s">
        <v>167</v>
      </c>
      <c r="E1026" s="226" t="s">
        <v>40</v>
      </c>
      <c r="F1026" s="227" t="s">
        <v>211</v>
      </c>
      <c r="G1026" s="225"/>
      <c r="H1026" s="226" t="s">
        <v>40</v>
      </c>
      <c r="I1026" s="228"/>
      <c r="J1026" s="225"/>
      <c r="K1026" s="225"/>
      <c r="L1026" s="229"/>
      <c r="M1026" s="230"/>
      <c r="N1026" s="231"/>
      <c r="O1026" s="231"/>
      <c r="P1026" s="231"/>
      <c r="Q1026" s="231"/>
      <c r="R1026" s="231"/>
      <c r="S1026" s="231"/>
      <c r="T1026" s="232"/>
      <c r="U1026" s="13"/>
      <c r="V1026" s="13"/>
      <c r="W1026" s="13"/>
      <c r="X1026" s="13"/>
      <c r="Y1026" s="13"/>
      <c r="Z1026" s="13"/>
      <c r="AA1026" s="13"/>
      <c r="AB1026" s="13"/>
      <c r="AC1026" s="13"/>
      <c r="AD1026" s="13"/>
      <c r="AE1026" s="13"/>
      <c r="AT1026" s="233" t="s">
        <v>167</v>
      </c>
      <c r="AU1026" s="233" t="s">
        <v>87</v>
      </c>
      <c r="AV1026" s="13" t="s">
        <v>85</v>
      </c>
      <c r="AW1026" s="13" t="s">
        <v>38</v>
      </c>
      <c r="AX1026" s="13" t="s">
        <v>77</v>
      </c>
      <c r="AY1026" s="233" t="s">
        <v>153</v>
      </c>
    </row>
    <row r="1027" s="14" customFormat="1">
      <c r="A1027" s="14"/>
      <c r="B1027" s="234"/>
      <c r="C1027" s="235"/>
      <c r="D1027" s="218" t="s">
        <v>167</v>
      </c>
      <c r="E1027" s="236" t="s">
        <v>40</v>
      </c>
      <c r="F1027" s="237" t="s">
        <v>1268</v>
      </c>
      <c r="G1027" s="235"/>
      <c r="H1027" s="238">
        <v>16</v>
      </c>
      <c r="I1027" s="239"/>
      <c r="J1027" s="235"/>
      <c r="K1027" s="235"/>
      <c r="L1027" s="240"/>
      <c r="M1027" s="241"/>
      <c r="N1027" s="242"/>
      <c r="O1027" s="242"/>
      <c r="P1027" s="242"/>
      <c r="Q1027" s="242"/>
      <c r="R1027" s="242"/>
      <c r="S1027" s="242"/>
      <c r="T1027" s="243"/>
      <c r="U1027" s="14"/>
      <c r="V1027" s="14"/>
      <c r="W1027" s="14"/>
      <c r="X1027" s="14"/>
      <c r="Y1027" s="14"/>
      <c r="Z1027" s="14"/>
      <c r="AA1027" s="14"/>
      <c r="AB1027" s="14"/>
      <c r="AC1027" s="14"/>
      <c r="AD1027" s="14"/>
      <c r="AE1027" s="14"/>
      <c r="AT1027" s="244" t="s">
        <v>167</v>
      </c>
      <c r="AU1027" s="244" t="s">
        <v>87</v>
      </c>
      <c r="AV1027" s="14" t="s">
        <v>87</v>
      </c>
      <c r="AW1027" s="14" t="s">
        <v>38</v>
      </c>
      <c r="AX1027" s="14" t="s">
        <v>77</v>
      </c>
      <c r="AY1027" s="244" t="s">
        <v>153</v>
      </c>
    </row>
    <row r="1028" s="13" customFormat="1">
      <c r="A1028" s="13"/>
      <c r="B1028" s="224"/>
      <c r="C1028" s="225"/>
      <c r="D1028" s="218" t="s">
        <v>167</v>
      </c>
      <c r="E1028" s="226" t="s">
        <v>40</v>
      </c>
      <c r="F1028" s="227" t="s">
        <v>296</v>
      </c>
      <c r="G1028" s="225"/>
      <c r="H1028" s="226" t="s">
        <v>40</v>
      </c>
      <c r="I1028" s="228"/>
      <c r="J1028" s="225"/>
      <c r="K1028" s="225"/>
      <c r="L1028" s="229"/>
      <c r="M1028" s="230"/>
      <c r="N1028" s="231"/>
      <c r="O1028" s="231"/>
      <c r="P1028" s="231"/>
      <c r="Q1028" s="231"/>
      <c r="R1028" s="231"/>
      <c r="S1028" s="231"/>
      <c r="T1028" s="232"/>
      <c r="U1028" s="13"/>
      <c r="V1028" s="13"/>
      <c r="W1028" s="13"/>
      <c r="X1028" s="13"/>
      <c r="Y1028" s="13"/>
      <c r="Z1028" s="13"/>
      <c r="AA1028" s="13"/>
      <c r="AB1028" s="13"/>
      <c r="AC1028" s="13"/>
      <c r="AD1028" s="13"/>
      <c r="AE1028" s="13"/>
      <c r="AT1028" s="233" t="s">
        <v>167</v>
      </c>
      <c r="AU1028" s="233" t="s">
        <v>87</v>
      </c>
      <c r="AV1028" s="13" t="s">
        <v>85</v>
      </c>
      <c r="AW1028" s="13" t="s">
        <v>38</v>
      </c>
      <c r="AX1028" s="13" t="s">
        <v>77</v>
      </c>
      <c r="AY1028" s="233" t="s">
        <v>153</v>
      </c>
    </row>
    <row r="1029" s="14" customFormat="1">
      <c r="A1029" s="14"/>
      <c r="B1029" s="234"/>
      <c r="C1029" s="235"/>
      <c r="D1029" s="218" t="s">
        <v>167</v>
      </c>
      <c r="E1029" s="236" t="s">
        <v>40</v>
      </c>
      <c r="F1029" s="237" t="s">
        <v>1269</v>
      </c>
      <c r="G1029" s="235"/>
      <c r="H1029" s="238">
        <v>9.2400000000000002</v>
      </c>
      <c r="I1029" s="239"/>
      <c r="J1029" s="235"/>
      <c r="K1029" s="235"/>
      <c r="L1029" s="240"/>
      <c r="M1029" s="241"/>
      <c r="N1029" s="242"/>
      <c r="O1029" s="242"/>
      <c r="P1029" s="242"/>
      <c r="Q1029" s="242"/>
      <c r="R1029" s="242"/>
      <c r="S1029" s="242"/>
      <c r="T1029" s="243"/>
      <c r="U1029" s="14"/>
      <c r="V1029" s="14"/>
      <c r="W1029" s="14"/>
      <c r="X1029" s="14"/>
      <c r="Y1029" s="14"/>
      <c r="Z1029" s="14"/>
      <c r="AA1029" s="14"/>
      <c r="AB1029" s="14"/>
      <c r="AC1029" s="14"/>
      <c r="AD1029" s="14"/>
      <c r="AE1029" s="14"/>
      <c r="AT1029" s="244" t="s">
        <v>167</v>
      </c>
      <c r="AU1029" s="244" t="s">
        <v>87</v>
      </c>
      <c r="AV1029" s="14" t="s">
        <v>87</v>
      </c>
      <c r="AW1029" s="14" t="s">
        <v>38</v>
      </c>
      <c r="AX1029" s="14" t="s">
        <v>77</v>
      </c>
      <c r="AY1029" s="244" t="s">
        <v>153</v>
      </c>
    </row>
    <row r="1030" s="15" customFormat="1">
      <c r="A1030" s="15"/>
      <c r="B1030" s="245"/>
      <c r="C1030" s="246"/>
      <c r="D1030" s="218" t="s">
        <v>167</v>
      </c>
      <c r="E1030" s="247" t="s">
        <v>40</v>
      </c>
      <c r="F1030" s="248" t="s">
        <v>170</v>
      </c>
      <c r="G1030" s="246"/>
      <c r="H1030" s="249">
        <v>25.239999999999998</v>
      </c>
      <c r="I1030" s="250"/>
      <c r="J1030" s="246"/>
      <c r="K1030" s="246"/>
      <c r="L1030" s="251"/>
      <c r="M1030" s="252"/>
      <c r="N1030" s="253"/>
      <c r="O1030" s="253"/>
      <c r="P1030" s="253"/>
      <c r="Q1030" s="253"/>
      <c r="R1030" s="253"/>
      <c r="S1030" s="253"/>
      <c r="T1030" s="254"/>
      <c r="U1030" s="15"/>
      <c r="V1030" s="15"/>
      <c r="W1030" s="15"/>
      <c r="X1030" s="15"/>
      <c r="Y1030" s="15"/>
      <c r="Z1030" s="15"/>
      <c r="AA1030" s="15"/>
      <c r="AB1030" s="15"/>
      <c r="AC1030" s="15"/>
      <c r="AD1030" s="15"/>
      <c r="AE1030" s="15"/>
      <c r="AT1030" s="255" t="s">
        <v>167</v>
      </c>
      <c r="AU1030" s="255" t="s">
        <v>87</v>
      </c>
      <c r="AV1030" s="15" t="s">
        <v>161</v>
      </c>
      <c r="AW1030" s="15" t="s">
        <v>38</v>
      </c>
      <c r="AX1030" s="15" t="s">
        <v>85</v>
      </c>
      <c r="AY1030" s="255" t="s">
        <v>153</v>
      </c>
    </row>
    <row r="1031" s="2" customFormat="1" ht="14.4" customHeight="1">
      <c r="A1031" s="39"/>
      <c r="B1031" s="40"/>
      <c r="C1031" s="256" t="s">
        <v>1270</v>
      </c>
      <c r="D1031" s="256" t="s">
        <v>322</v>
      </c>
      <c r="E1031" s="257" t="s">
        <v>1271</v>
      </c>
      <c r="F1031" s="258" t="s">
        <v>1272</v>
      </c>
      <c r="G1031" s="259" t="s">
        <v>173</v>
      </c>
      <c r="H1031" s="260">
        <v>25.745000000000001</v>
      </c>
      <c r="I1031" s="261"/>
      <c r="J1031" s="262">
        <f>ROUND(I1031*H1031,2)</f>
        <v>0</v>
      </c>
      <c r="K1031" s="258" t="s">
        <v>160</v>
      </c>
      <c r="L1031" s="263"/>
      <c r="M1031" s="264" t="s">
        <v>40</v>
      </c>
      <c r="N1031" s="265" t="s">
        <v>48</v>
      </c>
      <c r="O1031" s="85"/>
      <c r="P1031" s="214">
        <f>O1031*H1031</f>
        <v>0</v>
      </c>
      <c r="Q1031" s="214">
        <v>0.00029999999999999997</v>
      </c>
      <c r="R1031" s="214">
        <f>Q1031*H1031</f>
        <v>0.0077234999999999995</v>
      </c>
      <c r="S1031" s="214">
        <v>0</v>
      </c>
      <c r="T1031" s="215">
        <f>S1031*H1031</f>
        <v>0</v>
      </c>
      <c r="U1031" s="39"/>
      <c r="V1031" s="39"/>
      <c r="W1031" s="39"/>
      <c r="X1031" s="39"/>
      <c r="Y1031" s="39"/>
      <c r="Z1031" s="39"/>
      <c r="AA1031" s="39"/>
      <c r="AB1031" s="39"/>
      <c r="AC1031" s="39"/>
      <c r="AD1031" s="39"/>
      <c r="AE1031" s="39"/>
      <c r="AR1031" s="216" t="s">
        <v>383</v>
      </c>
      <c r="AT1031" s="216" t="s">
        <v>322</v>
      </c>
      <c r="AU1031" s="216" t="s">
        <v>87</v>
      </c>
      <c r="AY1031" s="18" t="s">
        <v>153</v>
      </c>
      <c r="BE1031" s="217">
        <f>IF(N1031="základní",J1031,0)</f>
        <v>0</v>
      </c>
      <c r="BF1031" s="217">
        <f>IF(N1031="snížená",J1031,0)</f>
        <v>0</v>
      </c>
      <c r="BG1031" s="217">
        <f>IF(N1031="zákl. přenesená",J1031,0)</f>
        <v>0</v>
      </c>
      <c r="BH1031" s="217">
        <f>IF(N1031="sníž. přenesená",J1031,0)</f>
        <v>0</v>
      </c>
      <c r="BI1031" s="217">
        <f>IF(N1031="nulová",J1031,0)</f>
        <v>0</v>
      </c>
      <c r="BJ1031" s="18" t="s">
        <v>85</v>
      </c>
      <c r="BK1031" s="217">
        <f>ROUND(I1031*H1031,2)</f>
        <v>0</v>
      </c>
      <c r="BL1031" s="18" t="s">
        <v>287</v>
      </c>
      <c r="BM1031" s="216" t="s">
        <v>1273</v>
      </c>
    </row>
    <row r="1032" s="2" customFormat="1">
      <c r="A1032" s="39"/>
      <c r="B1032" s="40"/>
      <c r="C1032" s="41"/>
      <c r="D1032" s="218" t="s">
        <v>163</v>
      </c>
      <c r="E1032" s="41"/>
      <c r="F1032" s="219" t="s">
        <v>1272</v>
      </c>
      <c r="G1032" s="41"/>
      <c r="H1032" s="41"/>
      <c r="I1032" s="220"/>
      <c r="J1032" s="41"/>
      <c r="K1032" s="41"/>
      <c r="L1032" s="45"/>
      <c r="M1032" s="221"/>
      <c r="N1032" s="222"/>
      <c r="O1032" s="85"/>
      <c r="P1032" s="85"/>
      <c r="Q1032" s="85"/>
      <c r="R1032" s="85"/>
      <c r="S1032" s="85"/>
      <c r="T1032" s="86"/>
      <c r="U1032" s="39"/>
      <c r="V1032" s="39"/>
      <c r="W1032" s="39"/>
      <c r="X1032" s="39"/>
      <c r="Y1032" s="39"/>
      <c r="Z1032" s="39"/>
      <c r="AA1032" s="39"/>
      <c r="AB1032" s="39"/>
      <c r="AC1032" s="39"/>
      <c r="AD1032" s="39"/>
      <c r="AE1032" s="39"/>
      <c r="AT1032" s="18" t="s">
        <v>163</v>
      </c>
      <c r="AU1032" s="18" t="s">
        <v>87</v>
      </c>
    </row>
    <row r="1033" s="14" customFormat="1">
      <c r="A1033" s="14"/>
      <c r="B1033" s="234"/>
      <c r="C1033" s="235"/>
      <c r="D1033" s="218" t="s">
        <v>167</v>
      </c>
      <c r="E1033" s="235"/>
      <c r="F1033" s="237" t="s">
        <v>1274</v>
      </c>
      <c r="G1033" s="235"/>
      <c r="H1033" s="238">
        <v>25.745000000000001</v>
      </c>
      <c r="I1033" s="239"/>
      <c r="J1033" s="235"/>
      <c r="K1033" s="235"/>
      <c r="L1033" s="240"/>
      <c r="M1033" s="241"/>
      <c r="N1033" s="242"/>
      <c r="O1033" s="242"/>
      <c r="P1033" s="242"/>
      <c r="Q1033" s="242"/>
      <c r="R1033" s="242"/>
      <c r="S1033" s="242"/>
      <c r="T1033" s="243"/>
      <c r="U1033" s="14"/>
      <c r="V1033" s="14"/>
      <c r="W1033" s="14"/>
      <c r="X1033" s="14"/>
      <c r="Y1033" s="14"/>
      <c r="Z1033" s="14"/>
      <c r="AA1033" s="14"/>
      <c r="AB1033" s="14"/>
      <c r="AC1033" s="14"/>
      <c r="AD1033" s="14"/>
      <c r="AE1033" s="14"/>
      <c r="AT1033" s="244" t="s">
        <v>167</v>
      </c>
      <c r="AU1033" s="244" t="s">
        <v>87</v>
      </c>
      <c r="AV1033" s="14" t="s">
        <v>87</v>
      </c>
      <c r="AW1033" s="14" t="s">
        <v>4</v>
      </c>
      <c r="AX1033" s="14" t="s">
        <v>85</v>
      </c>
      <c r="AY1033" s="244" t="s">
        <v>153</v>
      </c>
    </row>
    <row r="1034" s="2" customFormat="1" ht="14.4" customHeight="1">
      <c r="A1034" s="39"/>
      <c r="B1034" s="40"/>
      <c r="C1034" s="205" t="s">
        <v>1275</v>
      </c>
      <c r="D1034" s="205" t="s">
        <v>156</v>
      </c>
      <c r="E1034" s="206" t="s">
        <v>1276</v>
      </c>
      <c r="F1034" s="207" t="s">
        <v>1277</v>
      </c>
      <c r="G1034" s="208" t="s">
        <v>173</v>
      </c>
      <c r="H1034" s="209">
        <v>0.80000000000000004</v>
      </c>
      <c r="I1034" s="210"/>
      <c r="J1034" s="211">
        <f>ROUND(I1034*H1034,2)</f>
        <v>0</v>
      </c>
      <c r="K1034" s="207" t="s">
        <v>160</v>
      </c>
      <c r="L1034" s="45"/>
      <c r="M1034" s="212" t="s">
        <v>40</v>
      </c>
      <c r="N1034" s="213" t="s">
        <v>48</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287</v>
      </c>
      <c r="AT1034" s="216" t="s">
        <v>156</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1278</v>
      </c>
    </row>
    <row r="1035" s="2" customFormat="1">
      <c r="A1035" s="39"/>
      <c r="B1035" s="40"/>
      <c r="C1035" s="41"/>
      <c r="D1035" s="218" t="s">
        <v>163</v>
      </c>
      <c r="E1035" s="41"/>
      <c r="F1035" s="219" t="s">
        <v>1279</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2" customFormat="1" ht="24.15" customHeight="1">
      <c r="A1036" s="39"/>
      <c r="B1036" s="40"/>
      <c r="C1036" s="256" t="s">
        <v>1280</v>
      </c>
      <c r="D1036" s="256" t="s">
        <v>322</v>
      </c>
      <c r="E1036" s="257" t="s">
        <v>1281</v>
      </c>
      <c r="F1036" s="258" t="s">
        <v>1282</v>
      </c>
      <c r="G1036" s="259" t="s">
        <v>173</v>
      </c>
      <c r="H1036" s="260">
        <v>0.81599999999999995</v>
      </c>
      <c r="I1036" s="261"/>
      <c r="J1036" s="262">
        <f>ROUND(I1036*H1036,2)</f>
        <v>0</v>
      </c>
      <c r="K1036" s="258" t="s">
        <v>160</v>
      </c>
      <c r="L1036" s="263"/>
      <c r="M1036" s="264" t="s">
        <v>40</v>
      </c>
      <c r="N1036" s="265" t="s">
        <v>48</v>
      </c>
      <c r="O1036" s="85"/>
      <c r="P1036" s="214">
        <f>O1036*H1036</f>
        <v>0</v>
      </c>
      <c r="Q1036" s="214">
        <v>0.00021000000000000001</v>
      </c>
      <c r="R1036" s="214">
        <f>Q1036*H1036</f>
        <v>0.00017135999999999999</v>
      </c>
      <c r="S1036" s="214">
        <v>0</v>
      </c>
      <c r="T1036" s="215">
        <f>S1036*H1036</f>
        <v>0</v>
      </c>
      <c r="U1036" s="39"/>
      <c r="V1036" s="39"/>
      <c r="W1036" s="39"/>
      <c r="X1036" s="39"/>
      <c r="Y1036" s="39"/>
      <c r="Z1036" s="39"/>
      <c r="AA1036" s="39"/>
      <c r="AB1036" s="39"/>
      <c r="AC1036" s="39"/>
      <c r="AD1036" s="39"/>
      <c r="AE1036" s="39"/>
      <c r="AR1036" s="216" t="s">
        <v>383</v>
      </c>
      <c r="AT1036" s="216" t="s">
        <v>322</v>
      </c>
      <c r="AU1036" s="216" t="s">
        <v>87</v>
      </c>
      <c r="AY1036" s="18" t="s">
        <v>153</v>
      </c>
      <c r="BE1036" s="217">
        <f>IF(N1036="základní",J1036,0)</f>
        <v>0</v>
      </c>
      <c r="BF1036" s="217">
        <f>IF(N1036="snížená",J1036,0)</f>
        <v>0</v>
      </c>
      <c r="BG1036" s="217">
        <f>IF(N1036="zákl. přenesená",J1036,0)</f>
        <v>0</v>
      </c>
      <c r="BH1036" s="217">
        <f>IF(N1036="sníž. přenesená",J1036,0)</f>
        <v>0</v>
      </c>
      <c r="BI1036" s="217">
        <f>IF(N1036="nulová",J1036,0)</f>
        <v>0</v>
      </c>
      <c r="BJ1036" s="18" t="s">
        <v>85</v>
      </c>
      <c r="BK1036" s="217">
        <f>ROUND(I1036*H1036,2)</f>
        <v>0</v>
      </c>
      <c r="BL1036" s="18" t="s">
        <v>287</v>
      </c>
      <c r="BM1036" s="216" t="s">
        <v>1283</v>
      </c>
    </row>
    <row r="1037" s="2" customFormat="1">
      <c r="A1037" s="39"/>
      <c r="B1037" s="40"/>
      <c r="C1037" s="41"/>
      <c r="D1037" s="218" t="s">
        <v>163</v>
      </c>
      <c r="E1037" s="41"/>
      <c r="F1037" s="219" t="s">
        <v>1282</v>
      </c>
      <c r="G1037" s="41"/>
      <c r="H1037" s="41"/>
      <c r="I1037" s="220"/>
      <c r="J1037" s="41"/>
      <c r="K1037" s="41"/>
      <c r="L1037" s="45"/>
      <c r="M1037" s="221"/>
      <c r="N1037" s="222"/>
      <c r="O1037" s="85"/>
      <c r="P1037" s="85"/>
      <c r="Q1037" s="85"/>
      <c r="R1037" s="85"/>
      <c r="S1037" s="85"/>
      <c r="T1037" s="86"/>
      <c r="U1037" s="39"/>
      <c r="V1037" s="39"/>
      <c r="W1037" s="39"/>
      <c r="X1037" s="39"/>
      <c r="Y1037" s="39"/>
      <c r="Z1037" s="39"/>
      <c r="AA1037" s="39"/>
      <c r="AB1037" s="39"/>
      <c r="AC1037" s="39"/>
      <c r="AD1037" s="39"/>
      <c r="AE1037" s="39"/>
      <c r="AT1037" s="18" t="s">
        <v>163</v>
      </c>
      <c r="AU1037" s="18" t="s">
        <v>87</v>
      </c>
    </row>
    <row r="1038" s="14" customFormat="1">
      <c r="A1038" s="14"/>
      <c r="B1038" s="234"/>
      <c r="C1038" s="235"/>
      <c r="D1038" s="218" t="s">
        <v>167</v>
      </c>
      <c r="E1038" s="235"/>
      <c r="F1038" s="237" t="s">
        <v>1284</v>
      </c>
      <c r="G1038" s="235"/>
      <c r="H1038" s="238">
        <v>0.81599999999999995</v>
      </c>
      <c r="I1038" s="239"/>
      <c r="J1038" s="235"/>
      <c r="K1038" s="235"/>
      <c r="L1038" s="240"/>
      <c r="M1038" s="241"/>
      <c r="N1038" s="242"/>
      <c r="O1038" s="242"/>
      <c r="P1038" s="242"/>
      <c r="Q1038" s="242"/>
      <c r="R1038" s="242"/>
      <c r="S1038" s="242"/>
      <c r="T1038" s="243"/>
      <c r="U1038" s="14"/>
      <c r="V1038" s="14"/>
      <c r="W1038" s="14"/>
      <c r="X1038" s="14"/>
      <c r="Y1038" s="14"/>
      <c r="Z1038" s="14"/>
      <c r="AA1038" s="14"/>
      <c r="AB1038" s="14"/>
      <c r="AC1038" s="14"/>
      <c r="AD1038" s="14"/>
      <c r="AE1038" s="14"/>
      <c r="AT1038" s="244" t="s">
        <v>167</v>
      </c>
      <c r="AU1038" s="244" t="s">
        <v>87</v>
      </c>
      <c r="AV1038" s="14" t="s">
        <v>87</v>
      </c>
      <c r="AW1038" s="14" t="s">
        <v>4</v>
      </c>
      <c r="AX1038" s="14" t="s">
        <v>85</v>
      </c>
      <c r="AY1038" s="244" t="s">
        <v>153</v>
      </c>
    </row>
    <row r="1039" s="2" customFormat="1" ht="24.15" customHeight="1">
      <c r="A1039" s="39"/>
      <c r="B1039" s="40"/>
      <c r="C1039" s="205" t="s">
        <v>1285</v>
      </c>
      <c r="D1039" s="205" t="s">
        <v>156</v>
      </c>
      <c r="E1039" s="206" t="s">
        <v>1286</v>
      </c>
      <c r="F1039" s="207" t="s">
        <v>1287</v>
      </c>
      <c r="G1039" s="208" t="s">
        <v>159</v>
      </c>
      <c r="H1039" s="209">
        <v>25.239999999999998</v>
      </c>
      <c r="I1039" s="210"/>
      <c r="J1039" s="211">
        <f>ROUND(I1039*H1039,2)</f>
        <v>0</v>
      </c>
      <c r="K1039" s="207" t="s">
        <v>160</v>
      </c>
      <c r="L1039" s="45"/>
      <c r="M1039" s="212" t="s">
        <v>40</v>
      </c>
      <c r="N1039" s="213" t="s">
        <v>48</v>
      </c>
      <c r="O1039" s="85"/>
      <c r="P1039" s="214">
        <f>O1039*H1039</f>
        <v>0</v>
      </c>
      <c r="Q1039" s="214">
        <v>3.0000000000000001E-05</v>
      </c>
      <c r="R1039" s="214">
        <f>Q1039*H1039</f>
        <v>0.00075719999999999997</v>
      </c>
      <c r="S1039" s="214">
        <v>0</v>
      </c>
      <c r="T1039" s="215">
        <f>S1039*H1039</f>
        <v>0</v>
      </c>
      <c r="U1039" s="39"/>
      <c r="V1039" s="39"/>
      <c r="W1039" s="39"/>
      <c r="X1039" s="39"/>
      <c r="Y1039" s="39"/>
      <c r="Z1039" s="39"/>
      <c r="AA1039" s="39"/>
      <c r="AB1039" s="39"/>
      <c r="AC1039" s="39"/>
      <c r="AD1039" s="39"/>
      <c r="AE1039" s="39"/>
      <c r="AR1039" s="216" t="s">
        <v>287</v>
      </c>
      <c r="AT1039" s="216" t="s">
        <v>156</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1288</v>
      </c>
    </row>
    <row r="1040" s="2" customFormat="1">
      <c r="A1040" s="39"/>
      <c r="B1040" s="40"/>
      <c r="C1040" s="41"/>
      <c r="D1040" s="218" t="s">
        <v>163</v>
      </c>
      <c r="E1040" s="41"/>
      <c r="F1040" s="219" t="s">
        <v>1289</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2" customFormat="1">
      <c r="A1041" s="39"/>
      <c r="B1041" s="40"/>
      <c r="C1041" s="41"/>
      <c r="D1041" s="218" t="s">
        <v>165</v>
      </c>
      <c r="E1041" s="41"/>
      <c r="F1041" s="223" t="s">
        <v>1290</v>
      </c>
      <c r="G1041" s="41"/>
      <c r="H1041" s="41"/>
      <c r="I1041" s="220"/>
      <c r="J1041" s="41"/>
      <c r="K1041" s="41"/>
      <c r="L1041" s="45"/>
      <c r="M1041" s="221"/>
      <c r="N1041" s="222"/>
      <c r="O1041" s="85"/>
      <c r="P1041" s="85"/>
      <c r="Q1041" s="85"/>
      <c r="R1041" s="85"/>
      <c r="S1041" s="85"/>
      <c r="T1041" s="86"/>
      <c r="U1041" s="39"/>
      <c r="V1041" s="39"/>
      <c r="W1041" s="39"/>
      <c r="X1041" s="39"/>
      <c r="Y1041" s="39"/>
      <c r="Z1041" s="39"/>
      <c r="AA1041" s="39"/>
      <c r="AB1041" s="39"/>
      <c r="AC1041" s="39"/>
      <c r="AD1041" s="39"/>
      <c r="AE1041" s="39"/>
      <c r="AT1041" s="18" t="s">
        <v>165</v>
      </c>
      <c r="AU1041" s="18" t="s">
        <v>87</v>
      </c>
    </row>
    <row r="1042" s="13" customFormat="1">
      <c r="A1042" s="13"/>
      <c r="B1042" s="224"/>
      <c r="C1042" s="225"/>
      <c r="D1042" s="218" t="s">
        <v>167</v>
      </c>
      <c r="E1042" s="226" t="s">
        <v>40</v>
      </c>
      <c r="F1042" s="227" t="s">
        <v>211</v>
      </c>
      <c r="G1042" s="225"/>
      <c r="H1042" s="226" t="s">
        <v>40</v>
      </c>
      <c r="I1042" s="228"/>
      <c r="J1042" s="225"/>
      <c r="K1042" s="225"/>
      <c r="L1042" s="229"/>
      <c r="M1042" s="230"/>
      <c r="N1042" s="231"/>
      <c r="O1042" s="231"/>
      <c r="P1042" s="231"/>
      <c r="Q1042" s="231"/>
      <c r="R1042" s="231"/>
      <c r="S1042" s="231"/>
      <c r="T1042" s="232"/>
      <c r="U1042" s="13"/>
      <c r="V1042" s="13"/>
      <c r="W1042" s="13"/>
      <c r="X1042" s="13"/>
      <c r="Y1042" s="13"/>
      <c r="Z1042" s="13"/>
      <c r="AA1042" s="13"/>
      <c r="AB1042" s="13"/>
      <c r="AC1042" s="13"/>
      <c r="AD1042" s="13"/>
      <c r="AE1042" s="13"/>
      <c r="AT1042" s="233" t="s">
        <v>167</v>
      </c>
      <c r="AU1042" s="233" t="s">
        <v>87</v>
      </c>
      <c r="AV1042" s="13" t="s">
        <v>85</v>
      </c>
      <c r="AW1042" s="13" t="s">
        <v>38</v>
      </c>
      <c r="AX1042" s="13" t="s">
        <v>77</v>
      </c>
      <c r="AY1042" s="233" t="s">
        <v>153</v>
      </c>
    </row>
    <row r="1043" s="14" customFormat="1">
      <c r="A1043" s="14"/>
      <c r="B1043" s="234"/>
      <c r="C1043" s="235"/>
      <c r="D1043" s="218" t="s">
        <v>167</v>
      </c>
      <c r="E1043" s="236" t="s">
        <v>40</v>
      </c>
      <c r="F1043" s="237" t="s">
        <v>1268</v>
      </c>
      <c r="G1043" s="235"/>
      <c r="H1043" s="238">
        <v>16</v>
      </c>
      <c r="I1043" s="239"/>
      <c r="J1043" s="235"/>
      <c r="K1043" s="235"/>
      <c r="L1043" s="240"/>
      <c r="M1043" s="241"/>
      <c r="N1043" s="242"/>
      <c r="O1043" s="242"/>
      <c r="P1043" s="242"/>
      <c r="Q1043" s="242"/>
      <c r="R1043" s="242"/>
      <c r="S1043" s="242"/>
      <c r="T1043" s="243"/>
      <c r="U1043" s="14"/>
      <c r="V1043" s="14"/>
      <c r="W1043" s="14"/>
      <c r="X1043" s="14"/>
      <c r="Y1043" s="14"/>
      <c r="Z1043" s="14"/>
      <c r="AA1043" s="14"/>
      <c r="AB1043" s="14"/>
      <c r="AC1043" s="14"/>
      <c r="AD1043" s="14"/>
      <c r="AE1043" s="14"/>
      <c r="AT1043" s="244" t="s">
        <v>167</v>
      </c>
      <c r="AU1043" s="244" t="s">
        <v>87</v>
      </c>
      <c r="AV1043" s="14" t="s">
        <v>87</v>
      </c>
      <c r="AW1043" s="14" t="s">
        <v>38</v>
      </c>
      <c r="AX1043" s="14" t="s">
        <v>77</v>
      </c>
      <c r="AY1043" s="244" t="s">
        <v>153</v>
      </c>
    </row>
    <row r="1044" s="13" customFormat="1">
      <c r="A1044" s="13"/>
      <c r="B1044" s="224"/>
      <c r="C1044" s="225"/>
      <c r="D1044" s="218" t="s">
        <v>167</v>
      </c>
      <c r="E1044" s="226" t="s">
        <v>40</v>
      </c>
      <c r="F1044" s="227" t="s">
        <v>296</v>
      </c>
      <c r="G1044" s="225"/>
      <c r="H1044" s="226" t="s">
        <v>40</v>
      </c>
      <c r="I1044" s="228"/>
      <c r="J1044" s="225"/>
      <c r="K1044" s="225"/>
      <c r="L1044" s="229"/>
      <c r="M1044" s="230"/>
      <c r="N1044" s="231"/>
      <c r="O1044" s="231"/>
      <c r="P1044" s="231"/>
      <c r="Q1044" s="231"/>
      <c r="R1044" s="231"/>
      <c r="S1044" s="231"/>
      <c r="T1044" s="232"/>
      <c r="U1044" s="13"/>
      <c r="V1044" s="13"/>
      <c r="W1044" s="13"/>
      <c r="X1044" s="13"/>
      <c r="Y1044" s="13"/>
      <c r="Z1044" s="13"/>
      <c r="AA1044" s="13"/>
      <c r="AB1044" s="13"/>
      <c r="AC1044" s="13"/>
      <c r="AD1044" s="13"/>
      <c r="AE1044" s="13"/>
      <c r="AT1044" s="233" t="s">
        <v>167</v>
      </c>
      <c r="AU1044" s="233" t="s">
        <v>87</v>
      </c>
      <c r="AV1044" s="13" t="s">
        <v>85</v>
      </c>
      <c r="AW1044" s="13" t="s">
        <v>38</v>
      </c>
      <c r="AX1044" s="13" t="s">
        <v>77</v>
      </c>
      <c r="AY1044" s="233" t="s">
        <v>153</v>
      </c>
    </row>
    <row r="1045" s="14" customFormat="1">
      <c r="A1045" s="14"/>
      <c r="B1045" s="234"/>
      <c r="C1045" s="235"/>
      <c r="D1045" s="218" t="s">
        <v>167</v>
      </c>
      <c r="E1045" s="236" t="s">
        <v>40</v>
      </c>
      <c r="F1045" s="237" t="s">
        <v>1269</v>
      </c>
      <c r="G1045" s="235"/>
      <c r="H1045" s="238">
        <v>9.2400000000000002</v>
      </c>
      <c r="I1045" s="239"/>
      <c r="J1045" s="235"/>
      <c r="K1045" s="235"/>
      <c r="L1045" s="240"/>
      <c r="M1045" s="241"/>
      <c r="N1045" s="242"/>
      <c r="O1045" s="242"/>
      <c r="P1045" s="242"/>
      <c r="Q1045" s="242"/>
      <c r="R1045" s="242"/>
      <c r="S1045" s="242"/>
      <c r="T1045" s="243"/>
      <c r="U1045" s="14"/>
      <c r="V1045" s="14"/>
      <c r="W1045" s="14"/>
      <c r="X1045" s="14"/>
      <c r="Y1045" s="14"/>
      <c r="Z1045" s="14"/>
      <c r="AA1045" s="14"/>
      <c r="AB1045" s="14"/>
      <c r="AC1045" s="14"/>
      <c r="AD1045" s="14"/>
      <c r="AE1045" s="14"/>
      <c r="AT1045" s="244" t="s">
        <v>167</v>
      </c>
      <c r="AU1045" s="244" t="s">
        <v>87</v>
      </c>
      <c r="AV1045" s="14" t="s">
        <v>87</v>
      </c>
      <c r="AW1045" s="14" t="s">
        <v>38</v>
      </c>
      <c r="AX1045" s="14" t="s">
        <v>77</v>
      </c>
      <c r="AY1045" s="244" t="s">
        <v>153</v>
      </c>
    </row>
    <row r="1046" s="15" customFormat="1">
      <c r="A1046" s="15"/>
      <c r="B1046" s="245"/>
      <c r="C1046" s="246"/>
      <c r="D1046" s="218" t="s">
        <v>167</v>
      </c>
      <c r="E1046" s="247" t="s">
        <v>40</v>
      </c>
      <c r="F1046" s="248" t="s">
        <v>170</v>
      </c>
      <c r="G1046" s="246"/>
      <c r="H1046" s="249">
        <v>25.239999999999998</v>
      </c>
      <c r="I1046" s="250"/>
      <c r="J1046" s="246"/>
      <c r="K1046" s="246"/>
      <c r="L1046" s="251"/>
      <c r="M1046" s="252"/>
      <c r="N1046" s="253"/>
      <c r="O1046" s="253"/>
      <c r="P1046" s="253"/>
      <c r="Q1046" s="253"/>
      <c r="R1046" s="253"/>
      <c r="S1046" s="253"/>
      <c r="T1046" s="254"/>
      <c r="U1046" s="15"/>
      <c r="V1046" s="15"/>
      <c r="W1046" s="15"/>
      <c r="X1046" s="15"/>
      <c r="Y1046" s="15"/>
      <c r="Z1046" s="15"/>
      <c r="AA1046" s="15"/>
      <c r="AB1046" s="15"/>
      <c r="AC1046" s="15"/>
      <c r="AD1046" s="15"/>
      <c r="AE1046" s="15"/>
      <c r="AT1046" s="255" t="s">
        <v>167</v>
      </c>
      <c r="AU1046" s="255" t="s">
        <v>87</v>
      </c>
      <c r="AV1046" s="15" t="s">
        <v>161</v>
      </c>
      <c r="AW1046" s="15" t="s">
        <v>38</v>
      </c>
      <c r="AX1046" s="15" t="s">
        <v>85</v>
      </c>
      <c r="AY1046" s="255" t="s">
        <v>153</v>
      </c>
    </row>
    <row r="1047" s="2" customFormat="1" ht="24.15" customHeight="1">
      <c r="A1047" s="39"/>
      <c r="B1047" s="40"/>
      <c r="C1047" s="205" t="s">
        <v>1291</v>
      </c>
      <c r="D1047" s="205" t="s">
        <v>156</v>
      </c>
      <c r="E1047" s="206" t="s">
        <v>1292</v>
      </c>
      <c r="F1047" s="207" t="s">
        <v>1293</v>
      </c>
      <c r="G1047" s="208" t="s">
        <v>422</v>
      </c>
      <c r="H1047" s="209">
        <v>0.085999999999999993</v>
      </c>
      <c r="I1047" s="210"/>
      <c r="J1047" s="211">
        <f>ROUND(I1047*H1047,2)</f>
        <v>0</v>
      </c>
      <c r="K1047" s="207" t="s">
        <v>160</v>
      </c>
      <c r="L1047" s="45"/>
      <c r="M1047" s="212" t="s">
        <v>40</v>
      </c>
      <c r="N1047" s="213" t="s">
        <v>48</v>
      </c>
      <c r="O1047" s="85"/>
      <c r="P1047" s="214">
        <f>O1047*H1047</f>
        <v>0</v>
      </c>
      <c r="Q1047" s="214">
        <v>0</v>
      </c>
      <c r="R1047" s="214">
        <f>Q1047*H1047</f>
        <v>0</v>
      </c>
      <c r="S1047" s="214">
        <v>0</v>
      </c>
      <c r="T1047" s="215">
        <f>S1047*H1047</f>
        <v>0</v>
      </c>
      <c r="U1047" s="39"/>
      <c r="V1047" s="39"/>
      <c r="W1047" s="39"/>
      <c r="X1047" s="39"/>
      <c r="Y1047" s="39"/>
      <c r="Z1047" s="39"/>
      <c r="AA1047" s="39"/>
      <c r="AB1047" s="39"/>
      <c r="AC1047" s="39"/>
      <c r="AD1047" s="39"/>
      <c r="AE1047" s="39"/>
      <c r="AR1047" s="216" t="s">
        <v>287</v>
      </c>
      <c r="AT1047" s="216" t="s">
        <v>156</v>
      </c>
      <c r="AU1047" s="216" t="s">
        <v>87</v>
      </c>
      <c r="AY1047" s="18" t="s">
        <v>153</v>
      </c>
      <c r="BE1047" s="217">
        <f>IF(N1047="základní",J1047,0)</f>
        <v>0</v>
      </c>
      <c r="BF1047" s="217">
        <f>IF(N1047="snížená",J1047,0)</f>
        <v>0</v>
      </c>
      <c r="BG1047" s="217">
        <f>IF(N1047="zákl. přenesená",J1047,0)</f>
        <v>0</v>
      </c>
      <c r="BH1047" s="217">
        <f>IF(N1047="sníž. přenesená",J1047,0)</f>
        <v>0</v>
      </c>
      <c r="BI1047" s="217">
        <f>IF(N1047="nulová",J1047,0)</f>
        <v>0</v>
      </c>
      <c r="BJ1047" s="18" t="s">
        <v>85</v>
      </c>
      <c r="BK1047" s="217">
        <f>ROUND(I1047*H1047,2)</f>
        <v>0</v>
      </c>
      <c r="BL1047" s="18" t="s">
        <v>287</v>
      </c>
      <c r="BM1047" s="216" t="s">
        <v>1294</v>
      </c>
    </row>
    <row r="1048" s="2" customFormat="1">
      <c r="A1048" s="39"/>
      <c r="B1048" s="40"/>
      <c r="C1048" s="41"/>
      <c r="D1048" s="218" t="s">
        <v>163</v>
      </c>
      <c r="E1048" s="41"/>
      <c r="F1048" s="219" t="s">
        <v>1295</v>
      </c>
      <c r="G1048" s="41"/>
      <c r="H1048" s="41"/>
      <c r="I1048" s="220"/>
      <c r="J1048" s="41"/>
      <c r="K1048" s="41"/>
      <c r="L1048" s="45"/>
      <c r="M1048" s="221"/>
      <c r="N1048" s="222"/>
      <c r="O1048" s="85"/>
      <c r="P1048" s="85"/>
      <c r="Q1048" s="85"/>
      <c r="R1048" s="85"/>
      <c r="S1048" s="85"/>
      <c r="T1048" s="86"/>
      <c r="U1048" s="39"/>
      <c r="V1048" s="39"/>
      <c r="W1048" s="39"/>
      <c r="X1048" s="39"/>
      <c r="Y1048" s="39"/>
      <c r="Z1048" s="39"/>
      <c r="AA1048" s="39"/>
      <c r="AB1048" s="39"/>
      <c r="AC1048" s="39"/>
      <c r="AD1048" s="39"/>
      <c r="AE1048" s="39"/>
      <c r="AT1048" s="18" t="s">
        <v>163</v>
      </c>
      <c r="AU1048" s="18" t="s">
        <v>87</v>
      </c>
    </row>
    <row r="1049" s="2" customFormat="1">
      <c r="A1049" s="39"/>
      <c r="B1049" s="40"/>
      <c r="C1049" s="41"/>
      <c r="D1049" s="218" t="s">
        <v>165</v>
      </c>
      <c r="E1049" s="41"/>
      <c r="F1049" s="223" t="s">
        <v>1172</v>
      </c>
      <c r="G1049" s="41"/>
      <c r="H1049" s="41"/>
      <c r="I1049" s="220"/>
      <c r="J1049" s="41"/>
      <c r="K1049" s="41"/>
      <c r="L1049" s="45"/>
      <c r="M1049" s="221"/>
      <c r="N1049" s="222"/>
      <c r="O1049" s="85"/>
      <c r="P1049" s="85"/>
      <c r="Q1049" s="85"/>
      <c r="R1049" s="85"/>
      <c r="S1049" s="85"/>
      <c r="T1049" s="86"/>
      <c r="U1049" s="39"/>
      <c r="V1049" s="39"/>
      <c r="W1049" s="39"/>
      <c r="X1049" s="39"/>
      <c r="Y1049" s="39"/>
      <c r="Z1049" s="39"/>
      <c r="AA1049" s="39"/>
      <c r="AB1049" s="39"/>
      <c r="AC1049" s="39"/>
      <c r="AD1049" s="39"/>
      <c r="AE1049" s="39"/>
      <c r="AT1049" s="18" t="s">
        <v>165</v>
      </c>
      <c r="AU1049" s="18" t="s">
        <v>87</v>
      </c>
    </row>
    <row r="1050" s="12" customFormat="1" ht="22.8" customHeight="1">
      <c r="A1050" s="12"/>
      <c r="B1050" s="189"/>
      <c r="C1050" s="190"/>
      <c r="D1050" s="191" t="s">
        <v>76</v>
      </c>
      <c r="E1050" s="203" t="s">
        <v>1296</v>
      </c>
      <c r="F1050" s="203" t="s">
        <v>1297</v>
      </c>
      <c r="G1050" s="190"/>
      <c r="H1050" s="190"/>
      <c r="I1050" s="193"/>
      <c r="J1050" s="204">
        <f>BK1050</f>
        <v>0</v>
      </c>
      <c r="K1050" s="190"/>
      <c r="L1050" s="195"/>
      <c r="M1050" s="196"/>
      <c r="N1050" s="197"/>
      <c r="O1050" s="197"/>
      <c r="P1050" s="198">
        <f>SUM(P1051:P1057)</f>
        <v>0</v>
      </c>
      <c r="Q1050" s="197"/>
      <c r="R1050" s="198">
        <f>SUM(R1051:R1057)</f>
        <v>0.009444000000000001</v>
      </c>
      <c r="S1050" s="197"/>
      <c r="T1050" s="199">
        <f>SUM(T1051:T1057)</f>
        <v>0</v>
      </c>
      <c r="U1050" s="12"/>
      <c r="V1050" s="12"/>
      <c r="W1050" s="12"/>
      <c r="X1050" s="12"/>
      <c r="Y1050" s="12"/>
      <c r="Z1050" s="12"/>
      <c r="AA1050" s="12"/>
      <c r="AB1050" s="12"/>
      <c r="AC1050" s="12"/>
      <c r="AD1050" s="12"/>
      <c r="AE1050" s="12"/>
      <c r="AR1050" s="200" t="s">
        <v>87</v>
      </c>
      <c r="AT1050" s="201" t="s">
        <v>76</v>
      </c>
      <c r="AU1050" s="201" t="s">
        <v>85</v>
      </c>
      <c r="AY1050" s="200" t="s">
        <v>153</v>
      </c>
      <c r="BK1050" s="202">
        <f>SUM(BK1051:BK1057)</f>
        <v>0</v>
      </c>
    </row>
    <row r="1051" s="2" customFormat="1" ht="24.15" customHeight="1">
      <c r="A1051" s="39"/>
      <c r="B1051" s="40"/>
      <c r="C1051" s="205" t="s">
        <v>1298</v>
      </c>
      <c r="D1051" s="205" t="s">
        <v>156</v>
      </c>
      <c r="E1051" s="206" t="s">
        <v>1299</v>
      </c>
      <c r="F1051" s="207" t="s">
        <v>1300</v>
      </c>
      <c r="G1051" s="208" t="s">
        <v>159</v>
      </c>
      <c r="H1051" s="209">
        <v>23.609999999999999</v>
      </c>
      <c r="I1051" s="210"/>
      <c r="J1051" s="211">
        <f>ROUND(I1051*H1051,2)</f>
        <v>0</v>
      </c>
      <c r="K1051" s="207" t="s">
        <v>160</v>
      </c>
      <c r="L1051" s="45"/>
      <c r="M1051" s="212" t="s">
        <v>40</v>
      </c>
      <c r="N1051" s="213" t="s">
        <v>48</v>
      </c>
      <c r="O1051" s="85"/>
      <c r="P1051" s="214">
        <f>O1051*H1051</f>
        <v>0</v>
      </c>
      <c r="Q1051" s="214">
        <v>0.00040000000000000002</v>
      </c>
      <c r="R1051" s="214">
        <f>Q1051*H1051</f>
        <v>0.009444000000000001</v>
      </c>
      <c r="S1051" s="214">
        <v>0</v>
      </c>
      <c r="T1051" s="215">
        <f>S1051*H1051</f>
        <v>0</v>
      </c>
      <c r="U1051" s="39"/>
      <c r="V1051" s="39"/>
      <c r="W1051" s="39"/>
      <c r="X1051" s="39"/>
      <c r="Y1051" s="39"/>
      <c r="Z1051" s="39"/>
      <c r="AA1051" s="39"/>
      <c r="AB1051" s="39"/>
      <c r="AC1051" s="39"/>
      <c r="AD1051" s="39"/>
      <c r="AE1051" s="39"/>
      <c r="AR1051" s="216" t="s">
        <v>287</v>
      </c>
      <c r="AT1051" s="216" t="s">
        <v>156</v>
      </c>
      <c r="AU1051" s="216" t="s">
        <v>87</v>
      </c>
      <c r="AY1051" s="18" t="s">
        <v>153</v>
      </c>
      <c r="BE1051" s="217">
        <f>IF(N1051="základní",J1051,0)</f>
        <v>0</v>
      </c>
      <c r="BF1051" s="217">
        <f>IF(N1051="snížená",J1051,0)</f>
        <v>0</v>
      </c>
      <c r="BG1051" s="217">
        <f>IF(N1051="zákl. přenesená",J1051,0)</f>
        <v>0</v>
      </c>
      <c r="BH1051" s="217">
        <f>IF(N1051="sníž. přenesená",J1051,0)</f>
        <v>0</v>
      </c>
      <c r="BI1051" s="217">
        <f>IF(N1051="nulová",J1051,0)</f>
        <v>0</v>
      </c>
      <c r="BJ1051" s="18" t="s">
        <v>85</v>
      </c>
      <c r="BK1051" s="217">
        <f>ROUND(I1051*H1051,2)</f>
        <v>0</v>
      </c>
      <c r="BL1051" s="18" t="s">
        <v>287</v>
      </c>
      <c r="BM1051" s="216" t="s">
        <v>1301</v>
      </c>
    </row>
    <row r="1052" s="2" customFormat="1">
      <c r="A1052" s="39"/>
      <c r="B1052" s="40"/>
      <c r="C1052" s="41"/>
      <c r="D1052" s="218" t="s">
        <v>163</v>
      </c>
      <c r="E1052" s="41"/>
      <c r="F1052" s="219" t="s">
        <v>1302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163</v>
      </c>
      <c r="AU1052" s="18" t="s">
        <v>87</v>
      </c>
    </row>
    <row r="1053" s="13" customFormat="1">
      <c r="A1053" s="13"/>
      <c r="B1053" s="224"/>
      <c r="C1053" s="225"/>
      <c r="D1053" s="218" t="s">
        <v>167</v>
      </c>
      <c r="E1053" s="226" t="s">
        <v>40</v>
      </c>
      <c r="F1053" s="227" t="s">
        <v>213</v>
      </c>
      <c r="G1053" s="225"/>
      <c r="H1053" s="226" t="s">
        <v>40</v>
      </c>
      <c r="I1053" s="228"/>
      <c r="J1053" s="225"/>
      <c r="K1053" s="225"/>
      <c r="L1053" s="229"/>
      <c r="M1053" s="230"/>
      <c r="N1053" s="231"/>
      <c r="O1053" s="231"/>
      <c r="P1053" s="231"/>
      <c r="Q1053" s="231"/>
      <c r="R1053" s="231"/>
      <c r="S1053" s="231"/>
      <c r="T1053" s="232"/>
      <c r="U1053" s="13"/>
      <c r="V1053" s="13"/>
      <c r="W1053" s="13"/>
      <c r="X1053" s="13"/>
      <c r="Y1053" s="13"/>
      <c r="Z1053" s="13"/>
      <c r="AA1053" s="13"/>
      <c r="AB1053" s="13"/>
      <c r="AC1053" s="13"/>
      <c r="AD1053" s="13"/>
      <c r="AE1053" s="13"/>
      <c r="AT1053" s="233" t="s">
        <v>167</v>
      </c>
      <c r="AU1053" s="233" t="s">
        <v>87</v>
      </c>
      <c r="AV1053" s="13" t="s">
        <v>85</v>
      </c>
      <c r="AW1053" s="13" t="s">
        <v>38</v>
      </c>
      <c r="AX1053" s="13" t="s">
        <v>77</v>
      </c>
      <c r="AY1053" s="233" t="s">
        <v>153</v>
      </c>
    </row>
    <row r="1054" s="14" customFormat="1">
      <c r="A1054" s="14"/>
      <c r="B1054" s="234"/>
      <c r="C1054" s="235"/>
      <c r="D1054" s="218" t="s">
        <v>167</v>
      </c>
      <c r="E1054" s="236" t="s">
        <v>40</v>
      </c>
      <c r="F1054" s="237" t="s">
        <v>1303</v>
      </c>
      <c r="G1054" s="235"/>
      <c r="H1054" s="238">
        <v>8.5099999999999998</v>
      </c>
      <c r="I1054" s="239"/>
      <c r="J1054" s="235"/>
      <c r="K1054" s="235"/>
      <c r="L1054" s="240"/>
      <c r="M1054" s="241"/>
      <c r="N1054" s="242"/>
      <c r="O1054" s="242"/>
      <c r="P1054" s="242"/>
      <c r="Q1054" s="242"/>
      <c r="R1054" s="242"/>
      <c r="S1054" s="242"/>
      <c r="T1054" s="243"/>
      <c r="U1054" s="14"/>
      <c r="V1054" s="14"/>
      <c r="W1054" s="14"/>
      <c r="X1054" s="14"/>
      <c r="Y1054" s="14"/>
      <c r="Z1054" s="14"/>
      <c r="AA1054" s="14"/>
      <c r="AB1054" s="14"/>
      <c r="AC1054" s="14"/>
      <c r="AD1054" s="14"/>
      <c r="AE1054" s="14"/>
      <c r="AT1054" s="244" t="s">
        <v>167</v>
      </c>
      <c r="AU1054" s="244" t="s">
        <v>87</v>
      </c>
      <c r="AV1054" s="14" t="s">
        <v>87</v>
      </c>
      <c r="AW1054" s="14" t="s">
        <v>38</v>
      </c>
      <c r="AX1054" s="14" t="s">
        <v>77</v>
      </c>
      <c r="AY1054" s="244" t="s">
        <v>153</v>
      </c>
    </row>
    <row r="1055" s="13" customFormat="1">
      <c r="A1055" s="13"/>
      <c r="B1055" s="224"/>
      <c r="C1055" s="225"/>
      <c r="D1055" s="218" t="s">
        <v>167</v>
      </c>
      <c r="E1055" s="226" t="s">
        <v>40</v>
      </c>
      <c r="F1055" s="227" t="s">
        <v>211</v>
      </c>
      <c r="G1055" s="225"/>
      <c r="H1055" s="226" t="s">
        <v>40</v>
      </c>
      <c r="I1055" s="228"/>
      <c r="J1055" s="225"/>
      <c r="K1055" s="225"/>
      <c r="L1055" s="229"/>
      <c r="M1055" s="230"/>
      <c r="N1055" s="231"/>
      <c r="O1055" s="231"/>
      <c r="P1055" s="231"/>
      <c r="Q1055" s="231"/>
      <c r="R1055" s="231"/>
      <c r="S1055" s="231"/>
      <c r="T1055" s="232"/>
      <c r="U1055" s="13"/>
      <c r="V1055" s="13"/>
      <c r="W1055" s="13"/>
      <c r="X1055" s="13"/>
      <c r="Y1055" s="13"/>
      <c r="Z1055" s="13"/>
      <c r="AA1055" s="13"/>
      <c r="AB1055" s="13"/>
      <c r="AC1055" s="13"/>
      <c r="AD1055" s="13"/>
      <c r="AE1055" s="13"/>
      <c r="AT1055" s="233" t="s">
        <v>167</v>
      </c>
      <c r="AU1055" s="233" t="s">
        <v>87</v>
      </c>
      <c r="AV1055" s="13" t="s">
        <v>85</v>
      </c>
      <c r="AW1055" s="13" t="s">
        <v>38</v>
      </c>
      <c r="AX1055" s="13" t="s">
        <v>77</v>
      </c>
      <c r="AY1055" s="233" t="s">
        <v>153</v>
      </c>
    </row>
    <row r="1056" s="14" customFormat="1">
      <c r="A1056" s="14"/>
      <c r="B1056" s="234"/>
      <c r="C1056" s="235"/>
      <c r="D1056" s="218" t="s">
        <v>167</v>
      </c>
      <c r="E1056" s="236" t="s">
        <v>40</v>
      </c>
      <c r="F1056" s="237" t="s">
        <v>1304</v>
      </c>
      <c r="G1056" s="235"/>
      <c r="H1056" s="238">
        <v>15.1</v>
      </c>
      <c r="I1056" s="239"/>
      <c r="J1056" s="235"/>
      <c r="K1056" s="235"/>
      <c r="L1056" s="240"/>
      <c r="M1056" s="241"/>
      <c r="N1056" s="242"/>
      <c r="O1056" s="242"/>
      <c r="P1056" s="242"/>
      <c r="Q1056" s="242"/>
      <c r="R1056" s="242"/>
      <c r="S1056" s="242"/>
      <c r="T1056" s="243"/>
      <c r="U1056" s="14"/>
      <c r="V1056" s="14"/>
      <c r="W1056" s="14"/>
      <c r="X1056" s="14"/>
      <c r="Y1056" s="14"/>
      <c r="Z1056" s="14"/>
      <c r="AA1056" s="14"/>
      <c r="AB1056" s="14"/>
      <c r="AC1056" s="14"/>
      <c r="AD1056" s="14"/>
      <c r="AE1056" s="14"/>
      <c r="AT1056" s="244" t="s">
        <v>167</v>
      </c>
      <c r="AU1056" s="244" t="s">
        <v>87</v>
      </c>
      <c r="AV1056" s="14" t="s">
        <v>87</v>
      </c>
      <c r="AW1056" s="14" t="s">
        <v>38</v>
      </c>
      <c r="AX1056" s="14" t="s">
        <v>77</v>
      </c>
      <c r="AY1056" s="244" t="s">
        <v>153</v>
      </c>
    </row>
    <row r="1057" s="15" customFormat="1">
      <c r="A1057" s="15"/>
      <c r="B1057" s="245"/>
      <c r="C1057" s="246"/>
      <c r="D1057" s="218" t="s">
        <v>167</v>
      </c>
      <c r="E1057" s="247" t="s">
        <v>40</v>
      </c>
      <c r="F1057" s="248" t="s">
        <v>170</v>
      </c>
      <c r="G1057" s="246"/>
      <c r="H1057" s="249">
        <v>23.609999999999999</v>
      </c>
      <c r="I1057" s="250"/>
      <c r="J1057" s="246"/>
      <c r="K1057" s="246"/>
      <c r="L1057" s="251"/>
      <c r="M1057" s="252"/>
      <c r="N1057" s="253"/>
      <c r="O1057" s="253"/>
      <c r="P1057" s="253"/>
      <c r="Q1057" s="253"/>
      <c r="R1057" s="253"/>
      <c r="S1057" s="253"/>
      <c r="T1057" s="254"/>
      <c r="U1057" s="15"/>
      <c r="V1057" s="15"/>
      <c r="W1057" s="15"/>
      <c r="X1057" s="15"/>
      <c r="Y1057" s="15"/>
      <c r="Z1057" s="15"/>
      <c r="AA1057" s="15"/>
      <c r="AB1057" s="15"/>
      <c r="AC1057" s="15"/>
      <c r="AD1057" s="15"/>
      <c r="AE1057" s="15"/>
      <c r="AT1057" s="255" t="s">
        <v>167</v>
      </c>
      <c r="AU1057" s="255" t="s">
        <v>87</v>
      </c>
      <c r="AV1057" s="15" t="s">
        <v>161</v>
      </c>
      <c r="AW1057" s="15" t="s">
        <v>38</v>
      </c>
      <c r="AX1057" s="15" t="s">
        <v>85</v>
      </c>
      <c r="AY1057" s="255" t="s">
        <v>153</v>
      </c>
    </row>
    <row r="1058" s="12" customFormat="1" ht="22.8" customHeight="1">
      <c r="A1058" s="12"/>
      <c r="B1058" s="189"/>
      <c r="C1058" s="190"/>
      <c r="D1058" s="191" t="s">
        <v>76</v>
      </c>
      <c r="E1058" s="203" t="s">
        <v>1305</v>
      </c>
      <c r="F1058" s="203" t="s">
        <v>1306</v>
      </c>
      <c r="G1058" s="190"/>
      <c r="H1058" s="190"/>
      <c r="I1058" s="193"/>
      <c r="J1058" s="204">
        <f>BK1058</f>
        <v>0</v>
      </c>
      <c r="K1058" s="190"/>
      <c r="L1058" s="195"/>
      <c r="M1058" s="196"/>
      <c r="N1058" s="197"/>
      <c r="O1058" s="197"/>
      <c r="P1058" s="198">
        <f>SUM(P1059:P1130)</f>
        <v>0</v>
      </c>
      <c r="Q1058" s="197"/>
      <c r="R1058" s="198">
        <f>SUM(R1059:R1130)</f>
        <v>0.30800263999999999</v>
      </c>
      <c r="S1058" s="197"/>
      <c r="T1058" s="199">
        <f>SUM(T1059:T1130)</f>
        <v>0</v>
      </c>
      <c r="U1058" s="12"/>
      <c r="V1058" s="12"/>
      <c r="W1058" s="12"/>
      <c r="X1058" s="12"/>
      <c r="Y1058" s="12"/>
      <c r="Z1058" s="12"/>
      <c r="AA1058" s="12"/>
      <c r="AB1058" s="12"/>
      <c r="AC1058" s="12"/>
      <c r="AD1058" s="12"/>
      <c r="AE1058" s="12"/>
      <c r="AR1058" s="200" t="s">
        <v>87</v>
      </c>
      <c r="AT1058" s="201" t="s">
        <v>76</v>
      </c>
      <c r="AU1058" s="201" t="s">
        <v>85</v>
      </c>
      <c r="AY1058" s="200" t="s">
        <v>153</v>
      </c>
      <c r="BK1058" s="202">
        <f>SUM(BK1059:BK1130)</f>
        <v>0</v>
      </c>
    </row>
    <row r="1059" s="2" customFormat="1" ht="24.15" customHeight="1">
      <c r="A1059" s="39"/>
      <c r="B1059" s="40"/>
      <c r="C1059" s="205" t="s">
        <v>1307</v>
      </c>
      <c r="D1059" s="205" t="s">
        <v>156</v>
      </c>
      <c r="E1059" s="206" t="s">
        <v>1308</v>
      </c>
      <c r="F1059" s="207" t="s">
        <v>1309</v>
      </c>
      <c r="G1059" s="208" t="s">
        <v>159</v>
      </c>
      <c r="H1059" s="209">
        <v>14.448</v>
      </c>
      <c r="I1059" s="210"/>
      <c r="J1059" s="211">
        <f>ROUND(I1059*H1059,2)</f>
        <v>0</v>
      </c>
      <c r="K1059" s="207" t="s">
        <v>160</v>
      </c>
      <c r="L1059" s="45"/>
      <c r="M1059" s="212" t="s">
        <v>40</v>
      </c>
      <c r="N1059" s="213" t="s">
        <v>48</v>
      </c>
      <c r="O1059" s="85"/>
      <c r="P1059" s="214">
        <f>O1059*H1059</f>
        <v>0</v>
      </c>
      <c r="Q1059" s="214">
        <v>0.0047999999999999996</v>
      </c>
      <c r="R1059" s="214">
        <f>Q1059*H1059</f>
        <v>0.069350399999999993</v>
      </c>
      <c r="S1059" s="214">
        <v>0</v>
      </c>
      <c r="T1059" s="215">
        <f>S1059*H1059</f>
        <v>0</v>
      </c>
      <c r="U1059" s="39"/>
      <c r="V1059" s="39"/>
      <c r="W1059" s="39"/>
      <c r="X1059" s="39"/>
      <c r="Y1059" s="39"/>
      <c r="Z1059" s="39"/>
      <c r="AA1059" s="39"/>
      <c r="AB1059" s="39"/>
      <c r="AC1059" s="39"/>
      <c r="AD1059" s="39"/>
      <c r="AE1059" s="39"/>
      <c r="AR1059" s="216" t="s">
        <v>287</v>
      </c>
      <c r="AT1059" s="216" t="s">
        <v>156</v>
      </c>
      <c r="AU1059" s="216" t="s">
        <v>87</v>
      </c>
      <c r="AY1059" s="18" t="s">
        <v>153</v>
      </c>
      <c r="BE1059" s="217">
        <f>IF(N1059="základní",J1059,0)</f>
        <v>0</v>
      </c>
      <c r="BF1059" s="217">
        <f>IF(N1059="snížená",J1059,0)</f>
        <v>0</v>
      </c>
      <c r="BG1059" s="217">
        <f>IF(N1059="zákl. přenesená",J1059,0)</f>
        <v>0</v>
      </c>
      <c r="BH1059" s="217">
        <f>IF(N1059="sníž. přenesená",J1059,0)</f>
        <v>0</v>
      </c>
      <c r="BI1059" s="217">
        <f>IF(N1059="nulová",J1059,0)</f>
        <v>0</v>
      </c>
      <c r="BJ1059" s="18" t="s">
        <v>85</v>
      </c>
      <c r="BK1059" s="217">
        <f>ROUND(I1059*H1059,2)</f>
        <v>0</v>
      </c>
      <c r="BL1059" s="18" t="s">
        <v>287</v>
      </c>
      <c r="BM1059" s="216" t="s">
        <v>1310</v>
      </c>
    </row>
    <row r="1060" s="2" customFormat="1">
      <c r="A1060" s="39"/>
      <c r="B1060" s="40"/>
      <c r="C1060" s="41"/>
      <c r="D1060" s="218" t="s">
        <v>163</v>
      </c>
      <c r="E1060" s="41"/>
      <c r="F1060" s="219" t="s">
        <v>1311</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163</v>
      </c>
      <c r="AU1060" s="18" t="s">
        <v>87</v>
      </c>
    </row>
    <row r="1061" s="2" customFormat="1">
      <c r="A1061" s="39"/>
      <c r="B1061" s="40"/>
      <c r="C1061" s="41"/>
      <c r="D1061" s="218" t="s">
        <v>165</v>
      </c>
      <c r="E1061" s="41"/>
      <c r="F1061" s="223" t="s">
        <v>1312</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165</v>
      </c>
      <c r="AU1061" s="18" t="s">
        <v>87</v>
      </c>
    </row>
    <row r="1062" s="13" customFormat="1">
      <c r="A1062" s="13"/>
      <c r="B1062" s="224"/>
      <c r="C1062" s="225"/>
      <c r="D1062" s="218" t="s">
        <v>167</v>
      </c>
      <c r="E1062" s="226" t="s">
        <v>40</v>
      </c>
      <c r="F1062" s="227" t="s">
        <v>1313</v>
      </c>
      <c r="G1062" s="225"/>
      <c r="H1062" s="226" t="s">
        <v>40</v>
      </c>
      <c r="I1062" s="228"/>
      <c r="J1062" s="225"/>
      <c r="K1062" s="225"/>
      <c r="L1062" s="229"/>
      <c r="M1062" s="230"/>
      <c r="N1062" s="231"/>
      <c r="O1062" s="231"/>
      <c r="P1062" s="231"/>
      <c r="Q1062" s="231"/>
      <c r="R1062" s="231"/>
      <c r="S1062" s="231"/>
      <c r="T1062" s="232"/>
      <c r="U1062" s="13"/>
      <c r="V1062" s="13"/>
      <c r="W1062" s="13"/>
      <c r="X1062" s="13"/>
      <c r="Y1062" s="13"/>
      <c r="Z1062" s="13"/>
      <c r="AA1062" s="13"/>
      <c r="AB1062" s="13"/>
      <c r="AC1062" s="13"/>
      <c r="AD1062" s="13"/>
      <c r="AE1062" s="13"/>
      <c r="AT1062" s="233" t="s">
        <v>167</v>
      </c>
      <c r="AU1062" s="233" t="s">
        <v>87</v>
      </c>
      <c r="AV1062" s="13" t="s">
        <v>85</v>
      </c>
      <c r="AW1062" s="13" t="s">
        <v>38</v>
      </c>
      <c r="AX1062" s="13" t="s">
        <v>77</v>
      </c>
      <c r="AY1062" s="233" t="s">
        <v>153</v>
      </c>
    </row>
    <row r="1063" s="14" customFormat="1">
      <c r="A1063" s="14"/>
      <c r="B1063" s="234"/>
      <c r="C1063" s="235"/>
      <c r="D1063" s="218" t="s">
        <v>167</v>
      </c>
      <c r="E1063" s="236" t="s">
        <v>40</v>
      </c>
      <c r="F1063" s="237" t="s">
        <v>1314</v>
      </c>
      <c r="G1063" s="235"/>
      <c r="H1063" s="238">
        <v>1.788</v>
      </c>
      <c r="I1063" s="239"/>
      <c r="J1063" s="235"/>
      <c r="K1063" s="235"/>
      <c r="L1063" s="240"/>
      <c r="M1063" s="241"/>
      <c r="N1063" s="242"/>
      <c r="O1063" s="242"/>
      <c r="P1063" s="242"/>
      <c r="Q1063" s="242"/>
      <c r="R1063" s="242"/>
      <c r="S1063" s="242"/>
      <c r="T1063" s="243"/>
      <c r="U1063" s="14"/>
      <c r="V1063" s="14"/>
      <c r="W1063" s="14"/>
      <c r="X1063" s="14"/>
      <c r="Y1063" s="14"/>
      <c r="Z1063" s="14"/>
      <c r="AA1063" s="14"/>
      <c r="AB1063" s="14"/>
      <c r="AC1063" s="14"/>
      <c r="AD1063" s="14"/>
      <c r="AE1063" s="14"/>
      <c r="AT1063" s="244" t="s">
        <v>167</v>
      </c>
      <c r="AU1063" s="244" t="s">
        <v>87</v>
      </c>
      <c r="AV1063" s="14" t="s">
        <v>87</v>
      </c>
      <c r="AW1063" s="14" t="s">
        <v>38</v>
      </c>
      <c r="AX1063" s="14" t="s">
        <v>77</v>
      </c>
      <c r="AY1063" s="244" t="s">
        <v>153</v>
      </c>
    </row>
    <row r="1064" s="13" customFormat="1">
      <c r="A1064" s="13"/>
      <c r="B1064" s="224"/>
      <c r="C1064" s="225"/>
      <c r="D1064" s="218" t="s">
        <v>167</v>
      </c>
      <c r="E1064" s="226" t="s">
        <v>40</v>
      </c>
      <c r="F1064" s="227" t="s">
        <v>209</v>
      </c>
      <c r="G1064" s="225"/>
      <c r="H1064" s="226" t="s">
        <v>40</v>
      </c>
      <c r="I1064" s="228"/>
      <c r="J1064" s="225"/>
      <c r="K1064" s="225"/>
      <c r="L1064" s="229"/>
      <c r="M1064" s="230"/>
      <c r="N1064" s="231"/>
      <c r="O1064" s="231"/>
      <c r="P1064" s="231"/>
      <c r="Q1064" s="231"/>
      <c r="R1064" s="231"/>
      <c r="S1064" s="231"/>
      <c r="T1064" s="232"/>
      <c r="U1064" s="13"/>
      <c r="V1064" s="13"/>
      <c r="W1064" s="13"/>
      <c r="X1064" s="13"/>
      <c r="Y1064" s="13"/>
      <c r="Z1064" s="13"/>
      <c r="AA1064" s="13"/>
      <c r="AB1064" s="13"/>
      <c r="AC1064" s="13"/>
      <c r="AD1064" s="13"/>
      <c r="AE1064" s="13"/>
      <c r="AT1064" s="233" t="s">
        <v>167</v>
      </c>
      <c r="AU1064" s="233" t="s">
        <v>87</v>
      </c>
      <c r="AV1064" s="13" t="s">
        <v>85</v>
      </c>
      <c r="AW1064" s="13" t="s">
        <v>38</v>
      </c>
      <c r="AX1064" s="13" t="s">
        <v>77</v>
      </c>
      <c r="AY1064" s="233" t="s">
        <v>153</v>
      </c>
    </row>
    <row r="1065" s="14" customFormat="1">
      <c r="A1065" s="14"/>
      <c r="B1065" s="234"/>
      <c r="C1065" s="235"/>
      <c r="D1065" s="218" t="s">
        <v>167</v>
      </c>
      <c r="E1065" s="236" t="s">
        <v>40</v>
      </c>
      <c r="F1065" s="237" t="s">
        <v>1315</v>
      </c>
      <c r="G1065" s="235"/>
      <c r="H1065" s="238">
        <v>13.859999999999999</v>
      </c>
      <c r="I1065" s="239"/>
      <c r="J1065" s="235"/>
      <c r="K1065" s="235"/>
      <c r="L1065" s="240"/>
      <c r="M1065" s="241"/>
      <c r="N1065" s="242"/>
      <c r="O1065" s="242"/>
      <c r="P1065" s="242"/>
      <c r="Q1065" s="242"/>
      <c r="R1065" s="242"/>
      <c r="S1065" s="242"/>
      <c r="T1065" s="243"/>
      <c r="U1065" s="14"/>
      <c r="V1065" s="14"/>
      <c r="W1065" s="14"/>
      <c r="X1065" s="14"/>
      <c r="Y1065" s="14"/>
      <c r="Z1065" s="14"/>
      <c r="AA1065" s="14"/>
      <c r="AB1065" s="14"/>
      <c r="AC1065" s="14"/>
      <c r="AD1065" s="14"/>
      <c r="AE1065" s="14"/>
      <c r="AT1065" s="244" t="s">
        <v>167</v>
      </c>
      <c r="AU1065" s="244" t="s">
        <v>87</v>
      </c>
      <c r="AV1065" s="14" t="s">
        <v>87</v>
      </c>
      <c r="AW1065" s="14" t="s">
        <v>38</v>
      </c>
      <c r="AX1065" s="14" t="s">
        <v>77</v>
      </c>
      <c r="AY1065" s="244" t="s">
        <v>153</v>
      </c>
    </row>
    <row r="1066" s="14" customFormat="1">
      <c r="A1066" s="14"/>
      <c r="B1066" s="234"/>
      <c r="C1066" s="235"/>
      <c r="D1066" s="218" t="s">
        <v>167</v>
      </c>
      <c r="E1066" s="236" t="s">
        <v>40</v>
      </c>
      <c r="F1066" s="237" t="s">
        <v>1316</v>
      </c>
      <c r="G1066" s="235"/>
      <c r="H1066" s="238">
        <v>-1.2</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5" customFormat="1">
      <c r="A1067" s="15"/>
      <c r="B1067" s="245"/>
      <c r="C1067" s="246"/>
      <c r="D1067" s="218" t="s">
        <v>167</v>
      </c>
      <c r="E1067" s="247" t="s">
        <v>40</v>
      </c>
      <c r="F1067" s="248" t="s">
        <v>170</v>
      </c>
      <c r="G1067" s="246"/>
      <c r="H1067" s="249">
        <v>14.448</v>
      </c>
      <c r="I1067" s="250"/>
      <c r="J1067" s="246"/>
      <c r="K1067" s="246"/>
      <c r="L1067" s="251"/>
      <c r="M1067" s="252"/>
      <c r="N1067" s="253"/>
      <c r="O1067" s="253"/>
      <c r="P1067" s="253"/>
      <c r="Q1067" s="253"/>
      <c r="R1067" s="253"/>
      <c r="S1067" s="253"/>
      <c r="T1067" s="254"/>
      <c r="U1067" s="15"/>
      <c r="V1067" s="15"/>
      <c r="W1067" s="15"/>
      <c r="X1067" s="15"/>
      <c r="Y1067" s="15"/>
      <c r="Z1067" s="15"/>
      <c r="AA1067" s="15"/>
      <c r="AB1067" s="15"/>
      <c r="AC1067" s="15"/>
      <c r="AD1067" s="15"/>
      <c r="AE1067" s="15"/>
      <c r="AT1067" s="255" t="s">
        <v>167</v>
      </c>
      <c r="AU1067" s="255" t="s">
        <v>87</v>
      </c>
      <c r="AV1067" s="15" t="s">
        <v>161</v>
      </c>
      <c r="AW1067" s="15" t="s">
        <v>38</v>
      </c>
      <c r="AX1067" s="15" t="s">
        <v>85</v>
      </c>
      <c r="AY1067" s="255" t="s">
        <v>153</v>
      </c>
    </row>
    <row r="1068" s="2" customFormat="1" ht="24.15" customHeight="1">
      <c r="A1068" s="39"/>
      <c r="B1068" s="40"/>
      <c r="C1068" s="256" t="s">
        <v>1317</v>
      </c>
      <c r="D1068" s="256" t="s">
        <v>322</v>
      </c>
      <c r="E1068" s="257" t="s">
        <v>1318</v>
      </c>
      <c r="F1068" s="258" t="s">
        <v>1319</v>
      </c>
      <c r="G1068" s="259" t="s">
        <v>159</v>
      </c>
      <c r="H1068" s="260">
        <v>15.603999999999999</v>
      </c>
      <c r="I1068" s="261"/>
      <c r="J1068" s="262">
        <f>ROUND(I1068*H1068,2)</f>
        <v>0</v>
      </c>
      <c r="K1068" s="258" t="s">
        <v>160</v>
      </c>
      <c r="L1068" s="263"/>
      <c r="M1068" s="264" t="s">
        <v>40</v>
      </c>
      <c r="N1068" s="265" t="s">
        <v>48</v>
      </c>
      <c r="O1068" s="85"/>
      <c r="P1068" s="214">
        <f>O1068*H1068</f>
        <v>0</v>
      </c>
      <c r="Q1068" s="214">
        <v>0.0138</v>
      </c>
      <c r="R1068" s="214">
        <f>Q1068*H1068</f>
        <v>0.21533519999999998</v>
      </c>
      <c r="S1068" s="214">
        <v>0</v>
      </c>
      <c r="T1068" s="215">
        <f>S1068*H1068</f>
        <v>0</v>
      </c>
      <c r="U1068" s="39"/>
      <c r="V1068" s="39"/>
      <c r="W1068" s="39"/>
      <c r="X1068" s="39"/>
      <c r="Y1068" s="39"/>
      <c r="Z1068" s="39"/>
      <c r="AA1068" s="39"/>
      <c r="AB1068" s="39"/>
      <c r="AC1068" s="39"/>
      <c r="AD1068" s="39"/>
      <c r="AE1068" s="39"/>
      <c r="AR1068" s="216" t="s">
        <v>383</v>
      </c>
      <c r="AT1068" s="216" t="s">
        <v>322</v>
      </c>
      <c r="AU1068" s="216" t="s">
        <v>87</v>
      </c>
      <c r="AY1068" s="18" t="s">
        <v>153</v>
      </c>
      <c r="BE1068" s="217">
        <f>IF(N1068="základní",J1068,0)</f>
        <v>0</v>
      </c>
      <c r="BF1068" s="217">
        <f>IF(N1068="snížená",J1068,0)</f>
        <v>0</v>
      </c>
      <c r="BG1068" s="217">
        <f>IF(N1068="zákl. přenesená",J1068,0)</f>
        <v>0</v>
      </c>
      <c r="BH1068" s="217">
        <f>IF(N1068="sníž. přenesená",J1068,0)</f>
        <v>0</v>
      </c>
      <c r="BI1068" s="217">
        <f>IF(N1068="nulová",J1068,0)</f>
        <v>0</v>
      </c>
      <c r="BJ1068" s="18" t="s">
        <v>85</v>
      </c>
      <c r="BK1068" s="217">
        <f>ROUND(I1068*H1068,2)</f>
        <v>0</v>
      </c>
      <c r="BL1068" s="18" t="s">
        <v>287</v>
      </c>
      <c r="BM1068" s="216" t="s">
        <v>1320</v>
      </c>
    </row>
    <row r="1069" s="2" customFormat="1">
      <c r="A1069" s="39"/>
      <c r="B1069" s="40"/>
      <c r="C1069" s="41"/>
      <c r="D1069" s="218" t="s">
        <v>163</v>
      </c>
      <c r="E1069" s="41"/>
      <c r="F1069" s="219" t="s">
        <v>1319</v>
      </c>
      <c r="G1069" s="41"/>
      <c r="H1069" s="41"/>
      <c r="I1069" s="220"/>
      <c r="J1069" s="41"/>
      <c r="K1069" s="41"/>
      <c r="L1069" s="45"/>
      <c r="M1069" s="221"/>
      <c r="N1069" s="222"/>
      <c r="O1069" s="85"/>
      <c r="P1069" s="85"/>
      <c r="Q1069" s="85"/>
      <c r="R1069" s="85"/>
      <c r="S1069" s="85"/>
      <c r="T1069" s="86"/>
      <c r="U1069" s="39"/>
      <c r="V1069" s="39"/>
      <c r="W1069" s="39"/>
      <c r="X1069" s="39"/>
      <c r="Y1069" s="39"/>
      <c r="Z1069" s="39"/>
      <c r="AA1069" s="39"/>
      <c r="AB1069" s="39"/>
      <c r="AC1069" s="39"/>
      <c r="AD1069" s="39"/>
      <c r="AE1069" s="39"/>
      <c r="AT1069" s="18" t="s">
        <v>163</v>
      </c>
      <c r="AU1069" s="18" t="s">
        <v>87</v>
      </c>
    </row>
    <row r="1070" s="14" customFormat="1">
      <c r="A1070" s="14"/>
      <c r="B1070" s="234"/>
      <c r="C1070" s="235"/>
      <c r="D1070" s="218" t="s">
        <v>167</v>
      </c>
      <c r="E1070" s="235"/>
      <c r="F1070" s="237" t="s">
        <v>1321</v>
      </c>
      <c r="G1070" s="235"/>
      <c r="H1070" s="238">
        <v>15.603999999999999</v>
      </c>
      <c r="I1070" s="239"/>
      <c r="J1070" s="235"/>
      <c r="K1070" s="235"/>
      <c r="L1070" s="240"/>
      <c r="M1070" s="241"/>
      <c r="N1070" s="242"/>
      <c r="O1070" s="242"/>
      <c r="P1070" s="242"/>
      <c r="Q1070" s="242"/>
      <c r="R1070" s="242"/>
      <c r="S1070" s="242"/>
      <c r="T1070" s="243"/>
      <c r="U1070" s="14"/>
      <c r="V1070" s="14"/>
      <c r="W1070" s="14"/>
      <c r="X1070" s="14"/>
      <c r="Y1070" s="14"/>
      <c r="Z1070" s="14"/>
      <c r="AA1070" s="14"/>
      <c r="AB1070" s="14"/>
      <c r="AC1070" s="14"/>
      <c r="AD1070" s="14"/>
      <c r="AE1070" s="14"/>
      <c r="AT1070" s="244" t="s">
        <v>167</v>
      </c>
      <c r="AU1070" s="244" t="s">
        <v>87</v>
      </c>
      <c r="AV1070" s="14" t="s">
        <v>87</v>
      </c>
      <c r="AW1070" s="14" t="s">
        <v>4</v>
      </c>
      <c r="AX1070" s="14" t="s">
        <v>85</v>
      </c>
      <c r="AY1070" s="244" t="s">
        <v>153</v>
      </c>
    </row>
    <row r="1071" s="2" customFormat="1" ht="24.15" customHeight="1">
      <c r="A1071" s="39"/>
      <c r="B1071" s="40"/>
      <c r="C1071" s="205" t="s">
        <v>1322</v>
      </c>
      <c r="D1071" s="205" t="s">
        <v>156</v>
      </c>
      <c r="E1071" s="206" t="s">
        <v>1323</v>
      </c>
      <c r="F1071" s="207" t="s">
        <v>1324</v>
      </c>
      <c r="G1071" s="208" t="s">
        <v>159</v>
      </c>
      <c r="H1071" s="209">
        <v>14.448</v>
      </c>
      <c r="I1071" s="210"/>
      <c r="J1071" s="211">
        <f>ROUND(I1071*H1071,2)</f>
        <v>0</v>
      </c>
      <c r="K1071" s="207" t="s">
        <v>160</v>
      </c>
      <c r="L1071" s="45"/>
      <c r="M1071" s="212" t="s">
        <v>40</v>
      </c>
      <c r="N1071" s="213" t="s">
        <v>48</v>
      </c>
      <c r="O1071" s="85"/>
      <c r="P1071" s="214">
        <f>O1071*H1071</f>
        <v>0</v>
      </c>
      <c r="Q1071" s="214">
        <v>0</v>
      </c>
      <c r="R1071" s="214">
        <f>Q1071*H1071</f>
        <v>0</v>
      </c>
      <c r="S1071" s="214">
        <v>0</v>
      </c>
      <c r="T1071" s="215">
        <f>S1071*H1071</f>
        <v>0</v>
      </c>
      <c r="U1071" s="39"/>
      <c r="V1071" s="39"/>
      <c r="W1071" s="39"/>
      <c r="X1071" s="39"/>
      <c r="Y1071" s="39"/>
      <c r="Z1071" s="39"/>
      <c r="AA1071" s="39"/>
      <c r="AB1071" s="39"/>
      <c r="AC1071" s="39"/>
      <c r="AD1071" s="39"/>
      <c r="AE1071" s="39"/>
      <c r="AR1071" s="216" t="s">
        <v>287</v>
      </c>
      <c r="AT1071" s="216" t="s">
        <v>156</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1325</v>
      </c>
    </row>
    <row r="1072" s="2" customFormat="1">
      <c r="A1072" s="39"/>
      <c r="B1072" s="40"/>
      <c r="C1072" s="41"/>
      <c r="D1072" s="218" t="s">
        <v>163</v>
      </c>
      <c r="E1072" s="41"/>
      <c r="F1072" s="219" t="s">
        <v>1326</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2" customFormat="1">
      <c r="A1073" s="39"/>
      <c r="B1073" s="40"/>
      <c r="C1073" s="41"/>
      <c r="D1073" s="218" t="s">
        <v>165</v>
      </c>
      <c r="E1073" s="41"/>
      <c r="F1073" s="223" t="s">
        <v>1312</v>
      </c>
      <c r="G1073" s="41"/>
      <c r="H1073" s="41"/>
      <c r="I1073" s="220"/>
      <c r="J1073" s="41"/>
      <c r="K1073" s="41"/>
      <c r="L1073" s="45"/>
      <c r="M1073" s="221"/>
      <c r="N1073" s="222"/>
      <c r="O1073" s="85"/>
      <c r="P1073" s="85"/>
      <c r="Q1073" s="85"/>
      <c r="R1073" s="85"/>
      <c r="S1073" s="85"/>
      <c r="T1073" s="86"/>
      <c r="U1073" s="39"/>
      <c r="V1073" s="39"/>
      <c r="W1073" s="39"/>
      <c r="X1073" s="39"/>
      <c r="Y1073" s="39"/>
      <c r="Z1073" s="39"/>
      <c r="AA1073" s="39"/>
      <c r="AB1073" s="39"/>
      <c r="AC1073" s="39"/>
      <c r="AD1073" s="39"/>
      <c r="AE1073" s="39"/>
      <c r="AT1073" s="18" t="s">
        <v>165</v>
      </c>
      <c r="AU1073" s="18" t="s">
        <v>87</v>
      </c>
    </row>
    <row r="1074" s="13" customFormat="1">
      <c r="A1074" s="13"/>
      <c r="B1074" s="224"/>
      <c r="C1074" s="225"/>
      <c r="D1074" s="218" t="s">
        <v>167</v>
      </c>
      <c r="E1074" s="226" t="s">
        <v>40</v>
      </c>
      <c r="F1074" s="227" t="s">
        <v>1313</v>
      </c>
      <c r="G1074" s="225"/>
      <c r="H1074" s="226" t="s">
        <v>40</v>
      </c>
      <c r="I1074" s="228"/>
      <c r="J1074" s="225"/>
      <c r="K1074" s="225"/>
      <c r="L1074" s="229"/>
      <c r="M1074" s="230"/>
      <c r="N1074" s="231"/>
      <c r="O1074" s="231"/>
      <c r="P1074" s="231"/>
      <c r="Q1074" s="231"/>
      <c r="R1074" s="231"/>
      <c r="S1074" s="231"/>
      <c r="T1074" s="232"/>
      <c r="U1074" s="13"/>
      <c r="V1074" s="13"/>
      <c r="W1074" s="13"/>
      <c r="X1074" s="13"/>
      <c r="Y1074" s="13"/>
      <c r="Z1074" s="13"/>
      <c r="AA1074" s="13"/>
      <c r="AB1074" s="13"/>
      <c r="AC1074" s="13"/>
      <c r="AD1074" s="13"/>
      <c r="AE1074" s="13"/>
      <c r="AT1074" s="233" t="s">
        <v>167</v>
      </c>
      <c r="AU1074" s="233" t="s">
        <v>87</v>
      </c>
      <c r="AV1074" s="13" t="s">
        <v>85</v>
      </c>
      <c r="AW1074" s="13" t="s">
        <v>38</v>
      </c>
      <c r="AX1074" s="13" t="s">
        <v>77</v>
      </c>
      <c r="AY1074" s="233" t="s">
        <v>153</v>
      </c>
    </row>
    <row r="1075" s="14" customFormat="1">
      <c r="A1075" s="14"/>
      <c r="B1075" s="234"/>
      <c r="C1075" s="235"/>
      <c r="D1075" s="218" t="s">
        <v>167</v>
      </c>
      <c r="E1075" s="236" t="s">
        <v>40</v>
      </c>
      <c r="F1075" s="237" t="s">
        <v>1314</v>
      </c>
      <c r="G1075" s="235"/>
      <c r="H1075" s="238">
        <v>1.788</v>
      </c>
      <c r="I1075" s="239"/>
      <c r="J1075" s="235"/>
      <c r="K1075" s="235"/>
      <c r="L1075" s="240"/>
      <c r="M1075" s="241"/>
      <c r="N1075" s="242"/>
      <c r="O1075" s="242"/>
      <c r="P1075" s="242"/>
      <c r="Q1075" s="242"/>
      <c r="R1075" s="242"/>
      <c r="S1075" s="242"/>
      <c r="T1075" s="243"/>
      <c r="U1075" s="14"/>
      <c r="V1075" s="14"/>
      <c r="W1075" s="14"/>
      <c r="X1075" s="14"/>
      <c r="Y1075" s="14"/>
      <c r="Z1075" s="14"/>
      <c r="AA1075" s="14"/>
      <c r="AB1075" s="14"/>
      <c r="AC1075" s="14"/>
      <c r="AD1075" s="14"/>
      <c r="AE1075" s="14"/>
      <c r="AT1075" s="244" t="s">
        <v>167</v>
      </c>
      <c r="AU1075" s="244" t="s">
        <v>87</v>
      </c>
      <c r="AV1075" s="14" t="s">
        <v>87</v>
      </c>
      <c r="AW1075" s="14" t="s">
        <v>38</v>
      </c>
      <c r="AX1075" s="14" t="s">
        <v>77</v>
      </c>
      <c r="AY1075" s="244" t="s">
        <v>153</v>
      </c>
    </row>
    <row r="1076" s="13" customFormat="1">
      <c r="A1076" s="13"/>
      <c r="B1076" s="224"/>
      <c r="C1076" s="225"/>
      <c r="D1076" s="218" t="s">
        <v>167</v>
      </c>
      <c r="E1076" s="226" t="s">
        <v>40</v>
      </c>
      <c r="F1076" s="227" t="s">
        <v>209</v>
      </c>
      <c r="G1076" s="225"/>
      <c r="H1076" s="226" t="s">
        <v>40</v>
      </c>
      <c r="I1076" s="228"/>
      <c r="J1076" s="225"/>
      <c r="K1076" s="225"/>
      <c r="L1076" s="229"/>
      <c r="M1076" s="230"/>
      <c r="N1076" s="231"/>
      <c r="O1076" s="231"/>
      <c r="P1076" s="231"/>
      <c r="Q1076" s="231"/>
      <c r="R1076" s="231"/>
      <c r="S1076" s="231"/>
      <c r="T1076" s="232"/>
      <c r="U1076" s="13"/>
      <c r="V1076" s="13"/>
      <c r="W1076" s="13"/>
      <c r="X1076" s="13"/>
      <c r="Y1076" s="13"/>
      <c r="Z1076" s="13"/>
      <c r="AA1076" s="13"/>
      <c r="AB1076" s="13"/>
      <c r="AC1076" s="13"/>
      <c r="AD1076" s="13"/>
      <c r="AE1076" s="13"/>
      <c r="AT1076" s="233" t="s">
        <v>167</v>
      </c>
      <c r="AU1076" s="233" t="s">
        <v>87</v>
      </c>
      <c r="AV1076" s="13" t="s">
        <v>85</v>
      </c>
      <c r="AW1076" s="13" t="s">
        <v>38</v>
      </c>
      <c r="AX1076" s="13" t="s">
        <v>77</v>
      </c>
      <c r="AY1076" s="233" t="s">
        <v>153</v>
      </c>
    </row>
    <row r="1077" s="14" customFormat="1">
      <c r="A1077" s="14"/>
      <c r="B1077" s="234"/>
      <c r="C1077" s="235"/>
      <c r="D1077" s="218" t="s">
        <v>167</v>
      </c>
      <c r="E1077" s="236" t="s">
        <v>40</v>
      </c>
      <c r="F1077" s="237" t="s">
        <v>1315</v>
      </c>
      <c r="G1077" s="235"/>
      <c r="H1077" s="238">
        <v>13.859999999999999</v>
      </c>
      <c r="I1077" s="239"/>
      <c r="J1077" s="235"/>
      <c r="K1077" s="235"/>
      <c r="L1077" s="240"/>
      <c r="M1077" s="241"/>
      <c r="N1077" s="242"/>
      <c r="O1077" s="242"/>
      <c r="P1077" s="242"/>
      <c r="Q1077" s="242"/>
      <c r="R1077" s="242"/>
      <c r="S1077" s="242"/>
      <c r="T1077" s="243"/>
      <c r="U1077" s="14"/>
      <c r="V1077" s="14"/>
      <c r="W1077" s="14"/>
      <c r="X1077" s="14"/>
      <c r="Y1077" s="14"/>
      <c r="Z1077" s="14"/>
      <c r="AA1077" s="14"/>
      <c r="AB1077" s="14"/>
      <c r="AC1077" s="14"/>
      <c r="AD1077" s="14"/>
      <c r="AE1077" s="14"/>
      <c r="AT1077" s="244" t="s">
        <v>167</v>
      </c>
      <c r="AU1077" s="244" t="s">
        <v>87</v>
      </c>
      <c r="AV1077" s="14" t="s">
        <v>87</v>
      </c>
      <c r="AW1077" s="14" t="s">
        <v>38</v>
      </c>
      <c r="AX1077" s="14" t="s">
        <v>77</v>
      </c>
      <c r="AY1077" s="244" t="s">
        <v>153</v>
      </c>
    </row>
    <row r="1078" s="14" customFormat="1">
      <c r="A1078" s="14"/>
      <c r="B1078" s="234"/>
      <c r="C1078" s="235"/>
      <c r="D1078" s="218" t="s">
        <v>167</v>
      </c>
      <c r="E1078" s="236" t="s">
        <v>40</v>
      </c>
      <c r="F1078" s="237" t="s">
        <v>1316</v>
      </c>
      <c r="G1078" s="235"/>
      <c r="H1078" s="238">
        <v>-1.2</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5" customFormat="1">
      <c r="A1079" s="15"/>
      <c r="B1079" s="245"/>
      <c r="C1079" s="246"/>
      <c r="D1079" s="218" t="s">
        <v>167</v>
      </c>
      <c r="E1079" s="247" t="s">
        <v>40</v>
      </c>
      <c r="F1079" s="248" t="s">
        <v>170</v>
      </c>
      <c r="G1079" s="246"/>
      <c r="H1079" s="249">
        <v>14.448</v>
      </c>
      <c r="I1079" s="250"/>
      <c r="J1079" s="246"/>
      <c r="K1079" s="246"/>
      <c r="L1079" s="251"/>
      <c r="M1079" s="252"/>
      <c r="N1079" s="253"/>
      <c r="O1079" s="253"/>
      <c r="P1079" s="253"/>
      <c r="Q1079" s="253"/>
      <c r="R1079" s="253"/>
      <c r="S1079" s="253"/>
      <c r="T1079" s="254"/>
      <c r="U1079" s="15"/>
      <c r="V1079" s="15"/>
      <c r="W1079" s="15"/>
      <c r="X1079" s="15"/>
      <c r="Y1079" s="15"/>
      <c r="Z1079" s="15"/>
      <c r="AA1079" s="15"/>
      <c r="AB1079" s="15"/>
      <c r="AC1079" s="15"/>
      <c r="AD1079" s="15"/>
      <c r="AE1079" s="15"/>
      <c r="AT1079" s="255" t="s">
        <v>167</v>
      </c>
      <c r="AU1079" s="255" t="s">
        <v>87</v>
      </c>
      <c r="AV1079" s="15" t="s">
        <v>161</v>
      </c>
      <c r="AW1079" s="15" t="s">
        <v>38</v>
      </c>
      <c r="AX1079" s="15" t="s">
        <v>85</v>
      </c>
      <c r="AY1079" s="255" t="s">
        <v>153</v>
      </c>
    </row>
    <row r="1080" s="2" customFormat="1" ht="24.15" customHeight="1">
      <c r="A1080" s="39"/>
      <c r="B1080" s="40"/>
      <c r="C1080" s="205" t="s">
        <v>1327</v>
      </c>
      <c r="D1080" s="205" t="s">
        <v>156</v>
      </c>
      <c r="E1080" s="206" t="s">
        <v>1328</v>
      </c>
      <c r="F1080" s="207" t="s">
        <v>1329</v>
      </c>
      <c r="G1080" s="208" t="s">
        <v>159</v>
      </c>
      <c r="H1080" s="209">
        <v>14.448</v>
      </c>
      <c r="I1080" s="210"/>
      <c r="J1080" s="211">
        <f>ROUND(I1080*H1080,2)</f>
        <v>0</v>
      </c>
      <c r="K1080" s="207" t="s">
        <v>160</v>
      </c>
      <c r="L1080" s="45"/>
      <c r="M1080" s="212" t="s">
        <v>40</v>
      </c>
      <c r="N1080" s="213" t="s">
        <v>48</v>
      </c>
      <c r="O1080" s="85"/>
      <c r="P1080" s="214">
        <f>O1080*H1080</f>
        <v>0</v>
      </c>
      <c r="Q1080" s="214">
        <v>0</v>
      </c>
      <c r="R1080" s="214">
        <f>Q1080*H1080</f>
        <v>0</v>
      </c>
      <c r="S1080" s="214">
        <v>0</v>
      </c>
      <c r="T1080" s="215">
        <f>S1080*H1080</f>
        <v>0</v>
      </c>
      <c r="U1080" s="39"/>
      <c r="V1080" s="39"/>
      <c r="W1080" s="39"/>
      <c r="X1080" s="39"/>
      <c r="Y1080" s="39"/>
      <c r="Z1080" s="39"/>
      <c r="AA1080" s="39"/>
      <c r="AB1080" s="39"/>
      <c r="AC1080" s="39"/>
      <c r="AD1080" s="39"/>
      <c r="AE1080" s="39"/>
      <c r="AR1080" s="216" t="s">
        <v>287</v>
      </c>
      <c r="AT1080" s="216" t="s">
        <v>156</v>
      </c>
      <c r="AU1080" s="216" t="s">
        <v>87</v>
      </c>
      <c r="AY1080" s="18" t="s">
        <v>153</v>
      </c>
      <c r="BE1080" s="217">
        <f>IF(N1080="základní",J1080,0)</f>
        <v>0</v>
      </c>
      <c r="BF1080" s="217">
        <f>IF(N1080="snížená",J1080,0)</f>
        <v>0</v>
      </c>
      <c r="BG1080" s="217">
        <f>IF(N1080="zákl. přenesená",J1080,0)</f>
        <v>0</v>
      </c>
      <c r="BH1080" s="217">
        <f>IF(N1080="sníž. přenesená",J1080,0)</f>
        <v>0</v>
      </c>
      <c r="BI1080" s="217">
        <f>IF(N1080="nulová",J1080,0)</f>
        <v>0</v>
      </c>
      <c r="BJ1080" s="18" t="s">
        <v>85</v>
      </c>
      <c r="BK1080" s="217">
        <f>ROUND(I1080*H1080,2)</f>
        <v>0</v>
      </c>
      <c r="BL1080" s="18" t="s">
        <v>287</v>
      </c>
      <c r="BM1080" s="216" t="s">
        <v>1330</v>
      </c>
    </row>
    <row r="1081" s="2" customFormat="1">
      <c r="A1081" s="39"/>
      <c r="B1081" s="40"/>
      <c r="C1081" s="41"/>
      <c r="D1081" s="218" t="s">
        <v>163</v>
      </c>
      <c r="E1081" s="41"/>
      <c r="F1081" s="219" t="s">
        <v>1331</v>
      </c>
      <c r="G1081" s="41"/>
      <c r="H1081" s="41"/>
      <c r="I1081" s="220"/>
      <c r="J1081" s="41"/>
      <c r="K1081" s="41"/>
      <c r="L1081" s="45"/>
      <c r="M1081" s="221"/>
      <c r="N1081" s="222"/>
      <c r="O1081" s="85"/>
      <c r="P1081" s="85"/>
      <c r="Q1081" s="85"/>
      <c r="R1081" s="85"/>
      <c r="S1081" s="85"/>
      <c r="T1081" s="86"/>
      <c r="U1081" s="39"/>
      <c r="V1081" s="39"/>
      <c r="W1081" s="39"/>
      <c r="X1081" s="39"/>
      <c r="Y1081" s="39"/>
      <c r="Z1081" s="39"/>
      <c r="AA1081" s="39"/>
      <c r="AB1081" s="39"/>
      <c r="AC1081" s="39"/>
      <c r="AD1081" s="39"/>
      <c r="AE1081" s="39"/>
      <c r="AT1081" s="18" t="s">
        <v>163</v>
      </c>
      <c r="AU1081" s="18" t="s">
        <v>87</v>
      </c>
    </row>
    <row r="1082" s="2" customFormat="1">
      <c r="A1082" s="39"/>
      <c r="B1082" s="40"/>
      <c r="C1082" s="41"/>
      <c r="D1082" s="218" t="s">
        <v>165</v>
      </c>
      <c r="E1082" s="41"/>
      <c r="F1082" s="223" t="s">
        <v>1312</v>
      </c>
      <c r="G1082" s="41"/>
      <c r="H1082" s="41"/>
      <c r="I1082" s="220"/>
      <c r="J1082" s="41"/>
      <c r="K1082" s="41"/>
      <c r="L1082" s="45"/>
      <c r="M1082" s="221"/>
      <c r="N1082" s="222"/>
      <c r="O1082" s="85"/>
      <c r="P1082" s="85"/>
      <c r="Q1082" s="85"/>
      <c r="R1082" s="85"/>
      <c r="S1082" s="85"/>
      <c r="T1082" s="86"/>
      <c r="U1082" s="39"/>
      <c r="V1082" s="39"/>
      <c r="W1082" s="39"/>
      <c r="X1082" s="39"/>
      <c r="Y1082" s="39"/>
      <c r="Z1082" s="39"/>
      <c r="AA1082" s="39"/>
      <c r="AB1082" s="39"/>
      <c r="AC1082" s="39"/>
      <c r="AD1082" s="39"/>
      <c r="AE1082" s="39"/>
      <c r="AT1082" s="18" t="s">
        <v>165</v>
      </c>
      <c r="AU1082" s="18" t="s">
        <v>87</v>
      </c>
    </row>
    <row r="1083" s="13" customFormat="1">
      <c r="A1083" s="13"/>
      <c r="B1083" s="224"/>
      <c r="C1083" s="225"/>
      <c r="D1083" s="218" t="s">
        <v>167</v>
      </c>
      <c r="E1083" s="226" t="s">
        <v>40</v>
      </c>
      <c r="F1083" s="227" t="s">
        <v>1313</v>
      </c>
      <c r="G1083" s="225"/>
      <c r="H1083" s="226" t="s">
        <v>40</v>
      </c>
      <c r="I1083" s="228"/>
      <c r="J1083" s="225"/>
      <c r="K1083" s="225"/>
      <c r="L1083" s="229"/>
      <c r="M1083" s="230"/>
      <c r="N1083" s="231"/>
      <c r="O1083" s="231"/>
      <c r="P1083" s="231"/>
      <c r="Q1083" s="231"/>
      <c r="R1083" s="231"/>
      <c r="S1083" s="231"/>
      <c r="T1083" s="232"/>
      <c r="U1083" s="13"/>
      <c r="V1083" s="13"/>
      <c r="W1083" s="13"/>
      <c r="X1083" s="13"/>
      <c r="Y1083" s="13"/>
      <c r="Z1083" s="13"/>
      <c r="AA1083" s="13"/>
      <c r="AB1083" s="13"/>
      <c r="AC1083" s="13"/>
      <c r="AD1083" s="13"/>
      <c r="AE1083" s="13"/>
      <c r="AT1083" s="233" t="s">
        <v>167</v>
      </c>
      <c r="AU1083" s="233" t="s">
        <v>87</v>
      </c>
      <c r="AV1083" s="13" t="s">
        <v>85</v>
      </c>
      <c r="AW1083" s="13" t="s">
        <v>38</v>
      </c>
      <c r="AX1083" s="13" t="s">
        <v>77</v>
      </c>
      <c r="AY1083" s="233" t="s">
        <v>153</v>
      </c>
    </row>
    <row r="1084" s="14" customFormat="1">
      <c r="A1084" s="14"/>
      <c r="B1084" s="234"/>
      <c r="C1084" s="235"/>
      <c r="D1084" s="218" t="s">
        <v>167</v>
      </c>
      <c r="E1084" s="236" t="s">
        <v>40</v>
      </c>
      <c r="F1084" s="237" t="s">
        <v>1314</v>
      </c>
      <c r="G1084" s="235"/>
      <c r="H1084" s="238">
        <v>1.788</v>
      </c>
      <c r="I1084" s="239"/>
      <c r="J1084" s="235"/>
      <c r="K1084" s="235"/>
      <c r="L1084" s="240"/>
      <c r="M1084" s="241"/>
      <c r="N1084" s="242"/>
      <c r="O1084" s="242"/>
      <c r="P1084" s="242"/>
      <c r="Q1084" s="242"/>
      <c r="R1084" s="242"/>
      <c r="S1084" s="242"/>
      <c r="T1084" s="243"/>
      <c r="U1084" s="14"/>
      <c r="V1084" s="14"/>
      <c r="W1084" s="14"/>
      <c r="X1084" s="14"/>
      <c r="Y1084" s="14"/>
      <c r="Z1084" s="14"/>
      <c r="AA1084" s="14"/>
      <c r="AB1084" s="14"/>
      <c r="AC1084" s="14"/>
      <c r="AD1084" s="14"/>
      <c r="AE1084" s="14"/>
      <c r="AT1084" s="244" t="s">
        <v>167</v>
      </c>
      <c r="AU1084" s="244" t="s">
        <v>87</v>
      </c>
      <c r="AV1084" s="14" t="s">
        <v>87</v>
      </c>
      <c r="AW1084" s="14" t="s">
        <v>38</v>
      </c>
      <c r="AX1084" s="14" t="s">
        <v>77</v>
      </c>
      <c r="AY1084" s="244" t="s">
        <v>153</v>
      </c>
    </row>
    <row r="1085" s="13" customFormat="1">
      <c r="A1085" s="13"/>
      <c r="B1085" s="224"/>
      <c r="C1085" s="225"/>
      <c r="D1085" s="218" t="s">
        <v>167</v>
      </c>
      <c r="E1085" s="226" t="s">
        <v>40</v>
      </c>
      <c r="F1085" s="227" t="s">
        <v>209</v>
      </c>
      <c r="G1085" s="225"/>
      <c r="H1085" s="226" t="s">
        <v>40</v>
      </c>
      <c r="I1085" s="228"/>
      <c r="J1085" s="225"/>
      <c r="K1085" s="225"/>
      <c r="L1085" s="229"/>
      <c r="M1085" s="230"/>
      <c r="N1085" s="231"/>
      <c r="O1085" s="231"/>
      <c r="P1085" s="231"/>
      <c r="Q1085" s="231"/>
      <c r="R1085" s="231"/>
      <c r="S1085" s="231"/>
      <c r="T1085" s="232"/>
      <c r="U1085" s="13"/>
      <c r="V1085" s="13"/>
      <c r="W1085" s="13"/>
      <c r="X1085" s="13"/>
      <c r="Y1085" s="13"/>
      <c r="Z1085" s="13"/>
      <c r="AA1085" s="13"/>
      <c r="AB1085" s="13"/>
      <c r="AC1085" s="13"/>
      <c r="AD1085" s="13"/>
      <c r="AE1085" s="13"/>
      <c r="AT1085" s="233" t="s">
        <v>167</v>
      </c>
      <c r="AU1085" s="233" t="s">
        <v>87</v>
      </c>
      <c r="AV1085" s="13" t="s">
        <v>85</v>
      </c>
      <c r="AW1085" s="13" t="s">
        <v>38</v>
      </c>
      <c r="AX1085" s="13" t="s">
        <v>77</v>
      </c>
      <c r="AY1085" s="233" t="s">
        <v>153</v>
      </c>
    </row>
    <row r="1086" s="14" customFormat="1">
      <c r="A1086" s="14"/>
      <c r="B1086" s="234"/>
      <c r="C1086" s="235"/>
      <c r="D1086" s="218" t="s">
        <v>167</v>
      </c>
      <c r="E1086" s="236" t="s">
        <v>40</v>
      </c>
      <c r="F1086" s="237" t="s">
        <v>1315</v>
      </c>
      <c r="G1086" s="235"/>
      <c r="H1086" s="238">
        <v>13.859999999999999</v>
      </c>
      <c r="I1086" s="239"/>
      <c r="J1086" s="235"/>
      <c r="K1086" s="235"/>
      <c r="L1086" s="240"/>
      <c r="M1086" s="241"/>
      <c r="N1086" s="242"/>
      <c r="O1086" s="242"/>
      <c r="P1086" s="242"/>
      <c r="Q1086" s="242"/>
      <c r="R1086" s="242"/>
      <c r="S1086" s="242"/>
      <c r="T1086" s="243"/>
      <c r="U1086" s="14"/>
      <c r="V1086" s="14"/>
      <c r="W1086" s="14"/>
      <c r="X1086" s="14"/>
      <c r="Y1086" s="14"/>
      <c r="Z1086" s="14"/>
      <c r="AA1086" s="14"/>
      <c r="AB1086" s="14"/>
      <c r="AC1086" s="14"/>
      <c r="AD1086" s="14"/>
      <c r="AE1086" s="14"/>
      <c r="AT1086" s="244" t="s">
        <v>167</v>
      </c>
      <c r="AU1086" s="244" t="s">
        <v>87</v>
      </c>
      <c r="AV1086" s="14" t="s">
        <v>87</v>
      </c>
      <c r="AW1086" s="14" t="s">
        <v>38</v>
      </c>
      <c r="AX1086" s="14" t="s">
        <v>77</v>
      </c>
      <c r="AY1086" s="244" t="s">
        <v>153</v>
      </c>
    </row>
    <row r="1087" s="14" customFormat="1">
      <c r="A1087" s="14"/>
      <c r="B1087" s="234"/>
      <c r="C1087" s="235"/>
      <c r="D1087" s="218" t="s">
        <v>167</v>
      </c>
      <c r="E1087" s="236" t="s">
        <v>40</v>
      </c>
      <c r="F1087" s="237" t="s">
        <v>1316</v>
      </c>
      <c r="G1087" s="235"/>
      <c r="H1087" s="238">
        <v>-1.2</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5" customFormat="1">
      <c r="A1088" s="15"/>
      <c r="B1088" s="245"/>
      <c r="C1088" s="246"/>
      <c r="D1088" s="218" t="s">
        <v>167</v>
      </c>
      <c r="E1088" s="247" t="s">
        <v>40</v>
      </c>
      <c r="F1088" s="248" t="s">
        <v>170</v>
      </c>
      <c r="G1088" s="246"/>
      <c r="H1088" s="249">
        <v>14.448</v>
      </c>
      <c r="I1088" s="250"/>
      <c r="J1088" s="246"/>
      <c r="K1088" s="246"/>
      <c r="L1088" s="251"/>
      <c r="M1088" s="252"/>
      <c r="N1088" s="253"/>
      <c r="O1088" s="253"/>
      <c r="P1088" s="253"/>
      <c r="Q1088" s="253"/>
      <c r="R1088" s="253"/>
      <c r="S1088" s="253"/>
      <c r="T1088" s="254"/>
      <c r="U1088" s="15"/>
      <c r="V1088" s="15"/>
      <c r="W1088" s="15"/>
      <c r="X1088" s="15"/>
      <c r="Y1088" s="15"/>
      <c r="Z1088" s="15"/>
      <c r="AA1088" s="15"/>
      <c r="AB1088" s="15"/>
      <c r="AC1088" s="15"/>
      <c r="AD1088" s="15"/>
      <c r="AE1088" s="15"/>
      <c r="AT1088" s="255" t="s">
        <v>167</v>
      </c>
      <c r="AU1088" s="255" t="s">
        <v>87</v>
      </c>
      <c r="AV1088" s="15" t="s">
        <v>161</v>
      </c>
      <c r="AW1088" s="15" t="s">
        <v>38</v>
      </c>
      <c r="AX1088" s="15" t="s">
        <v>85</v>
      </c>
      <c r="AY1088" s="255" t="s">
        <v>153</v>
      </c>
    </row>
    <row r="1089" s="2" customFormat="1" ht="24.15" customHeight="1">
      <c r="A1089" s="39"/>
      <c r="B1089" s="40"/>
      <c r="C1089" s="205" t="s">
        <v>1332</v>
      </c>
      <c r="D1089" s="205" t="s">
        <v>156</v>
      </c>
      <c r="E1089" s="206" t="s">
        <v>1333</v>
      </c>
      <c r="F1089" s="207" t="s">
        <v>1334</v>
      </c>
      <c r="G1089" s="208" t="s">
        <v>159</v>
      </c>
      <c r="H1089" s="209">
        <v>14.448</v>
      </c>
      <c r="I1089" s="210"/>
      <c r="J1089" s="211">
        <f>ROUND(I1089*H1089,2)</f>
        <v>0</v>
      </c>
      <c r="K1089" s="207" t="s">
        <v>160</v>
      </c>
      <c r="L1089" s="45"/>
      <c r="M1089" s="212" t="s">
        <v>40</v>
      </c>
      <c r="N1089" s="213" t="s">
        <v>48</v>
      </c>
      <c r="O1089" s="85"/>
      <c r="P1089" s="214">
        <f>O1089*H1089</f>
        <v>0</v>
      </c>
      <c r="Q1089" s="214">
        <v>0.00093000000000000005</v>
      </c>
      <c r="R1089" s="214">
        <f>Q1089*H1089</f>
        <v>0.013436640000000001</v>
      </c>
      <c r="S1089" s="214">
        <v>0</v>
      </c>
      <c r="T1089" s="215">
        <f>S1089*H1089</f>
        <v>0</v>
      </c>
      <c r="U1089" s="39"/>
      <c r="V1089" s="39"/>
      <c r="W1089" s="39"/>
      <c r="X1089" s="39"/>
      <c r="Y1089" s="39"/>
      <c r="Z1089" s="39"/>
      <c r="AA1089" s="39"/>
      <c r="AB1089" s="39"/>
      <c r="AC1089" s="39"/>
      <c r="AD1089" s="39"/>
      <c r="AE1089" s="39"/>
      <c r="AR1089" s="216" t="s">
        <v>287</v>
      </c>
      <c r="AT1089" s="216" t="s">
        <v>156</v>
      </c>
      <c r="AU1089" s="216" t="s">
        <v>87</v>
      </c>
      <c r="AY1089" s="18" t="s">
        <v>153</v>
      </c>
      <c r="BE1089" s="217">
        <f>IF(N1089="základní",J1089,0)</f>
        <v>0</v>
      </c>
      <c r="BF1089" s="217">
        <f>IF(N1089="snížená",J1089,0)</f>
        <v>0</v>
      </c>
      <c r="BG1089" s="217">
        <f>IF(N1089="zákl. přenesená",J1089,0)</f>
        <v>0</v>
      </c>
      <c r="BH1089" s="217">
        <f>IF(N1089="sníž. přenesená",J1089,0)</f>
        <v>0</v>
      </c>
      <c r="BI1089" s="217">
        <f>IF(N1089="nulová",J1089,0)</f>
        <v>0</v>
      </c>
      <c r="BJ1089" s="18" t="s">
        <v>85</v>
      </c>
      <c r="BK1089" s="217">
        <f>ROUND(I1089*H1089,2)</f>
        <v>0</v>
      </c>
      <c r="BL1089" s="18" t="s">
        <v>287</v>
      </c>
      <c r="BM1089" s="216" t="s">
        <v>1335</v>
      </c>
    </row>
    <row r="1090" s="2" customFormat="1">
      <c r="A1090" s="39"/>
      <c r="B1090" s="40"/>
      <c r="C1090" s="41"/>
      <c r="D1090" s="218" t="s">
        <v>163</v>
      </c>
      <c r="E1090" s="41"/>
      <c r="F1090" s="219" t="s">
        <v>1336</v>
      </c>
      <c r="G1090" s="41"/>
      <c r="H1090" s="41"/>
      <c r="I1090" s="220"/>
      <c r="J1090" s="41"/>
      <c r="K1090" s="41"/>
      <c r="L1090" s="45"/>
      <c r="M1090" s="221"/>
      <c r="N1090" s="222"/>
      <c r="O1090" s="85"/>
      <c r="P1090" s="85"/>
      <c r="Q1090" s="85"/>
      <c r="R1090" s="85"/>
      <c r="S1090" s="85"/>
      <c r="T1090" s="86"/>
      <c r="U1090" s="39"/>
      <c r="V1090" s="39"/>
      <c r="W1090" s="39"/>
      <c r="X1090" s="39"/>
      <c r="Y1090" s="39"/>
      <c r="Z1090" s="39"/>
      <c r="AA1090" s="39"/>
      <c r="AB1090" s="39"/>
      <c r="AC1090" s="39"/>
      <c r="AD1090" s="39"/>
      <c r="AE1090" s="39"/>
      <c r="AT1090" s="18" t="s">
        <v>163</v>
      </c>
      <c r="AU1090" s="18" t="s">
        <v>87</v>
      </c>
    </row>
    <row r="1091" s="2" customFormat="1">
      <c r="A1091" s="39"/>
      <c r="B1091" s="40"/>
      <c r="C1091" s="41"/>
      <c r="D1091" s="218" t="s">
        <v>165</v>
      </c>
      <c r="E1091" s="41"/>
      <c r="F1091" s="223" t="s">
        <v>1312</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165</v>
      </c>
      <c r="AU1091" s="18" t="s">
        <v>87</v>
      </c>
    </row>
    <row r="1092" s="13" customFormat="1">
      <c r="A1092" s="13"/>
      <c r="B1092" s="224"/>
      <c r="C1092" s="225"/>
      <c r="D1092" s="218" t="s">
        <v>167</v>
      </c>
      <c r="E1092" s="226" t="s">
        <v>40</v>
      </c>
      <c r="F1092" s="227" t="s">
        <v>1313</v>
      </c>
      <c r="G1092" s="225"/>
      <c r="H1092" s="226" t="s">
        <v>40</v>
      </c>
      <c r="I1092" s="228"/>
      <c r="J1092" s="225"/>
      <c r="K1092" s="225"/>
      <c r="L1092" s="229"/>
      <c r="M1092" s="230"/>
      <c r="N1092" s="231"/>
      <c r="O1092" s="231"/>
      <c r="P1092" s="231"/>
      <c r="Q1092" s="231"/>
      <c r="R1092" s="231"/>
      <c r="S1092" s="231"/>
      <c r="T1092" s="232"/>
      <c r="U1092" s="13"/>
      <c r="V1092" s="13"/>
      <c r="W1092" s="13"/>
      <c r="X1092" s="13"/>
      <c r="Y1092" s="13"/>
      <c r="Z1092" s="13"/>
      <c r="AA1092" s="13"/>
      <c r="AB1092" s="13"/>
      <c r="AC1092" s="13"/>
      <c r="AD1092" s="13"/>
      <c r="AE1092" s="13"/>
      <c r="AT1092" s="233" t="s">
        <v>167</v>
      </c>
      <c r="AU1092" s="233" t="s">
        <v>87</v>
      </c>
      <c r="AV1092" s="13" t="s">
        <v>85</v>
      </c>
      <c r="AW1092" s="13" t="s">
        <v>38</v>
      </c>
      <c r="AX1092" s="13" t="s">
        <v>77</v>
      </c>
      <c r="AY1092" s="233" t="s">
        <v>153</v>
      </c>
    </row>
    <row r="1093" s="14" customFormat="1">
      <c r="A1093" s="14"/>
      <c r="B1093" s="234"/>
      <c r="C1093" s="235"/>
      <c r="D1093" s="218" t="s">
        <v>167</v>
      </c>
      <c r="E1093" s="236" t="s">
        <v>40</v>
      </c>
      <c r="F1093" s="237" t="s">
        <v>1314</v>
      </c>
      <c r="G1093" s="235"/>
      <c r="H1093" s="238">
        <v>1.788</v>
      </c>
      <c r="I1093" s="239"/>
      <c r="J1093" s="235"/>
      <c r="K1093" s="235"/>
      <c r="L1093" s="240"/>
      <c r="M1093" s="241"/>
      <c r="N1093" s="242"/>
      <c r="O1093" s="242"/>
      <c r="P1093" s="242"/>
      <c r="Q1093" s="242"/>
      <c r="R1093" s="242"/>
      <c r="S1093" s="242"/>
      <c r="T1093" s="243"/>
      <c r="U1093" s="14"/>
      <c r="V1093" s="14"/>
      <c r="W1093" s="14"/>
      <c r="X1093" s="14"/>
      <c r="Y1093" s="14"/>
      <c r="Z1093" s="14"/>
      <c r="AA1093" s="14"/>
      <c r="AB1093" s="14"/>
      <c r="AC1093" s="14"/>
      <c r="AD1093" s="14"/>
      <c r="AE1093" s="14"/>
      <c r="AT1093" s="244" t="s">
        <v>167</v>
      </c>
      <c r="AU1093" s="244" t="s">
        <v>87</v>
      </c>
      <c r="AV1093" s="14" t="s">
        <v>87</v>
      </c>
      <c r="AW1093" s="14" t="s">
        <v>38</v>
      </c>
      <c r="AX1093" s="14" t="s">
        <v>77</v>
      </c>
      <c r="AY1093" s="244" t="s">
        <v>153</v>
      </c>
    </row>
    <row r="1094" s="13" customFormat="1">
      <c r="A1094" s="13"/>
      <c r="B1094" s="224"/>
      <c r="C1094" s="225"/>
      <c r="D1094" s="218" t="s">
        <v>167</v>
      </c>
      <c r="E1094" s="226" t="s">
        <v>40</v>
      </c>
      <c r="F1094" s="227" t="s">
        <v>209</v>
      </c>
      <c r="G1094" s="225"/>
      <c r="H1094" s="226" t="s">
        <v>40</v>
      </c>
      <c r="I1094" s="228"/>
      <c r="J1094" s="225"/>
      <c r="K1094" s="225"/>
      <c r="L1094" s="229"/>
      <c r="M1094" s="230"/>
      <c r="N1094" s="231"/>
      <c r="O1094" s="231"/>
      <c r="P1094" s="231"/>
      <c r="Q1094" s="231"/>
      <c r="R1094" s="231"/>
      <c r="S1094" s="231"/>
      <c r="T1094" s="232"/>
      <c r="U1094" s="13"/>
      <c r="V1094" s="13"/>
      <c r="W1094" s="13"/>
      <c r="X1094" s="13"/>
      <c r="Y1094" s="13"/>
      <c r="Z1094" s="13"/>
      <c r="AA1094" s="13"/>
      <c r="AB1094" s="13"/>
      <c r="AC1094" s="13"/>
      <c r="AD1094" s="13"/>
      <c r="AE1094" s="13"/>
      <c r="AT1094" s="233" t="s">
        <v>167</v>
      </c>
      <c r="AU1094" s="233" t="s">
        <v>87</v>
      </c>
      <c r="AV1094" s="13" t="s">
        <v>85</v>
      </c>
      <c r="AW1094" s="13" t="s">
        <v>38</v>
      </c>
      <c r="AX1094" s="13" t="s">
        <v>77</v>
      </c>
      <c r="AY1094" s="233" t="s">
        <v>153</v>
      </c>
    </row>
    <row r="1095" s="14" customFormat="1">
      <c r="A1095" s="14"/>
      <c r="B1095" s="234"/>
      <c r="C1095" s="235"/>
      <c r="D1095" s="218" t="s">
        <v>167</v>
      </c>
      <c r="E1095" s="236" t="s">
        <v>40</v>
      </c>
      <c r="F1095" s="237" t="s">
        <v>1315</v>
      </c>
      <c r="G1095" s="235"/>
      <c r="H1095" s="238">
        <v>13.859999999999999</v>
      </c>
      <c r="I1095" s="239"/>
      <c r="J1095" s="235"/>
      <c r="K1095" s="235"/>
      <c r="L1095" s="240"/>
      <c r="M1095" s="241"/>
      <c r="N1095" s="242"/>
      <c r="O1095" s="242"/>
      <c r="P1095" s="242"/>
      <c r="Q1095" s="242"/>
      <c r="R1095" s="242"/>
      <c r="S1095" s="242"/>
      <c r="T1095" s="243"/>
      <c r="U1095" s="14"/>
      <c r="V1095" s="14"/>
      <c r="W1095" s="14"/>
      <c r="X1095" s="14"/>
      <c r="Y1095" s="14"/>
      <c r="Z1095" s="14"/>
      <c r="AA1095" s="14"/>
      <c r="AB1095" s="14"/>
      <c r="AC1095" s="14"/>
      <c r="AD1095" s="14"/>
      <c r="AE1095" s="14"/>
      <c r="AT1095" s="244" t="s">
        <v>167</v>
      </c>
      <c r="AU1095" s="244" t="s">
        <v>87</v>
      </c>
      <c r="AV1095" s="14" t="s">
        <v>87</v>
      </c>
      <c r="AW1095" s="14" t="s">
        <v>38</v>
      </c>
      <c r="AX1095" s="14" t="s">
        <v>77</v>
      </c>
      <c r="AY1095" s="244" t="s">
        <v>153</v>
      </c>
    </row>
    <row r="1096" s="14" customFormat="1">
      <c r="A1096" s="14"/>
      <c r="B1096" s="234"/>
      <c r="C1096" s="235"/>
      <c r="D1096" s="218" t="s">
        <v>167</v>
      </c>
      <c r="E1096" s="236" t="s">
        <v>40</v>
      </c>
      <c r="F1096" s="237" t="s">
        <v>1316</v>
      </c>
      <c r="G1096" s="235"/>
      <c r="H1096" s="238">
        <v>-1.2</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5" customFormat="1">
      <c r="A1097" s="15"/>
      <c r="B1097" s="245"/>
      <c r="C1097" s="246"/>
      <c r="D1097" s="218" t="s">
        <v>167</v>
      </c>
      <c r="E1097" s="247" t="s">
        <v>40</v>
      </c>
      <c r="F1097" s="248" t="s">
        <v>170</v>
      </c>
      <c r="G1097" s="246"/>
      <c r="H1097" s="249">
        <v>14.448</v>
      </c>
      <c r="I1097" s="250"/>
      <c r="J1097" s="246"/>
      <c r="K1097" s="246"/>
      <c r="L1097" s="251"/>
      <c r="M1097" s="252"/>
      <c r="N1097" s="253"/>
      <c r="O1097" s="253"/>
      <c r="P1097" s="253"/>
      <c r="Q1097" s="253"/>
      <c r="R1097" s="253"/>
      <c r="S1097" s="253"/>
      <c r="T1097" s="254"/>
      <c r="U1097" s="15"/>
      <c r="V1097" s="15"/>
      <c r="W1097" s="15"/>
      <c r="X1097" s="15"/>
      <c r="Y1097" s="15"/>
      <c r="Z1097" s="15"/>
      <c r="AA1097" s="15"/>
      <c r="AB1097" s="15"/>
      <c r="AC1097" s="15"/>
      <c r="AD1097" s="15"/>
      <c r="AE1097" s="15"/>
      <c r="AT1097" s="255" t="s">
        <v>167</v>
      </c>
      <c r="AU1097" s="255" t="s">
        <v>87</v>
      </c>
      <c r="AV1097" s="15" t="s">
        <v>161</v>
      </c>
      <c r="AW1097" s="15" t="s">
        <v>38</v>
      </c>
      <c r="AX1097" s="15" t="s">
        <v>85</v>
      </c>
      <c r="AY1097" s="255" t="s">
        <v>153</v>
      </c>
    </row>
    <row r="1098" s="2" customFormat="1" ht="14.4" customHeight="1">
      <c r="A1098" s="39"/>
      <c r="B1098" s="40"/>
      <c r="C1098" s="205" t="s">
        <v>1337</v>
      </c>
      <c r="D1098" s="205" t="s">
        <v>156</v>
      </c>
      <c r="E1098" s="206" t="s">
        <v>1338</v>
      </c>
      <c r="F1098" s="207" t="s">
        <v>1339</v>
      </c>
      <c r="G1098" s="208" t="s">
        <v>173</v>
      </c>
      <c r="H1098" s="209">
        <v>8.8000000000000007</v>
      </c>
      <c r="I1098" s="210"/>
      <c r="J1098" s="211">
        <f>ROUND(I1098*H1098,2)</f>
        <v>0</v>
      </c>
      <c r="K1098" s="207" t="s">
        <v>160</v>
      </c>
      <c r="L1098" s="45"/>
      <c r="M1098" s="212" t="s">
        <v>40</v>
      </c>
      <c r="N1098" s="213" t="s">
        <v>48</v>
      </c>
      <c r="O1098" s="85"/>
      <c r="P1098" s="214">
        <f>O1098*H1098</f>
        <v>0</v>
      </c>
      <c r="Q1098" s="214">
        <v>0.00031</v>
      </c>
      <c r="R1098" s="214">
        <f>Q1098*H1098</f>
        <v>0.0027280000000000004</v>
      </c>
      <c r="S1098" s="214">
        <v>0</v>
      </c>
      <c r="T1098" s="215">
        <f>S1098*H1098</f>
        <v>0</v>
      </c>
      <c r="U1098" s="39"/>
      <c r="V1098" s="39"/>
      <c r="W1098" s="39"/>
      <c r="X1098" s="39"/>
      <c r="Y1098" s="39"/>
      <c r="Z1098" s="39"/>
      <c r="AA1098" s="39"/>
      <c r="AB1098" s="39"/>
      <c r="AC1098" s="39"/>
      <c r="AD1098" s="39"/>
      <c r="AE1098" s="39"/>
      <c r="AR1098" s="216" t="s">
        <v>287</v>
      </c>
      <c r="AT1098" s="216" t="s">
        <v>156</v>
      </c>
      <c r="AU1098" s="216" t="s">
        <v>87</v>
      </c>
      <c r="AY1098" s="18" t="s">
        <v>153</v>
      </c>
      <c r="BE1098" s="217">
        <f>IF(N1098="základní",J1098,0)</f>
        <v>0</v>
      </c>
      <c r="BF1098" s="217">
        <f>IF(N1098="snížená",J1098,0)</f>
        <v>0</v>
      </c>
      <c r="BG1098" s="217">
        <f>IF(N1098="zákl. přenesená",J1098,0)</f>
        <v>0</v>
      </c>
      <c r="BH1098" s="217">
        <f>IF(N1098="sníž. přenesená",J1098,0)</f>
        <v>0</v>
      </c>
      <c r="BI1098" s="217">
        <f>IF(N1098="nulová",J1098,0)</f>
        <v>0</v>
      </c>
      <c r="BJ1098" s="18" t="s">
        <v>85</v>
      </c>
      <c r="BK1098" s="217">
        <f>ROUND(I1098*H1098,2)</f>
        <v>0</v>
      </c>
      <c r="BL1098" s="18" t="s">
        <v>287</v>
      </c>
      <c r="BM1098" s="216" t="s">
        <v>1340</v>
      </c>
    </row>
    <row r="1099" s="2" customFormat="1">
      <c r="A1099" s="39"/>
      <c r="B1099" s="40"/>
      <c r="C1099" s="41"/>
      <c r="D1099" s="218" t="s">
        <v>163</v>
      </c>
      <c r="E1099" s="41"/>
      <c r="F1099" s="219" t="s">
        <v>1341</v>
      </c>
      <c r="G1099" s="41"/>
      <c r="H1099" s="41"/>
      <c r="I1099" s="220"/>
      <c r="J1099" s="41"/>
      <c r="K1099" s="41"/>
      <c r="L1099" s="45"/>
      <c r="M1099" s="221"/>
      <c r="N1099" s="222"/>
      <c r="O1099" s="85"/>
      <c r="P1099" s="85"/>
      <c r="Q1099" s="85"/>
      <c r="R1099" s="85"/>
      <c r="S1099" s="85"/>
      <c r="T1099" s="86"/>
      <c r="U1099" s="39"/>
      <c r="V1099" s="39"/>
      <c r="W1099" s="39"/>
      <c r="X1099" s="39"/>
      <c r="Y1099" s="39"/>
      <c r="Z1099" s="39"/>
      <c r="AA1099" s="39"/>
      <c r="AB1099" s="39"/>
      <c r="AC1099" s="39"/>
      <c r="AD1099" s="39"/>
      <c r="AE1099" s="39"/>
      <c r="AT1099" s="18" t="s">
        <v>163</v>
      </c>
      <c r="AU1099" s="18" t="s">
        <v>87</v>
      </c>
    </row>
    <row r="1100" s="2" customFormat="1">
      <c r="A1100" s="39"/>
      <c r="B1100" s="40"/>
      <c r="C1100" s="41"/>
      <c r="D1100" s="218" t="s">
        <v>165</v>
      </c>
      <c r="E1100" s="41"/>
      <c r="F1100" s="223" t="s">
        <v>1342</v>
      </c>
      <c r="G1100" s="41"/>
      <c r="H1100" s="41"/>
      <c r="I1100" s="220"/>
      <c r="J1100" s="41"/>
      <c r="K1100" s="41"/>
      <c r="L1100" s="45"/>
      <c r="M1100" s="221"/>
      <c r="N1100" s="222"/>
      <c r="O1100" s="85"/>
      <c r="P1100" s="85"/>
      <c r="Q1100" s="85"/>
      <c r="R1100" s="85"/>
      <c r="S1100" s="85"/>
      <c r="T1100" s="86"/>
      <c r="U1100" s="39"/>
      <c r="V1100" s="39"/>
      <c r="W1100" s="39"/>
      <c r="X1100" s="39"/>
      <c r="Y1100" s="39"/>
      <c r="Z1100" s="39"/>
      <c r="AA1100" s="39"/>
      <c r="AB1100" s="39"/>
      <c r="AC1100" s="39"/>
      <c r="AD1100" s="39"/>
      <c r="AE1100" s="39"/>
      <c r="AT1100" s="18" t="s">
        <v>165</v>
      </c>
      <c r="AU1100" s="18" t="s">
        <v>87</v>
      </c>
    </row>
    <row r="1101" s="14" customFormat="1">
      <c r="A1101" s="14"/>
      <c r="B1101" s="234"/>
      <c r="C1101" s="235"/>
      <c r="D1101" s="218" t="s">
        <v>167</v>
      </c>
      <c r="E1101" s="236" t="s">
        <v>40</v>
      </c>
      <c r="F1101" s="237" t="s">
        <v>1343</v>
      </c>
      <c r="G1101" s="235"/>
      <c r="H1101" s="238">
        <v>8.8000000000000007</v>
      </c>
      <c r="I1101" s="239"/>
      <c r="J1101" s="235"/>
      <c r="K1101" s="235"/>
      <c r="L1101" s="240"/>
      <c r="M1101" s="241"/>
      <c r="N1101" s="242"/>
      <c r="O1101" s="242"/>
      <c r="P1101" s="242"/>
      <c r="Q1101" s="242"/>
      <c r="R1101" s="242"/>
      <c r="S1101" s="242"/>
      <c r="T1101" s="243"/>
      <c r="U1101" s="14"/>
      <c r="V1101" s="14"/>
      <c r="W1101" s="14"/>
      <c r="X1101" s="14"/>
      <c r="Y1101" s="14"/>
      <c r="Z1101" s="14"/>
      <c r="AA1101" s="14"/>
      <c r="AB1101" s="14"/>
      <c r="AC1101" s="14"/>
      <c r="AD1101" s="14"/>
      <c r="AE1101" s="14"/>
      <c r="AT1101" s="244" t="s">
        <v>167</v>
      </c>
      <c r="AU1101" s="244" t="s">
        <v>87</v>
      </c>
      <c r="AV1101" s="14" t="s">
        <v>87</v>
      </c>
      <c r="AW1101" s="14" t="s">
        <v>38</v>
      </c>
      <c r="AX1101" s="14" t="s">
        <v>77</v>
      </c>
      <c r="AY1101" s="244" t="s">
        <v>153</v>
      </c>
    </row>
    <row r="1102" s="15" customFormat="1">
      <c r="A1102" s="15"/>
      <c r="B1102" s="245"/>
      <c r="C1102" s="246"/>
      <c r="D1102" s="218" t="s">
        <v>167</v>
      </c>
      <c r="E1102" s="247" t="s">
        <v>40</v>
      </c>
      <c r="F1102" s="248" t="s">
        <v>170</v>
      </c>
      <c r="G1102" s="246"/>
      <c r="H1102" s="249">
        <v>8.8000000000000007</v>
      </c>
      <c r="I1102" s="250"/>
      <c r="J1102" s="246"/>
      <c r="K1102" s="246"/>
      <c r="L1102" s="251"/>
      <c r="M1102" s="252"/>
      <c r="N1102" s="253"/>
      <c r="O1102" s="253"/>
      <c r="P1102" s="253"/>
      <c r="Q1102" s="253"/>
      <c r="R1102" s="253"/>
      <c r="S1102" s="253"/>
      <c r="T1102" s="254"/>
      <c r="U1102" s="15"/>
      <c r="V1102" s="15"/>
      <c r="W1102" s="15"/>
      <c r="X1102" s="15"/>
      <c r="Y1102" s="15"/>
      <c r="Z1102" s="15"/>
      <c r="AA1102" s="15"/>
      <c r="AB1102" s="15"/>
      <c r="AC1102" s="15"/>
      <c r="AD1102" s="15"/>
      <c r="AE1102" s="15"/>
      <c r="AT1102" s="255" t="s">
        <v>167</v>
      </c>
      <c r="AU1102" s="255" t="s">
        <v>87</v>
      </c>
      <c r="AV1102" s="15" t="s">
        <v>161</v>
      </c>
      <c r="AW1102" s="15" t="s">
        <v>38</v>
      </c>
      <c r="AX1102" s="15" t="s">
        <v>85</v>
      </c>
      <c r="AY1102" s="255" t="s">
        <v>153</v>
      </c>
    </row>
    <row r="1103" s="2" customFormat="1" ht="14.4" customHeight="1">
      <c r="A1103" s="39"/>
      <c r="B1103" s="40"/>
      <c r="C1103" s="205" t="s">
        <v>1344</v>
      </c>
      <c r="D1103" s="205" t="s">
        <v>156</v>
      </c>
      <c r="E1103" s="206" t="s">
        <v>1345</v>
      </c>
      <c r="F1103" s="207" t="s">
        <v>1346</v>
      </c>
      <c r="G1103" s="208" t="s">
        <v>173</v>
      </c>
      <c r="H1103" s="209">
        <v>1.8</v>
      </c>
      <c r="I1103" s="210"/>
      <c r="J1103" s="211">
        <f>ROUND(I1103*H1103,2)</f>
        <v>0</v>
      </c>
      <c r="K1103" s="207" t="s">
        <v>160</v>
      </c>
      <c r="L1103" s="45"/>
      <c r="M1103" s="212" t="s">
        <v>40</v>
      </c>
      <c r="N1103" s="213" t="s">
        <v>48</v>
      </c>
      <c r="O1103" s="85"/>
      <c r="P1103" s="214">
        <f>O1103*H1103</f>
        <v>0</v>
      </c>
      <c r="Q1103" s="214">
        <v>0.00031</v>
      </c>
      <c r="R1103" s="214">
        <f>Q1103*H1103</f>
        <v>0.00055800000000000001</v>
      </c>
      <c r="S1103" s="214">
        <v>0</v>
      </c>
      <c r="T1103" s="215">
        <f>S1103*H1103</f>
        <v>0</v>
      </c>
      <c r="U1103" s="39"/>
      <c r="V1103" s="39"/>
      <c r="W1103" s="39"/>
      <c r="X1103" s="39"/>
      <c r="Y1103" s="39"/>
      <c r="Z1103" s="39"/>
      <c r="AA1103" s="39"/>
      <c r="AB1103" s="39"/>
      <c r="AC1103" s="39"/>
      <c r="AD1103" s="39"/>
      <c r="AE1103" s="39"/>
      <c r="AR1103" s="216" t="s">
        <v>287</v>
      </c>
      <c r="AT1103" s="216" t="s">
        <v>156</v>
      </c>
      <c r="AU1103" s="216" t="s">
        <v>87</v>
      </c>
      <c r="AY1103" s="18" t="s">
        <v>153</v>
      </c>
      <c r="BE1103" s="217">
        <f>IF(N1103="základní",J1103,0)</f>
        <v>0</v>
      </c>
      <c r="BF1103" s="217">
        <f>IF(N1103="snížená",J1103,0)</f>
        <v>0</v>
      </c>
      <c r="BG1103" s="217">
        <f>IF(N1103="zákl. přenesená",J1103,0)</f>
        <v>0</v>
      </c>
      <c r="BH1103" s="217">
        <f>IF(N1103="sníž. přenesená",J1103,0)</f>
        <v>0</v>
      </c>
      <c r="BI1103" s="217">
        <f>IF(N1103="nulová",J1103,0)</f>
        <v>0</v>
      </c>
      <c r="BJ1103" s="18" t="s">
        <v>85</v>
      </c>
      <c r="BK1103" s="217">
        <f>ROUND(I1103*H1103,2)</f>
        <v>0</v>
      </c>
      <c r="BL1103" s="18" t="s">
        <v>287</v>
      </c>
      <c r="BM1103" s="216" t="s">
        <v>1347</v>
      </c>
    </row>
    <row r="1104" s="2" customFormat="1">
      <c r="A1104" s="39"/>
      <c r="B1104" s="40"/>
      <c r="C1104" s="41"/>
      <c r="D1104" s="218" t="s">
        <v>163</v>
      </c>
      <c r="E1104" s="41"/>
      <c r="F1104" s="219" t="s">
        <v>1348</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163</v>
      </c>
      <c r="AU1104" s="18" t="s">
        <v>87</v>
      </c>
    </row>
    <row r="1105" s="2" customFormat="1">
      <c r="A1105" s="39"/>
      <c r="B1105" s="40"/>
      <c r="C1105" s="41"/>
      <c r="D1105" s="218" t="s">
        <v>165</v>
      </c>
      <c r="E1105" s="41"/>
      <c r="F1105" s="223" t="s">
        <v>1342</v>
      </c>
      <c r="G1105" s="41"/>
      <c r="H1105" s="41"/>
      <c r="I1105" s="220"/>
      <c r="J1105" s="41"/>
      <c r="K1105" s="41"/>
      <c r="L1105" s="45"/>
      <c r="M1105" s="221"/>
      <c r="N1105" s="222"/>
      <c r="O1105" s="85"/>
      <c r="P1105" s="85"/>
      <c r="Q1105" s="85"/>
      <c r="R1105" s="85"/>
      <c r="S1105" s="85"/>
      <c r="T1105" s="86"/>
      <c r="U1105" s="39"/>
      <c r="V1105" s="39"/>
      <c r="W1105" s="39"/>
      <c r="X1105" s="39"/>
      <c r="Y1105" s="39"/>
      <c r="Z1105" s="39"/>
      <c r="AA1105" s="39"/>
      <c r="AB1105" s="39"/>
      <c r="AC1105" s="39"/>
      <c r="AD1105" s="39"/>
      <c r="AE1105" s="39"/>
      <c r="AT1105" s="18" t="s">
        <v>165</v>
      </c>
      <c r="AU1105" s="18" t="s">
        <v>87</v>
      </c>
    </row>
    <row r="1106" s="14" customFormat="1">
      <c r="A1106" s="14"/>
      <c r="B1106" s="234"/>
      <c r="C1106" s="235"/>
      <c r="D1106" s="218" t="s">
        <v>167</v>
      </c>
      <c r="E1106" s="236" t="s">
        <v>40</v>
      </c>
      <c r="F1106" s="237" t="s">
        <v>1349</v>
      </c>
      <c r="G1106" s="235"/>
      <c r="H1106" s="238">
        <v>1.8</v>
      </c>
      <c r="I1106" s="239"/>
      <c r="J1106" s="235"/>
      <c r="K1106" s="235"/>
      <c r="L1106" s="240"/>
      <c r="M1106" s="241"/>
      <c r="N1106" s="242"/>
      <c r="O1106" s="242"/>
      <c r="P1106" s="242"/>
      <c r="Q1106" s="242"/>
      <c r="R1106" s="242"/>
      <c r="S1106" s="242"/>
      <c r="T1106" s="243"/>
      <c r="U1106" s="14"/>
      <c r="V1106" s="14"/>
      <c r="W1106" s="14"/>
      <c r="X1106" s="14"/>
      <c r="Y1106" s="14"/>
      <c r="Z1106" s="14"/>
      <c r="AA1106" s="14"/>
      <c r="AB1106" s="14"/>
      <c r="AC1106" s="14"/>
      <c r="AD1106" s="14"/>
      <c r="AE1106" s="14"/>
      <c r="AT1106" s="244" t="s">
        <v>167</v>
      </c>
      <c r="AU1106" s="244" t="s">
        <v>87</v>
      </c>
      <c r="AV1106" s="14" t="s">
        <v>87</v>
      </c>
      <c r="AW1106" s="14" t="s">
        <v>38</v>
      </c>
      <c r="AX1106" s="14" t="s">
        <v>77</v>
      </c>
      <c r="AY1106" s="244" t="s">
        <v>153</v>
      </c>
    </row>
    <row r="1107" s="15" customFormat="1">
      <c r="A1107" s="15"/>
      <c r="B1107" s="245"/>
      <c r="C1107" s="246"/>
      <c r="D1107" s="218" t="s">
        <v>167</v>
      </c>
      <c r="E1107" s="247" t="s">
        <v>40</v>
      </c>
      <c r="F1107" s="248" t="s">
        <v>170</v>
      </c>
      <c r="G1107" s="246"/>
      <c r="H1107" s="249">
        <v>1.8</v>
      </c>
      <c r="I1107" s="250"/>
      <c r="J1107" s="246"/>
      <c r="K1107" s="246"/>
      <c r="L1107" s="251"/>
      <c r="M1107" s="252"/>
      <c r="N1107" s="253"/>
      <c r="O1107" s="253"/>
      <c r="P1107" s="253"/>
      <c r="Q1107" s="253"/>
      <c r="R1107" s="253"/>
      <c r="S1107" s="253"/>
      <c r="T1107" s="254"/>
      <c r="U1107" s="15"/>
      <c r="V1107" s="15"/>
      <c r="W1107" s="15"/>
      <c r="X1107" s="15"/>
      <c r="Y1107" s="15"/>
      <c r="Z1107" s="15"/>
      <c r="AA1107" s="15"/>
      <c r="AB1107" s="15"/>
      <c r="AC1107" s="15"/>
      <c r="AD1107" s="15"/>
      <c r="AE1107" s="15"/>
      <c r="AT1107" s="255" t="s">
        <v>167</v>
      </c>
      <c r="AU1107" s="255" t="s">
        <v>87</v>
      </c>
      <c r="AV1107" s="15" t="s">
        <v>161</v>
      </c>
      <c r="AW1107" s="15" t="s">
        <v>38</v>
      </c>
      <c r="AX1107" s="15" t="s">
        <v>85</v>
      </c>
      <c r="AY1107" s="255" t="s">
        <v>153</v>
      </c>
    </row>
    <row r="1108" s="2" customFormat="1" ht="14.4" customHeight="1">
      <c r="A1108" s="39"/>
      <c r="B1108" s="40"/>
      <c r="C1108" s="205" t="s">
        <v>1350</v>
      </c>
      <c r="D1108" s="205" t="s">
        <v>156</v>
      </c>
      <c r="E1108" s="206" t="s">
        <v>1351</v>
      </c>
      <c r="F1108" s="207" t="s">
        <v>1352</v>
      </c>
      <c r="G1108" s="208" t="s">
        <v>317</v>
      </c>
      <c r="H1108" s="209">
        <v>1</v>
      </c>
      <c r="I1108" s="210"/>
      <c r="J1108" s="211">
        <f>ROUND(I1108*H1108,2)</f>
        <v>0</v>
      </c>
      <c r="K1108" s="207" t="s">
        <v>160</v>
      </c>
      <c r="L1108" s="45"/>
      <c r="M1108" s="212" t="s">
        <v>40</v>
      </c>
      <c r="N1108" s="213" t="s">
        <v>48</v>
      </c>
      <c r="O1108" s="85"/>
      <c r="P1108" s="214">
        <f>O1108*H1108</f>
        <v>0</v>
      </c>
      <c r="Q1108" s="214">
        <v>0.00020000000000000001</v>
      </c>
      <c r="R1108" s="214">
        <f>Q1108*H1108</f>
        <v>0.00020000000000000001</v>
      </c>
      <c r="S1108" s="214">
        <v>0</v>
      </c>
      <c r="T1108" s="215">
        <f>S1108*H1108</f>
        <v>0</v>
      </c>
      <c r="U1108" s="39"/>
      <c r="V1108" s="39"/>
      <c r="W1108" s="39"/>
      <c r="X1108" s="39"/>
      <c r="Y1108" s="39"/>
      <c r="Z1108" s="39"/>
      <c r="AA1108" s="39"/>
      <c r="AB1108" s="39"/>
      <c r="AC1108" s="39"/>
      <c r="AD1108" s="39"/>
      <c r="AE1108" s="39"/>
      <c r="AR1108" s="216" t="s">
        <v>287</v>
      </c>
      <c r="AT1108" s="216" t="s">
        <v>156</v>
      </c>
      <c r="AU1108" s="216" t="s">
        <v>87</v>
      </c>
      <c r="AY1108" s="18" t="s">
        <v>153</v>
      </c>
      <c r="BE1108" s="217">
        <f>IF(N1108="základní",J1108,0)</f>
        <v>0</v>
      </c>
      <c r="BF1108" s="217">
        <f>IF(N1108="snížená",J1108,0)</f>
        <v>0</v>
      </c>
      <c r="BG1108" s="217">
        <f>IF(N1108="zákl. přenesená",J1108,0)</f>
        <v>0</v>
      </c>
      <c r="BH1108" s="217">
        <f>IF(N1108="sníž. přenesená",J1108,0)</f>
        <v>0</v>
      </c>
      <c r="BI1108" s="217">
        <f>IF(N1108="nulová",J1108,0)</f>
        <v>0</v>
      </c>
      <c r="BJ1108" s="18" t="s">
        <v>85</v>
      </c>
      <c r="BK1108" s="217">
        <f>ROUND(I1108*H1108,2)</f>
        <v>0</v>
      </c>
      <c r="BL1108" s="18" t="s">
        <v>287</v>
      </c>
      <c r="BM1108" s="216" t="s">
        <v>1353</v>
      </c>
    </row>
    <row r="1109" s="2" customFormat="1">
      <c r="A1109" s="39"/>
      <c r="B1109" s="40"/>
      <c r="C1109" s="41"/>
      <c r="D1109" s="218" t="s">
        <v>163</v>
      </c>
      <c r="E1109" s="41"/>
      <c r="F1109" s="219" t="s">
        <v>1354</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163</v>
      </c>
      <c r="AU1109" s="18" t="s">
        <v>87</v>
      </c>
    </row>
    <row r="1110" s="2" customFormat="1">
      <c r="A1110" s="39"/>
      <c r="B1110" s="40"/>
      <c r="C1110" s="41"/>
      <c r="D1110" s="218" t="s">
        <v>165</v>
      </c>
      <c r="E1110" s="41"/>
      <c r="F1110" s="223" t="s">
        <v>1342</v>
      </c>
      <c r="G1110" s="41"/>
      <c r="H1110" s="41"/>
      <c r="I1110" s="220"/>
      <c r="J1110" s="41"/>
      <c r="K1110" s="41"/>
      <c r="L1110" s="45"/>
      <c r="M1110" s="221"/>
      <c r="N1110" s="222"/>
      <c r="O1110" s="85"/>
      <c r="P1110" s="85"/>
      <c r="Q1110" s="85"/>
      <c r="R1110" s="85"/>
      <c r="S1110" s="85"/>
      <c r="T1110" s="86"/>
      <c r="U1110" s="39"/>
      <c r="V1110" s="39"/>
      <c r="W1110" s="39"/>
      <c r="X1110" s="39"/>
      <c r="Y1110" s="39"/>
      <c r="Z1110" s="39"/>
      <c r="AA1110" s="39"/>
      <c r="AB1110" s="39"/>
      <c r="AC1110" s="39"/>
      <c r="AD1110" s="39"/>
      <c r="AE1110" s="39"/>
      <c r="AT1110" s="18" t="s">
        <v>165</v>
      </c>
      <c r="AU1110" s="18" t="s">
        <v>87</v>
      </c>
    </row>
    <row r="1111" s="2" customFormat="1" ht="14.4" customHeight="1">
      <c r="A1111" s="39"/>
      <c r="B1111" s="40"/>
      <c r="C1111" s="256" t="s">
        <v>1355</v>
      </c>
      <c r="D1111" s="256" t="s">
        <v>322</v>
      </c>
      <c r="E1111" s="257" t="s">
        <v>1356</v>
      </c>
      <c r="F1111" s="258" t="s">
        <v>1357</v>
      </c>
      <c r="G1111" s="259" t="s">
        <v>317</v>
      </c>
      <c r="H1111" s="260">
        <v>1</v>
      </c>
      <c r="I1111" s="261"/>
      <c r="J1111" s="262">
        <f>ROUND(I1111*H1111,2)</f>
        <v>0</v>
      </c>
      <c r="K1111" s="258" t="s">
        <v>160</v>
      </c>
      <c r="L1111" s="263"/>
      <c r="M1111" s="264" t="s">
        <v>40</v>
      </c>
      <c r="N1111" s="265" t="s">
        <v>48</v>
      </c>
      <c r="O1111" s="85"/>
      <c r="P1111" s="214">
        <f>O1111*H1111</f>
        <v>0</v>
      </c>
      <c r="Q1111" s="214">
        <v>0.0020600000000000002</v>
      </c>
      <c r="R1111" s="214">
        <f>Q1111*H1111</f>
        <v>0.0020600000000000002</v>
      </c>
      <c r="S1111" s="214">
        <v>0</v>
      </c>
      <c r="T1111" s="215">
        <f>S1111*H1111</f>
        <v>0</v>
      </c>
      <c r="U1111" s="39"/>
      <c r="V1111" s="39"/>
      <c r="W1111" s="39"/>
      <c r="X1111" s="39"/>
      <c r="Y1111" s="39"/>
      <c r="Z1111" s="39"/>
      <c r="AA1111" s="39"/>
      <c r="AB1111" s="39"/>
      <c r="AC1111" s="39"/>
      <c r="AD1111" s="39"/>
      <c r="AE1111" s="39"/>
      <c r="AR1111" s="216" t="s">
        <v>383</v>
      </c>
      <c r="AT1111" s="216" t="s">
        <v>322</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1358</v>
      </c>
    </row>
    <row r="1112" s="2" customFormat="1">
      <c r="A1112" s="39"/>
      <c r="B1112" s="40"/>
      <c r="C1112" s="41"/>
      <c r="D1112" s="218" t="s">
        <v>163</v>
      </c>
      <c r="E1112" s="41"/>
      <c r="F1112" s="219" t="s">
        <v>1357</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ht="14.4" customHeight="1">
      <c r="A1113" s="39"/>
      <c r="B1113" s="40"/>
      <c r="C1113" s="205" t="s">
        <v>1359</v>
      </c>
      <c r="D1113" s="205" t="s">
        <v>156</v>
      </c>
      <c r="E1113" s="206" t="s">
        <v>1360</v>
      </c>
      <c r="F1113" s="207" t="s">
        <v>1361</v>
      </c>
      <c r="G1113" s="208" t="s">
        <v>159</v>
      </c>
      <c r="H1113" s="209">
        <v>14.448</v>
      </c>
      <c r="I1113" s="210"/>
      <c r="J1113" s="211">
        <f>ROUND(I1113*H1113,2)</f>
        <v>0</v>
      </c>
      <c r="K1113" s="207" t="s">
        <v>160</v>
      </c>
      <c r="L1113" s="45"/>
      <c r="M1113" s="212" t="s">
        <v>40</v>
      </c>
      <c r="N1113" s="213" t="s">
        <v>48</v>
      </c>
      <c r="O1113" s="85"/>
      <c r="P1113" s="214">
        <f>O1113*H1113</f>
        <v>0</v>
      </c>
      <c r="Q1113" s="214">
        <v>0.00029999999999999997</v>
      </c>
      <c r="R1113" s="214">
        <f>Q1113*H1113</f>
        <v>0.0043343999999999995</v>
      </c>
      <c r="S1113" s="214">
        <v>0</v>
      </c>
      <c r="T1113" s="215">
        <f>S1113*H1113</f>
        <v>0</v>
      </c>
      <c r="U1113" s="39"/>
      <c r="V1113" s="39"/>
      <c r="W1113" s="39"/>
      <c r="X1113" s="39"/>
      <c r="Y1113" s="39"/>
      <c r="Z1113" s="39"/>
      <c r="AA1113" s="39"/>
      <c r="AB1113" s="39"/>
      <c r="AC1113" s="39"/>
      <c r="AD1113" s="39"/>
      <c r="AE1113" s="39"/>
      <c r="AR1113" s="216" t="s">
        <v>287</v>
      </c>
      <c r="AT1113" s="216" t="s">
        <v>156</v>
      </c>
      <c r="AU1113" s="216" t="s">
        <v>87</v>
      </c>
      <c r="AY1113" s="18" t="s">
        <v>153</v>
      </c>
      <c r="BE1113" s="217">
        <f>IF(N1113="základní",J1113,0)</f>
        <v>0</v>
      </c>
      <c r="BF1113" s="217">
        <f>IF(N1113="snížená",J1113,0)</f>
        <v>0</v>
      </c>
      <c r="BG1113" s="217">
        <f>IF(N1113="zákl. přenesená",J1113,0)</f>
        <v>0</v>
      </c>
      <c r="BH1113" s="217">
        <f>IF(N1113="sníž. přenesená",J1113,0)</f>
        <v>0</v>
      </c>
      <c r="BI1113" s="217">
        <f>IF(N1113="nulová",J1113,0)</f>
        <v>0</v>
      </c>
      <c r="BJ1113" s="18" t="s">
        <v>85</v>
      </c>
      <c r="BK1113" s="217">
        <f>ROUND(I1113*H1113,2)</f>
        <v>0</v>
      </c>
      <c r="BL1113" s="18" t="s">
        <v>287</v>
      </c>
      <c r="BM1113" s="216" t="s">
        <v>1362</v>
      </c>
    </row>
    <row r="1114" s="2" customFormat="1">
      <c r="A1114" s="39"/>
      <c r="B1114" s="40"/>
      <c r="C1114" s="41"/>
      <c r="D1114" s="218" t="s">
        <v>163</v>
      </c>
      <c r="E1114" s="41"/>
      <c r="F1114" s="219" t="s">
        <v>1363</v>
      </c>
      <c r="G1114" s="41"/>
      <c r="H1114" s="41"/>
      <c r="I1114" s="220"/>
      <c r="J1114" s="41"/>
      <c r="K1114" s="41"/>
      <c r="L1114" s="45"/>
      <c r="M1114" s="221"/>
      <c r="N1114" s="222"/>
      <c r="O1114" s="85"/>
      <c r="P1114" s="85"/>
      <c r="Q1114" s="85"/>
      <c r="R1114" s="85"/>
      <c r="S1114" s="85"/>
      <c r="T1114" s="86"/>
      <c r="U1114" s="39"/>
      <c r="V1114" s="39"/>
      <c r="W1114" s="39"/>
      <c r="X1114" s="39"/>
      <c r="Y1114" s="39"/>
      <c r="Z1114" s="39"/>
      <c r="AA1114" s="39"/>
      <c r="AB1114" s="39"/>
      <c r="AC1114" s="39"/>
      <c r="AD1114" s="39"/>
      <c r="AE1114" s="39"/>
      <c r="AT1114" s="18" t="s">
        <v>163</v>
      </c>
      <c r="AU1114" s="18" t="s">
        <v>87</v>
      </c>
    </row>
    <row r="1115" s="2" customFormat="1">
      <c r="A1115" s="39"/>
      <c r="B1115" s="40"/>
      <c r="C1115" s="41"/>
      <c r="D1115" s="218" t="s">
        <v>165</v>
      </c>
      <c r="E1115" s="41"/>
      <c r="F1115" s="223" t="s">
        <v>1364</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165</v>
      </c>
      <c r="AU1115" s="18" t="s">
        <v>87</v>
      </c>
    </row>
    <row r="1116" s="13" customFormat="1">
      <c r="A1116" s="13"/>
      <c r="B1116" s="224"/>
      <c r="C1116" s="225"/>
      <c r="D1116" s="218" t="s">
        <v>167</v>
      </c>
      <c r="E1116" s="226" t="s">
        <v>40</v>
      </c>
      <c r="F1116" s="227" t="s">
        <v>1313</v>
      </c>
      <c r="G1116" s="225"/>
      <c r="H1116" s="226" t="s">
        <v>40</v>
      </c>
      <c r="I1116" s="228"/>
      <c r="J1116" s="225"/>
      <c r="K1116" s="225"/>
      <c r="L1116" s="229"/>
      <c r="M1116" s="230"/>
      <c r="N1116" s="231"/>
      <c r="O1116" s="231"/>
      <c r="P1116" s="231"/>
      <c r="Q1116" s="231"/>
      <c r="R1116" s="231"/>
      <c r="S1116" s="231"/>
      <c r="T1116" s="232"/>
      <c r="U1116" s="13"/>
      <c r="V1116" s="13"/>
      <c r="W1116" s="13"/>
      <c r="X1116" s="13"/>
      <c r="Y1116" s="13"/>
      <c r="Z1116" s="13"/>
      <c r="AA1116" s="13"/>
      <c r="AB1116" s="13"/>
      <c r="AC1116" s="13"/>
      <c r="AD1116" s="13"/>
      <c r="AE1116" s="13"/>
      <c r="AT1116" s="233" t="s">
        <v>167</v>
      </c>
      <c r="AU1116" s="233" t="s">
        <v>87</v>
      </c>
      <c r="AV1116" s="13" t="s">
        <v>85</v>
      </c>
      <c r="AW1116" s="13" t="s">
        <v>38</v>
      </c>
      <c r="AX1116" s="13" t="s">
        <v>77</v>
      </c>
      <c r="AY1116" s="233" t="s">
        <v>153</v>
      </c>
    </row>
    <row r="1117" s="14" customFormat="1">
      <c r="A1117" s="14"/>
      <c r="B1117" s="234"/>
      <c r="C1117" s="235"/>
      <c r="D1117" s="218" t="s">
        <v>167</v>
      </c>
      <c r="E1117" s="236" t="s">
        <v>40</v>
      </c>
      <c r="F1117" s="237" t="s">
        <v>1314</v>
      </c>
      <c r="G1117" s="235"/>
      <c r="H1117" s="238">
        <v>1.788</v>
      </c>
      <c r="I1117" s="239"/>
      <c r="J1117" s="235"/>
      <c r="K1117" s="235"/>
      <c r="L1117" s="240"/>
      <c r="M1117" s="241"/>
      <c r="N1117" s="242"/>
      <c r="O1117" s="242"/>
      <c r="P1117" s="242"/>
      <c r="Q1117" s="242"/>
      <c r="R1117" s="242"/>
      <c r="S1117" s="242"/>
      <c r="T1117" s="243"/>
      <c r="U1117" s="14"/>
      <c r="V1117" s="14"/>
      <c r="W1117" s="14"/>
      <c r="X1117" s="14"/>
      <c r="Y1117" s="14"/>
      <c r="Z1117" s="14"/>
      <c r="AA1117" s="14"/>
      <c r="AB1117" s="14"/>
      <c r="AC1117" s="14"/>
      <c r="AD1117" s="14"/>
      <c r="AE1117" s="14"/>
      <c r="AT1117" s="244" t="s">
        <v>167</v>
      </c>
      <c r="AU1117" s="244" t="s">
        <v>87</v>
      </c>
      <c r="AV1117" s="14" t="s">
        <v>87</v>
      </c>
      <c r="AW1117" s="14" t="s">
        <v>38</v>
      </c>
      <c r="AX1117" s="14" t="s">
        <v>77</v>
      </c>
      <c r="AY1117" s="244" t="s">
        <v>153</v>
      </c>
    </row>
    <row r="1118" s="13" customFormat="1">
      <c r="A1118" s="13"/>
      <c r="B1118" s="224"/>
      <c r="C1118" s="225"/>
      <c r="D1118" s="218" t="s">
        <v>167</v>
      </c>
      <c r="E1118" s="226" t="s">
        <v>40</v>
      </c>
      <c r="F1118" s="227" t="s">
        <v>209</v>
      </c>
      <c r="G1118" s="225"/>
      <c r="H1118" s="226" t="s">
        <v>40</v>
      </c>
      <c r="I1118" s="228"/>
      <c r="J1118" s="225"/>
      <c r="K1118" s="225"/>
      <c r="L1118" s="229"/>
      <c r="M1118" s="230"/>
      <c r="N1118" s="231"/>
      <c r="O1118" s="231"/>
      <c r="P1118" s="231"/>
      <c r="Q1118" s="231"/>
      <c r="R1118" s="231"/>
      <c r="S1118" s="231"/>
      <c r="T1118" s="232"/>
      <c r="U1118" s="13"/>
      <c r="V1118" s="13"/>
      <c r="W1118" s="13"/>
      <c r="X1118" s="13"/>
      <c r="Y1118" s="13"/>
      <c r="Z1118" s="13"/>
      <c r="AA1118" s="13"/>
      <c r="AB1118" s="13"/>
      <c r="AC1118" s="13"/>
      <c r="AD1118" s="13"/>
      <c r="AE1118" s="13"/>
      <c r="AT1118" s="233" t="s">
        <v>167</v>
      </c>
      <c r="AU1118" s="233" t="s">
        <v>87</v>
      </c>
      <c r="AV1118" s="13" t="s">
        <v>85</v>
      </c>
      <c r="AW1118" s="13" t="s">
        <v>38</v>
      </c>
      <c r="AX1118" s="13" t="s">
        <v>77</v>
      </c>
      <c r="AY1118" s="233" t="s">
        <v>153</v>
      </c>
    </row>
    <row r="1119" s="14" customFormat="1">
      <c r="A1119" s="14"/>
      <c r="B1119" s="234"/>
      <c r="C1119" s="235"/>
      <c r="D1119" s="218" t="s">
        <v>167</v>
      </c>
      <c r="E1119" s="236" t="s">
        <v>40</v>
      </c>
      <c r="F1119" s="237" t="s">
        <v>1315</v>
      </c>
      <c r="G1119" s="235"/>
      <c r="H1119" s="238">
        <v>13.859999999999999</v>
      </c>
      <c r="I1119" s="239"/>
      <c r="J1119" s="235"/>
      <c r="K1119" s="235"/>
      <c r="L1119" s="240"/>
      <c r="M1119" s="241"/>
      <c r="N1119" s="242"/>
      <c r="O1119" s="242"/>
      <c r="P1119" s="242"/>
      <c r="Q1119" s="242"/>
      <c r="R1119" s="242"/>
      <c r="S1119" s="242"/>
      <c r="T1119" s="243"/>
      <c r="U1119" s="14"/>
      <c r="V1119" s="14"/>
      <c r="W1119" s="14"/>
      <c r="X1119" s="14"/>
      <c r="Y1119" s="14"/>
      <c r="Z1119" s="14"/>
      <c r="AA1119" s="14"/>
      <c r="AB1119" s="14"/>
      <c r="AC1119" s="14"/>
      <c r="AD1119" s="14"/>
      <c r="AE1119" s="14"/>
      <c r="AT1119" s="244" t="s">
        <v>167</v>
      </c>
      <c r="AU1119" s="244" t="s">
        <v>87</v>
      </c>
      <c r="AV1119" s="14" t="s">
        <v>87</v>
      </c>
      <c r="AW1119" s="14" t="s">
        <v>38</v>
      </c>
      <c r="AX1119" s="14" t="s">
        <v>77</v>
      </c>
      <c r="AY1119" s="244" t="s">
        <v>153</v>
      </c>
    </row>
    <row r="1120" s="14" customFormat="1">
      <c r="A1120" s="14"/>
      <c r="B1120" s="234"/>
      <c r="C1120" s="235"/>
      <c r="D1120" s="218" t="s">
        <v>167</v>
      </c>
      <c r="E1120" s="236" t="s">
        <v>40</v>
      </c>
      <c r="F1120" s="237" t="s">
        <v>1316</v>
      </c>
      <c r="G1120" s="235"/>
      <c r="H1120" s="238">
        <v>-1.2</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5" customFormat="1">
      <c r="A1121" s="15"/>
      <c r="B1121" s="245"/>
      <c r="C1121" s="246"/>
      <c r="D1121" s="218" t="s">
        <v>167</v>
      </c>
      <c r="E1121" s="247" t="s">
        <v>40</v>
      </c>
      <c r="F1121" s="248" t="s">
        <v>170</v>
      </c>
      <c r="G1121" s="246"/>
      <c r="H1121" s="249">
        <v>14.448</v>
      </c>
      <c r="I1121" s="250"/>
      <c r="J1121" s="246"/>
      <c r="K1121" s="246"/>
      <c r="L1121" s="251"/>
      <c r="M1121" s="252"/>
      <c r="N1121" s="253"/>
      <c r="O1121" s="253"/>
      <c r="P1121" s="253"/>
      <c r="Q1121" s="253"/>
      <c r="R1121" s="253"/>
      <c r="S1121" s="253"/>
      <c r="T1121" s="254"/>
      <c r="U1121" s="15"/>
      <c r="V1121" s="15"/>
      <c r="W1121" s="15"/>
      <c r="X1121" s="15"/>
      <c r="Y1121" s="15"/>
      <c r="Z1121" s="15"/>
      <c r="AA1121" s="15"/>
      <c r="AB1121" s="15"/>
      <c r="AC1121" s="15"/>
      <c r="AD1121" s="15"/>
      <c r="AE1121" s="15"/>
      <c r="AT1121" s="255" t="s">
        <v>167</v>
      </c>
      <c r="AU1121" s="255" t="s">
        <v>87</v>
      </c>
      <c r="AV1121" s="15" t="s">
        <v>161</v>
      </c>
      <c r="AW1121" s="15" t="s">
        <v>38</v>
      </c>
      <c r="AX1121" s="15" t="s">
        <v>85</v>
      </c>
      <c r="AY1121" s="255" t="s">
        <v>153</v>
      </c>
    </row>
    <row r="1122" s="2" customFormat="1" ht="24.15" customHeight="1">
      <c r="A1122" s="39"/>
      <c r="B1122" s="40"/>
      <c r="C1122" s="205" t="s">
        <v>1365</v>
      </c>
      <c r="D1122" s="205" t="s">
        <v>156</v>
      </c>
      <c r="E1122" s="206" t="s">
        <v>1366</v>
      </c>
      <c r="F1122" s="207" t="s">
        <v>1367</v>
      </c>
      <c r="G1122" s="208" t="s">
        <v>422</v>
      </c>
      <c r="H1122" s="209">
        <v>0.308</v>
      </c>
      <c r="I1122" s="210"/>
      <c r="J1122" s="211">
        <f>ROUND(I1122*H1122,2)</f>
        <v>0</v>
      </c>
      <c r="K1122" s="207" t="s">
        <v>160</v>
      </c>
      <c r="L1122" s="45"/>
      <c r="M1122" s="212" t="s">
        <v>40</v>
      </c>
      <c r="N1122" s="213" t="s">
        <v>48</v>
      </c>
      <c r="O1122" s="85"/>
      <c r="P1122" s="214">
        <f>O1122*H1122</f>
        <v>0</v>
      </c>
      <c r="Q1122" s="214">
        <v>0</v>
      </c>
      <c r="R1122" s="214">
        <f>Q1122*H1122</f>
        <v>0</v>
      </c>
      <c r="S1122" s="214">
        <v>0</v>
      </c>
      <c r="T1122" s="215">
        <f>S1122*H1122</f>
        <v>0</v>
      </c>
      <c r="U1122" s="39"/>
      <c r="V1122" s="39"/>
      <c r="W1122" s="39"/>
      <c r="X1122" s="39"/>
      <c r="Y1122" s="39"/>
      <c r="Z1122" s="39"/>
      <c r="AA1122" s="39"/>
      <c r="AB1122" s="39"/>
      <c r="AC1122" s="39"/>
      <c r="AD1122" s="39"/>
      <c r="AE1122" s="39"/>
      <c r="AR1122" s="216" t="s">
        <v>287</v>
      </c>
      <c r="AT1122" s="216" t="s">
        <v>156</v>
      </c>
      <c r="AU1122" s="216" t="s">
        <v>87</v>
      </c>
      <c r="AY1122" s="18" t="s">
        <v>153</v>
      </c>
      <c r="BE1122" s="217">
        <f>IF(N1122="základní",J1122,0)</f>
        <v>0</v>
      </c>
      <c r="BF1122" s="217">
        <f>IF(N1122="snížená",J1122,0)</f>
        <v>0</v>
      </c>
      <c r="BG1122" s="217">
        <f>IF(N1122="zákl. přenesená",J1122,0)</f>
        <v>0</v>
      </c>
      <c r="BH1122" s="217">
        <f>IF(N1122="sníž. přenesená",J1122,0)</f>
        <v>0</v>
      </c>
      <c r="BI1122" s="217">
        <f>IF(N1122="nulová",J1122,0)</f>
        <v>0</v>
      </c>
      <c r="BJ1122" s="18" t="s">
        <v>85</v>
      </c>
      <c r="BK1122" s="217">
        <f>ROUND(I1122*H1122,2)</f>
        <v>0</v>
      </c>
      <c r="BL1122" s="18" t="s">
        <v>287</v>
      </c>
      <c r="BM1122" s="216" t="s">
        <v>1368</v>
      </c>
    </row>
    <row r="1123" s="2" customFormat="1">
      <c r="A1123" s="39"/>
      <c r="B1123" s="40"/>
      <c r="C1123" s="41"/>
      <c r="D1123" s="218" t="s">
        <v>163</v>
      </c>
      <c r="E1123" s="41"/>
      <c r="F1123" s="219" t="s">
        <v>1369</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163</v>
      </c>
      <c r="AU1123" s="18" t="s">
        <v>87</v>
      </c>
    </row>
    <row r="1124" s="2" customFormat="1">
      <c r="A1124" s="39"/>
      <c r="B1124" s="40"/>
      <c r="C1124" s="41"/>
      <c r="D1124" s="218" t="s">
        <v>165</v>
      </c>
      <c r="E1124" s="41"/>
      <c r="F1124" s="223" t="s">
        <v>470</v>
      </c>
      <c r="G1124" s="41"/>
      <c r="H1124" s="41"/>
      <c r="I1124" s="220"/>
      <c r="J1124" s="41"/>
      <c r="K1124" s="41"/>
      <c r="L1124" s="45"/>
      <c r="M1124" s="221"/>
      <c r="N1124" s="222"/>
      <c r="O1124" s="85"/>
      <c r="P1124" s="85"/>
      <c r="Q1124" s="85"/>
      <c r="R1124" s="85"/>
      <c r="S1124" s="85"/>
      <c r="T1124" s="86"/>
      <c r="U1124" s="39"/>
      <c r="V1124" s="39"/>
      <c r="W1124" s="39"/>
      <c r="X1124" s="39"/>
      <c r="Y1124" s="39"/>
      <c r="Z1124" s="39"/>
      <c r="AA1124" s="39"/>
      <c r="AB1124" s="39"/>
      <c r="AC1124" s="39"/>
      <c r="AD1124" s="39"/>
      <c r="AE1124" s="39"/>
      <c r="AT1124" s="18" t="s">
        <v>165</v>
      </c>
      <c r="AU1124" s="18" t="s">
        <v>87</v>
      </c>
    </row>
    <row r="1125" s="2" customFormat="1" ht="24.15" customHeight="1">
      <c r="A1125" s="39"/>
      <c r="B1125" s="40"/>
      <c r="C1125" s="205" t="s">
        <v>1370</v>
      </c>
      <c r="D1125" s="205" t="s">
        <v>156</v>
      </c>
      <c r="E1125" s="206" t="s">
        <v>1371</v>
      </c>
      <c r="F1125" s="207" t="s">
        <v>1372</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1373</v>
      </c>
    </row>
    <row r="1126" s="2" customFormat="1">
      <c r="A1126" s="39"/>
      <c r="B1126" s="40"/>
      <c r="C1126" s="41"/>
      <c r="D1126" s="218" t="s">
        <v>163</v>
      </c>
      <c r="E1126" s="41"/>
      <c r="F1126" s="219" t="s">
        <v>1374</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1375</v>
      </c>
      <c r="D1128" s="205" t="s">
        <v>156</v>
      </c>
      <c r="E1128" s="206" t="s">
        <v>1376</v>
      </c>
      <c r="F1128" s="207" t="s">
        <v>1377</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1378</v>
      </c>
    </row>
    <row r="1129" s="2" customFormat="1">
      <c r="A1129" s="39"/>
      <c r="B1129" s="40"/>
      <c r="C1129" s="41"/>
      <c r="D1129" s="218" t="s">
        <v>163</v>
      </c>
      <c r="E1129" s="41"/>
      <c r="F1129" s="219" t="s">
        <v>1379</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12" customFormat="1" ht="22.8" customHeight="1">
      <c r="A1131" s="12"/>
      <c r="B1131" s="189"/>
      <c r="C1131" s="190"/>
      <c r="D1131" s="191" t="s">
        <v>76</v>
      </c>
      <c r="E1131" s="203" t="s">
        <v>1380</v>
      </c>
      <c r="F1131" s="203" t="s">
        <v>1381</v>
      </c>
      <c r="G1131" s="190"/>
      <c r="H1131" s="190"/>
      <c r="I1131" s="193"/>
      <c r="J1131" s="204">
        <f>BK1131</f>
        <v>0</v>
      </c>
      <c r="K1131" s="190"/>
      <c r="L1131" s="195"/>
      <c r="M1131" s="196"/>
      <c r="N1131" s="197"/>
      <c r="O1131" s="197"/>
      <c r="P1131" s="198">
        <f>SUM(P1132:P1151)</f>
        <v>0</v>
      </c>
      <c r="Q1131" s="197"/>
      <c r="R1131" s="198">
        <f>SUM(R1132:R1151)</f>
        <v>0.0026494000000000005</v>
      </c>
      <c r="S1131" s="197"/>
      <c r="T1131" s="199">
        <f>SUM(T1132:T1151)</f>
        <v>0</v>
      </c>
      <c r="U1131" s="12"/>
      <c r="V1131" s="12"/>
      <c r="W1131" s="12"/>
      <c r="X1131" s="12"/>
      <c r="Y1131" s="12"/>
      <c r="Z1131" s="12"/>
      <c r="AA1131" s="12"/>
      <c r="AB1131" s="12"/>
      <c r="AC1131" s="12"/>
      <c r="AD1131" s="12"/>
      <c r="AE1131" s="12"/>
      <c r="AR1131" s="200" t="s">
        <v>87</v>
      </c>
      <c r="AT1131" s="201" t="s">
        <v>76</v>
      </c>
      <c r="AU1131" s="201" t="s">
        <v>85</v>
      </c>
      <c r="AY1131" s="200" t="s">
        <v>153</v>
      </c>
      <c r="BK1131" s="202">
        <f>SUM(BK1132:BK1151)</f>
        <v>0</v>
      </c>
    </row>
    <row r="1132" s="2" customFormat="1" ht="24.15" customHeight="1">
      <c r="A1132" s="39"/>
      <c r="B1132" s="40"/>
      <c r="C1132" s="205" t="s">
        <v>1382</v>
      </c>
      <c r="D1132" s="205" t="s">
        <v>156</v>
      </c>
      <c r="E1132" s="206" t="s">
        <v>1383</v>
      </c>
      <c r="F1132" s="207" t="s">
        <v>1384</v>
      </c>
      <c r="G1132" s="208" t="s">
        <v>159</v>
      </c>
      <c r="H1132" s="209">
        <v>4.0759999999999996</v>
      </c>
      <c r="I1132" s="210"/>
      <c r="J1132" s="211">
        <f>ROUND(I1132*H1132,2)</f>
        <v>0</v>
      </c>
      <c r="K1132" s="207" t="s">
        <v>160</v>
      </c>
      <c r="L1132" s="45"/>
      <c r="M1132" s="212" t="s">
        <v>40</v>
      </c>
      <c r="N1132" s="213" t="s">
        <v>48</v>
      </c>
      <c r="O1132" s="85"/>
      <c r="P1132" s="214">
        <f>O1132*H1132</f>
        <v>0</v>
      </c>
      <c r="Q1132" s="214">
        <v>8.0000000000000007E-05</v>
      </c>
      <c r="R1132" s="214">
        <f>Q1132*H1132</f>
        <v>0.00032608000000000002</v>
      </c>
      <c r="S1132" s="214">
        <v>0</v>
      </c>
      <c r="T1132" s="215">
        <f>S1132*H1132</f>
        <v>0</v>
      </c>
      <c r="U1132" s="39"/>
      <c r="V1132" s="39"/>
      <c r="W1132" s="39"/>
      <c r="X1132" s="39"/>
      <c r="Y1132" s="39"/>
      <c r="Z1132" s="39"/>
      <c r="AA1132" s="39"/>
      <c r="AB1132" s="39"/>
      <c r="AC1132" s="39"/>
      <c r="AD1132" s="39"/>
      <c r="AE1132" s="39"/>
      <c r="AR1132" s="216" t="s">
        <v>287</v>
      </c>
      <c r="AT1132" s="216" t="s">
        <v>156</v>
      </c>
      <c r="AU1132" s="216" t="s">
        <v>87</v>
      </c>
      <c r="AY1132" s="18" t="s">
        <v>153</v>
      </c>
      <c r="BE1132" s="217">
        <f>IF(N1132="základní",J1132,0)</f>
        <v>0</v>
      </c>
      <c r="BF1132" s="217">
        <f>IF(N1132="snížená",J1132,0)</f>
        <v>0</v>
      </c>
      <c r="BG1132" s="217">
        <f>IF(N1132="zákl. přenesená",J1132,0)</f>
        <v>0</v>
      </c>
      <c r="BH1132" s="217">
        <f>IF(N1132="sníž. přenesená",J1132,0)</f>
        <v>0</v>
      </c>
      <c r="BI1132" s="217">
        <f>IF(N1132="nulová",J1132,0)</f>
        <v>0</v>
      </c>
      <c r="BJ1132" s="18" t="s">
        <v>85</v>
      </c>
      <c r="BK1132" s="217">
        <f>ROUND(I1132*H1132,2)</f>
        <v>0</v>
      </c>
      <c r="BL1132" s="18" t="s">
        <v>287</v>
      </c>
      <c r="BM1132" s="216" t="s">
        <v>1385</v>
      </c>
    </row>
    <row r="1133" s="2" customFormat="1">
      <c r="A1133" s="39"/>
      <c r="B1133" s="40"/>
      <c r="C1133" s="41"/>
      <c r="D1133" s="218" t="s">
        <v>163</v>
      </c>
      <c r="E1133" s="41"/>
      <c r="F1133" s="219" t="s">
        <v>1386</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163</v>
      </c>
      <c r="AU1133" s="18" t="s">
        <v>87</v>
      </c>
    </row>
    <row r="1134" s="14" customFormat="1">
      <c r="A1134" s="14"/>
      <c r="B1134" s="234"/>
      <c r="C1134" s="235"/>
      <c r="D1134" s="218" t="s">
        <v>167</v>
      </c>
      <c r="E1134" s="236" t="s">
        <v>40</v>
      </c>
      <c r="F1134" s="237" t="s">
        <v>1387</v>
      </c>
      <c r="G1134" s="235"/>
      <c r="H1134" s="238">
        <v>4.0759999999999996</v>
      </c>
      <c r="I1134" s="239"/>
      <c r="J1134" s="235"/>
      <c r="K1134" s="235"/>
      <c r="L1134" s="240"/>
      <c r="M1134" s="241"/>
      <c r="N1134" s="242"/>
      <c r="O1134" s="242"/>
      <c r="P1134" s="242"/>
      <c r="Q1134" s="242"/>
      <c r="R1134" s="242"/>
      <c r="S1134" s="242"/>
      <c r="T1134" s="243"/>
      <c r="U1134" s="14"/>
      <c r="V1134" s="14"/>
      <c r="W1134" s="14"/>
      <c r="X1134" s="14"/>
      <c r="Y1134" s="14"/>
      <c r="Z1134" s="14"/>
      <c r="AA1134" s="14"/>
      <c r="AB1134" s="14"/>
      <c r="AC1134" s="14"/>
      <c r="AD1134" s="14"/>
      <c r="AE1134" s="14"/>
      <c r="AT1134" s="244" t="s">
        <v>167</v>
      </c>
      <c r="AU1134" s="244" t="s">
        <v>87</v>
      </c>
      <c r="AV1134" s="14" t="s">
        <v>87</v>
      </c>
      <c r="AW1134" s="14" t="s">
        <v>38</v>
      </c>
      <c r="AX1134" s="14" t="s">
        <v>77</v>
      </c>
      <c r="AY1134" s="244" t="s">
        <v>153</v>
      </c>
    </row>
    <row r="1135" s="15" customFormat="1">
      <c r="A1135" s="15"/>
      <c r="B1135" s="245"/>
      <c r="C1135" s="246"/>
      <c r="D1135" s="218" t="s">
        <v>167</v>
      </c>
      <c r="E1135" s="247" t="s">
        <v>40</v>
      </c>
      <c r="F1135" s="248" t="s">
        <v>170</v>
      </c>
      <c r="G1135" s="246"/>
      <c r="H1135" s="249">
        <v>4.0759999999999996</v>
      </c>
      <c r="I1135" s="250"/>
      <c r="J1135" s="246"/>
      <c r="K1135" s="246"/>
      <c r="L1135" s="251"/>
      <c r="M1135" s="252"/>
      <c r="N1135" s="253"/>
      <c r="O1135" s="253"/>
      <c r="P1135" s="253"/>
      <c r="Q1135" s="253"/>
      <c r="R1135" s="253"/>
      <c r="S1135" s="253"/>
      <c r="T1135" s="254"/>
      <c r="U1135" s="15"/>
      <c r="V1135" s="15"/>
      <c r="W1135" s="15"/>
      <c r="X1135" s="15"/>
      <c r="Y1135" s="15"/>
      <c r="Z1135" s="15"/>
      <c r="AA1135" s="15"/>
      <c r="AB1135" s="15"/>
      <c r="AC1135" s="15"/>
      <c r="AD1135" s="15"/>
      <c r="AE1135" s="15"/>
      <c r="AT1135" s="255" t="s">
        <v>167</v>
      </c>
      <c r="AU1135" s="255" t="s">
        <v>87</v>
      </c>
      <c r="AV1135" s="15" t="s">
        <v>161</v>
      </c>
      <c r="AW1135" s="15" t="s">
        <v>38</v>
      </c>
      <c r="AX1135" s="15" t="s">
        <v>85</v>
      </c>
      <c r="AY1135" s="255" t="s">
        <v>153</v>
      </c>
    </row>
    <row r="1136" s="2" customFormat="1" ht="24.15" customHeight="1">
      <c r="A1136" s="39"/>
      <c r="B1136" s="40"/>
      <c r="C1136" s="205" t="s">
        <v>1388</v>
      </c>
      <c r="D1136" s="205" t="s">
        <v>156</v>
      </c>
      <c r="E1136" s="206" t="s">
        <v>1389</v>
      </c>
      <c r="F1136" s="207" t="s">
        <v>1390</v>
      </c>
      <c r="G1136" s="208" t="s">
        <v>159</v>
      </c>
      <c r="H1136" s="209">
        <v>4.0759999999999996</v>
      </c>
      <c r="I1136" s="210"/>
      <c r="J1136" s="211">
        <f>ROUND(I1136*H1136,2)</f>
        <v>0</v>
      </c>
      <c r="K1136" s="207" t="s">
        <v>160</v>
      </c>
      <c r="L1136" s="45"/>
      <c r="M1136" s="212" t="s">
        <v>40</v>
      </c>
      <c r="N1136" s="213" t="s">
        <v>48</v>
      </c>
      <c r="O1136" s="85"/>
      <c r="P1136" s="214">
        <f>O1136*H1136</f>
        <v>0</v>
      </c>
      <c r="Q1136" s="214">
        <v>0.00012</v>
      </c>
      <c r="R1136" s="214">
        <f>Q1136*H1136</f>
        <v>0.00048912000000000001</v>
      </c>
      <c r="S1136" s="214">
        <v>0</v>
      </c>
      <c r="T1136" s="215">
        <f>S1136*H1136</f>
        <v>0</v>
      </c>
      <c r="U1136" s="39"/>
      <c r="V1136" s="39"/>
      <c r="W1136" s="39"/>
      <c r="X1136" s="39"/>
      <c r="Y1136" s="39"/>
      <c r="Z1136" s="39"/>
      <c r="AA1136" s="39"/>
      <c r="AB1136" s="39"/>
      <c r="AC1136" s="39"/>
      <c r="AD1136" s="39"/>
      <c r="AE1136" s="39"/>
      <c r="AR1136" s="216" t="s">
        <v>287</v>
      </c>
      <c r="AT1136" s="216" t="s">
        <v>156</v>
      </c>
      <c r="AU1136" s="216" t="s">
        <v>87</v>
      </c>
      <c r="AY1136" s="18" t="s">
        <v>153</v>
      </c>
      <c r="BE1136" s="217">
        <f>IF(N1136="základní",J1136,0)</f>
        <v>0</v>
      </c>
      <c r="BF1136" s="217">
        <f>IF(N1136="snížená",J1136,0)</f>
        <v>0</v>
      </c>
      <c r="BG1136" s="217">
        <f>IF(N1136="zákl. přenesená",J1136,0)</f>
        <v>0</v>
      </c>
      <c r="BH1136" s="217">
        <f>IF(N1136="sníž. přenesená",J1136,0)</f>
        <v>0</v>
      </c>
      <c r="BI1136" s="217">
        <f>IF(N1136="nulová",J1136,0)</f>
        <v>0</v>
      </c>
      <c r="BJ1136" s="18" t="s">
        <v>85</v>
      </c>
      <c r="BK1136" s="217">
        <f>ROUND(I1136*H1136,2)</f>
        <v>0</v>
      </c>
      <c r="BL1136" s="18" t="s">
        <v>287</v>
      </c>
      <c r="BM1136" s="216" t="s">
        <v>1391</v>
      </c>
    </row>
    <row r="1137" s="2" customFormat="1">
      <c r="A1137" s="39"/>
      <c r="B1137" s="40"/>
      <c r="C1137" s="41"/>
      <c r="D1137" s="218" t="s">
        <v>163</v>
      </c>
      <c r="E1137" s="41"/>
      <c r="F1137" s="219" t="s">
        <v>1392</v>
      </c>
      <c r="G1137" s="41"/>
      <c r="H1137" s="41"/>
      <c r="I1137" s="220"/>
      <c r="J1137" s="41"/>
      <c r="K1137" s="41"/>
      <c r="L1137" s="45"/>
      <c r="M1137" s="221"/>
      <c r="N1137" s="222"/>
      <c r="O1137" s="85"/>
      <c r="P1137" s="85"/>
      <c r="Q1137" s="85"/>
      <c r="R1137" s="85"/>
      <c r="S1137" s="85"/>
      <c r="T1137" s="86"/>
      <c r="U1137" s="39"/>
      <c r="V1137" s="39"/>
      <c r="W1137" s="39"/>
      <c r="X1137" s="39"/>
      <c r="Y1137" s="39"/>
      <c r="Z1137" s="39"/>
      <c r="AA1137" s="39"/>
      <c r="AB1137" s="39"/>
      <c r="AC1137" s="39"/>
      <c r="AD1137" s="39"/>
      <c r="AE1137" s="39"/>
      <c r="AT1137" s="18" t="s">
        <v>163</v>
      </c>
      <c r="AU1137" s="18" t="s">
        <v>87</v>
      </c>
    </row>
    <row r="1138" s="14" customFormat="1">
      <c r="A1138" s="14"/>
      <c r="B1138" s="234"/>
      <c r="C1138" s="235"/>
      <c r="D1138" s="218" t="s">
        <v>167</v>
      </c>
      <c r="E1138" s="236" t="s">
        <v>40</v>
      </c>
      <c r="F1138" s="237" t="s">
        <v>1387</v>
      </c>
      <c r="G1138" s="235"/>
      <c r="H1138" s="238">
        <v>4.0759999999999996</v>
      </c>
      <c r="I1138" s="239"/>
      <c r="J1138" s="235"/>
      <c r="K1138" s="235"/>
      <c r="L1138" s="240"/>
      <c r="M1138" s="241"/>
      <c r="N1138" s="242"/>
      <c r="O1138" s="242"/>
      <c r="P1138" s="242"/>
      <c r="Q1138" s="242"/>
      <c r="R1138" s="242"/>
      <c r="S1138" s="242"/>
      <c r="T1138" s="243"/>
      <c r="U1138" s="14"/>
      <c r="V1138" s="14"/>
      <c r="W1138" s="14"/>
      <c r="X1138" s="14"/>
      <c r="Y1138" s="14"/>
      <c r="Z1138" s="14"/>
      <c r="AA1138" s="14"/>
      <c r="AB1138" s="14"/>
      <c r="AC1138" s="14"/>
      <c r="AD1138" s="14"/>
      <c r="AE1138" s="14"/>
      <c r="AT1138" s="244" t="s">
        <v>167</v>
      </c>
      <c r="AU1138" s="244" t="s">
        <v>87</v>
      </c>
      <c r="AV1138" s="14" t="s">
        <v>87</v>
      </c>
      <c r="AW1138" s="14" t="s">
        <v>38</v>
      </c>
      <c r="AX1138" s="14" t="s">
        <v>77</v>
      </c>
      <c r="AY1138" s="244" t="s">
        <v>153</v>
      </c>
    </row>
    <row r="1139" s="15" customFormat="1">
      <c r="A1139" s="15"/>
      <c r="B1139" s="245"/>
      <c r="C1139" s="246"/>
      <c r="D1139" s="218" t="s">
        <v>167</v>
      </c>
      <c r="E1139" s="247" t="s">
        <v>40</v>
      </c>
      <c r="F1139" s="248" t="s">
        <v>170</v>
      </c>
      <c r="G1139" s="246"/>
      <c r="H1139" s="249">
        <v>4.0759999999999996</v>
      </c>
      <c r="I1139" s="250"/>
      <c r="J1139" s="246"/>
      <c r="K1139" s="246"/>
      <c r="L1139" s="251"/>
      <c r="M1139" s="252"/>
      <c r="N1139" s="253"/>
      <c r="O1139" s="253"/>
      <c r="P1139" s="253"/>
      <c r="Q1139" s="253"/>
      <c r="R1139" s="253"/>
      <c r="S1139" s="253"/>
      <c r="T1139" s="254"/>
      <c r="U1139" s="15"/>
      <c r="V1139" s="15"/>
      <c r="W1139" s="15"/>
      <c r="X1139" s="15"/>
      <c r="Y1139" s="15"/>
      <c r="Z1139" s="15"/>
      <c r="AA1139" s="15"/>
      <c r="AB1139" s="15"/>
      <c r="AC1139" s="15"/>
      <c r="AD1139" s="15"/>
      <c r="AE1139" s="15"/>
      <c r="AT1139" s="255" t="s">
        <v>167</v>
      </c>
      <c r="AU1139" s="255" t="s">
        <v>87</v>
      </c>
      <c r="AV1139" s="15" t="s">
        <v>161</v>
      </c>
      <c r="AW1139" s="15" t="s">
        <v>38</v>
      </c>
      <c r="AX1139" s="15" t="s">
        <v>85</v>
      </c>
      <c r="AY1139" s="255" t="s">
        <v>153</v>
      </c>
    </row>
    <row r="1140" s="2" customFormat="1" ht="24.15" customHeight="1">
      <c r="A1140" s="39"/>
      <c r="B1140" s="40"/>
      <c r="C1140" s="205" t="s">
        <v>1393</v>
      </c>
      <c r="D1140" s="205" t="s">
        <v>156</v>
      </c>
      <c r="E1140" s="206" t="s">
        <v>1394</v>
      </c>
      <c r="F1140" s="207" t="s">
        <v>1395</v>
      </c>
      <c r="G1140" s="208" t="s">
        <v>159</v>
      </c>
      <c r="H1140" s="209">
        <v>4.0759999999999996</v>
      </c>
      <c r="I1140" s="210"/>
      <c r="J1140" s="211">
        <f>ROUND(I1140*H1140,2)</f>
        <v>0</v>
      </c>
      <c r="K1140" s="207" t="s">
        <v>160</v>
      </c>
      <c r="L1140" s="45"/>
      <c r="M1140" s="212" t="s">
        <v>40</v>
      </c>
      <c r="N1140" s="213" t="s">
        <v>48</v>
      </c>
      <c r="O1140" s="85"/>
      <c r="P1140" s="214">
        <f>O1140*H1140</f>
        <v>0</v>
      </c>
      <c r="Q1140" s="214">
        <v>0.00012</v>
      </c>
      <c r="R1140" s="214">
        <f>Q1140*H1140</f>
        <v>0.00048912000000000001</v>
      </c>
      <c r="S1140" s="214">
        <v>0</v>
      </c>
      <c r="T1140" s="215">
        <f>S1140*H1140</f>
        <v>0</v>
      </c>
      <c r="U1140" s="39"/>
      <c r="V1140" s="39"/>
      <c r="W1140" s="39"/>
      <c r="X1140" s="39"/>
      <c r="Y1140" s="39"/>
      <c r="Z1140" s="39"/>
      <c r="AA1140" s="39"/>
      <c r="AB1140" s="39"/>
      <c r="AC1140" s="39"/>
      <c r="AD1140" s="39"/>
      <c r="AE1140" s="39"/>
      <c r="AR1140" s="216" t="s">
        <v>287</v>
      </c>
      <c r="AT1140" s="216" t="s">
        <v>156</v>
      </c>
      <c r="AU1140" s="216" t="s">
        <v>87</v>
      </c>
      <c r="AY1140" s="18" t="s">
        <v>153</v>
      </c>
      <c r="BE1140" s="217">
        <f>IF(N1140="základní",J1140,0)</f>
        <v>0</v>
      </c>
      <c r="BF1140" s="217">
        <f>IF(N1140="snížená",J1140,0)</f>
        <v>0</v>
      </c>
      <c r="BG1140" s="217">
        <f>IF(N1140="zákl. přenesená",J1140,0)</f>
        <v>0</v>
      </c>
      <c r="BH1140" s="217">
        <f>IF(N1140="sníž. přenesená",J1140,0)</f>
        <v>0</v>
      </c>
      <c r="BI1140" s="217">
        <f>IF(N1140="nulová",J1140,0)</f>
        <v>0</v>
      </c>
      <c r="BJ1140" s="18" t="s">
        <v>85</v>
      </c>
      <c r="BK1140" s="217">
        <f>ROUND(I1140*H1140,2)</f>
        <v>0</v>
      </c>
      <c r="BL1140" s="18" t="s">
        <v>287</v>
      </c>
      <c r="BM1140" s="216" t="s">
        <v>1396</v>
      </c>
    </row>
    <row r="1141" s="2" customFormat="1">
      <c r="A1141" s="39"/>
      <c r="B1141" s="40"/>
      <c r="C1141" s="41"/>
      <c r="D1141" s="218" t="s">
        <v>163</v>
      </c>
      <c r="E1141" s="41"/>
      <c r="F1141" s="219" t="s">
        <v>1397</v>
      </c>
      <c r="G1141" s="41"/>
      <c r="H1141" s="41"/>
      <c r="I1141" s="220"/>
      <c r="J1141" s="41"/>
      <c r="K1141" s="41"/>
      <c r="L1141" s="45"/>
      <c r="M1141" s="221"/>
      <c r="N1141" s="222"/>
      <c r="O1141" s="85"/>
      <c r="P1141" s="85"/>
      <c r="Q1141" s="85"/>
      <c r="R1141" s="85"/>
      <c r="S1141" s="85"/>
      <c r="T1141" s="86"/>
      <c r="U1141" s="39"/>
      <c r="V1141" s="39"/>
      <c r="W1141" s="39"/>
      <c r="X1141" s="39"/>
      <c r="Y1141" s="39"/>
      <c r="Z1141" s="39"/>
      <c r="AA1141" s="39"/>
      <c r="AB1141" s="39"/>
      <c r="AC1141" s="39"/>
      <c r="AD1141" s="39"/>
      <c r="AE1141" s="39"/>
      <c r="AT1141" s="18" t="s">
        <v>163</v>
      </c>
      <c r="AU1141" s="18" t="s">
        <v>87</v>
      </c>
    </row>
    <row r="1142" s="14" customFormat="1">
      <c r="A1142" s="14"/>
      <c r="B1142" s="234"/>
      <c r="C1142" s="235"/>
      <c r="D1142" s="218" t="s">
        <v>167</v>
      </c>
      <c r="E1142" s="236" t="s">
        <v>40</v>
      </c>
      <c r="F1142" s="237" t="s">
        <v>1387</v>
      </c>
      <c r="G1142" s="235"/>
      <c r="H1142" s="238">
        <v>4.0759999999999996</v>
      </c>
      <c r="I1142" s="239"/>
      <c r="J1142" s="235"/>
      <c r="K1142" s="235"/>
      <c r="L1142" s="240"/>
      <c r="M1142" s="241"/>
      <c r="N1142" s="242"/>
      <c r="O1142" s="242"/>
      <c r="P1142" s="242"/>
      <c r="Q1142" s="242"/>
      <c r="R1142" s="242"/>
      <c r="S1142" s="242"/>
      <c r="T1142" s="243"/>
      <c r="U1142" s="14"/>
      <c r="V1142" s="14"/>
      <c r="W1142" s="14"/>
      <c r="X1142" s="14"/>
      <c r="Y1142" s="14"/>
      <c r="Z1142" s="14"/>
      <c r="AA1142" s="14"/>
      <c r="AB1142" s="14"/>
      <c r="AC1142" s="14"/>
      <c r="AD1142" s="14"/>
      <c r="AE1142" s="14"/>
      <c r="AT1142" s="244" t="s">
        <v>167</v>
      </c>
      <c r="AU1142" s="244" t="s">
        <v>87</v>
      </c>
      <c r="AV1142" s="14" t="s">
        <v>87</v>
      </c>
      <c r="AW1142" s="14" t="s">
        <v>38</v>
      </c>
      <c r="AX1142" s="14" t="s">
        <v>77</v>
      </c>
      <c r="AY1142" s="244" t="s">
        <v>153</v>
      </c>
    </row>
    <row r="1143" s="15" customFormat="1">
      <c r="A1143" s="15"/>
      <c r="B1143" s="245"/>
      <c r="C1143" s="246"/>
      <c r="D1143" s="218" t="s">
        <v>167</v>
      </c>
      <c r="E1143" s="247" t="s">
        <v>40</v>
      </c>
      <c r="F1143" s="248" t="s">
        <v>170</v>
      </c>
      <c r="G1143" s="246"/>
      <c r="H1143" s="249">
        <v>4.0759999999999996</v>
      </c>
      <c r="I1143" s="250"/>
      <c r="J1143" s="246"/>
      <c r="K1143" s="246"/>
      <c r="L1143" s="251"/>
      <c r="M1143" s="252"/>
      <c r="N1143" s="253"/>
      <c r="O1143" s="253"/>
      <c r="P1143" s="253"/>
      <c r="Q1143" s="253"/>
      <c r="R1143" s="253"/>
      <c r="S1143" s="253"/>
      <c r="T1143" s="254"/>
      <c r="U1143" s="15"/>
      <c r="V1143" s="15"/>
      <c r="W1143" s="15"/>
      <c r="X1143" s="15"/>
      <c r="Y1143" s="15"/>
      <c r="Z1143" s="15"/>
      <c r="AA1143" s="15"/>
      <c r="AB1143" s="15"/>
      <c r="AC1143" s="15"/>
      <c r="AD1143" s="15"/>
      <c r="AE1143" s="15"/>
      <c r="AT1143" s="255" t="s">
        <v>167</v>
      </c>
      <c r="AU1143" s="255" t="s">
        <v>87</v>
      </c>
      <c r="AV1143" s="15" t="s">
        <v>161</v>
      </c>
      <c r="AW1143" s="15" t="s">
        <v>38</v>
      </c>
      <c r="AX1143" s="15" t="s">
        <v>85</v>
      </c>
      <c r="AY1143" s="255" t="s">
        <v>153</v>
      </c>
    </row>
    <row r="1144" s="2" customFormat="1" ht="24.15" customHeight="1">
      <c r="A1144" s="39"/>
      <c r="B1144" s="40"/>
      <c r="C1144" s="205" t="s">
        <v>1398</v>
      </c>
      <c r="D1144" s="205" t="s">
        <v>156</v>
      </c>
      <c r="E1144" s="206" t="s">
        <v>1399</v>
      </c>
      <c r="F1144" s="207" t="s">
        <v>1400</v>
      </c>
      <c r="G1144" s="208" t="s">
        <v>159</v>
      </c>
      <c r="H1144" s="209">
        <v>4.0759999999999996</v>
      </c>
      <c r="I1144" s="210"/>
      <c r="J1144" s="211">
        <f>ROUND(I1144*H1144,2)</f>
        <v>0</v>
      </c>
      <c r="K1144" s="207" t="s">
        <v>160</v>
      </c>
      <c r="L1144" s="45"/>
      <c r="M1144" s="212" t="s">
        <v>40</v>
      </c>
      <c r="N1144" s="213" t="s">
        <v>48</v>
      </c>
      <c r="O1144" s="85"/>
      <c r="P1144" s="214">
        <f>O1144*H1144</f>
        <v>0</v>
      </c>
      <c r="Q1144" s="214">
        <v>0.00023000000000000001</v>
      </c>
      <c r="R1144" s="214">
        <f>Q1144*H1144</f>
        <v>0.00093747999999999998</v>
      </c>
      <c r="S1144" s="214">
        <v>0</v>
      </c>
      <c r="T1144" s="215">
        <f>S1144*H1144</f>
        <v>0</v>
      </c>
      <c r="U1144" s="39"/>
      <c r="V1144" s="39"/>
      <c r="W1144" s="39"/>
      <c r="X1144" s="39"/>
      <c r="Y1144" s="39"/>
      <c r="Z1144" s="39"/>
      <c r="AA1144" s="39"/>
      <c r="AB1144" s="39"/>
      <c r="AC1144" s="39"/>
      <c r="AD1144" s="39"/>
      <c r="AE1144" s="39"/>
      <c r="AR1144" s="216" t="s">
        <v>287</v>
      </c>
      <c r="AT1144" s="216" t="s">
        <v>156</v>
      </c>
      <c r="AU1144" s="216" t="s">
        <v>87</v>
      </c>
      <c r="AY1144" s="18" t="s">
        <v>153</v>
      </c>
      <c r="BE1144" s="217">
        <f>IF(N1144="základní",J1144,0)</f>
        <v>0</v>
      </c>
      <c r="BF1144" s="217">
        <f>IF(N1144="snížená",J1144,0)</f>
        <v>0</v>
      </c>
      <c r="BG1144" s="217">
        <f>IF(N1144="zákl. přenesená",J1144,0)</f>
        <v>0</v>
      </c>
      <c r="BH1144" s="217">
        <f>IF(N1144="sníž. přenesená",J1144,0)</f>
        <v>0</v>
      </c>
      <c r="BI1144" s="217">
        <f>IF(N1144="nulová",J1144,0)</f>
        <v>0</v>
      </c>
      <c r="BJ1144" s="18" t="s">
        <v>85</v>
      </c>
      <c r="BK1144" s="217">
        <f>ROUND(I1144*H1144,2)</f>
        <v>0</v>
      </c>
      <c r="BL1144" s="18" t="s">
        <v>287</v>
      </c>
      <c r="BM1144" s="216" t="s">
        <v>1401</v>
      </c>
    </row>
    <row r="1145" s="2" customFormat="1">
      <c r="A1145" s="39"/>
      <c r="B1145" s="40"/>
      <c r="C1145" s="41"/>
      <c r="D1145" s="218" t="s">
        <v>163</v>
      </c>
      <c r="E1145" s="41"/>
      <c r="F1145" s="219" t="s">
        <v>1402</v>
      </c>
      <c r="G1145" s="41"/>
      <c r="H1145" s="41"/>
      <c r="I1145" s="220"/>
      <c r="J1145" s="41"/>
      <c r="K1145" s="41"/>
      <c r="L1145" s="45"/>
      <c r="M1145" s="221"/>
      <c r="N1145" s="222"/>
      <c r="O1145" s="85"/>
      <c r="P1145" s="85"/>
      <c r="Q1145" s="85"/>
      <c r="R1145" s="85"/>
      <c r="S1145" s="85"/>
      <c r="T1145" s="86"/>
      <c r="U1145" s="39"/>
      <c r="V1145" s="39"/>
      <c r="W1145" s="39"/>
      <c r="X1145" s="39"/>
      <c r="Y1145" s="39"/>
      <c r="Z1145" s="39"/>
      <c r="AA1145" s="39"/>
      <c r="AB1145" s="39"/>
      <c r="AC1145" s="39"/>
      <c r="AD1145" s="39"/>
      <c r="AE1145" s="39"/>
      <c r="AT1145" s="18" t="s">
        <v>163</v>
      </c>
      <c r="AU1145" s="18" t="s">
        <v>87</v>
      </c>
    </row>
    <row r="1146" s="14" customFormat="1">
      <c r="A1146" s="14"/>
      <c r="B1146" s="234"/>
      <c r="C1146" s="235"/>
      <c r="D1146" s="218" t="s">
        <v>167</v>
      </c>
      <c r="E1146" s="236" t="s">
        <v>40</v>
      </c>
      <c r="F1146" s="237" t="s">
        <v>1387</v>
      </c>
      <c r="G1146" s="235"/>
      <c r="H1146" s="238">
        <v>4.0759999999999996</v>
      </c>
      <c r="I1146" s="239"/>
      <c r="J1146" s="235"/>
      <c r="K1146" s="235"/>
      <c r="L1146" s="240"/>
      <c r="M1146" s="241"/>
      <c r="N1146" s="242"/>
      <c r="O1146" s="242"/>
      <c r="P1146" s="242"/>
      <c r="Q1146" s="242"/>
      <c r="R1146" s="242"/>
      <c r="S1146" s="242"/>
      <c r="T1146" s="243"/>
      <c r="U1146" s="14"/>
      <c r="V1146" s="14"/>
      <c r="W1146" s="14"/>
      <c r="X1146" s="14"/>
      <c r="Y1146" s="14"/>
      <c r="Z1146" s="14"/>
      <c r="AA1146" s="14"/>
      <c r="AB1146" s="14"/>
      <c r="AC1146" s="14"/>
      <c r="AD1146" s="14"/>
      <c r="AE1146" s="14"/>
      <c r="AT1146" s="244" t="s">
        <v>167</v>
      </c>
      <c r="AU1146" s="244" t="s">
        <v>87</v>
      </c>
      <c r="AV1146" s="14" t="s">
        <v>87</v>
      </c>
      <c r="AW1146" s="14" t="s">
        <v>38</v>
      </c>
      <c r="AX1146" s="14" t="s">
        <v>77</v>
      </c>
      <c r="AY1146" s="244" t="s">
        <v>153</v>
      </c>
    </row>
    <row r="1147" s="15" customFormat="1">
      <c r="A1147" s="15"/>
      <c r="B1147" s="245"/>
      <c r="C1147" s="246"/>
      <c r="D1147" s="218" t="s">
        <v>167</v>
      </c>
      <c r="E1147" s="247" t="s">
        <v>40</v>
      </c>
      <c r="F1147" s="248" t="s">
        <v>170</v>
      </c>
      <c r="G1147" s="246"/>
      <c r="H1147" s="249">
        <v>4.0759999999999996</v>
      </c>
      <c r="I1147" s="250"/>
      <c r="J1147" s="246"/>
      <c r="K1147" s="246"/>
      <c r="L1147" s="251"/>
      <c r="M1147" s="252"/>
      <c r="N1147" s="253"/>
      <c r="O1147" s="253"/>
      <c r="P1147" s="253"/>
      <c r="Q1147" s="253"/>
      <c r="R1147" s="253"/>
      <c r="S1147" s="253"/>
      <c r="T1147" s="254"/>
      <c r="U1147" s="15"/>
      <c r="V1147" s="15"/>
      <c r="W1147" s="15"/>
      <c r="X1147" s="15"/>
      <c r="Y1147" s="15"/>
      <c r="Z1147" s="15"/>
      <c r="AA1147" s="15"/>
      <c r="AB1147" s="15"/>
      <c r="AC1147" s="15"/>
      <c r="AD1147" s="15"/>
      <c r="AE1147" s="15"/>
      <c r="AT1147" s="255" t="s">
        <v>167</v>
      </c>
      <c r="AU1147" s="255" t="s">
        <v>87</v>
      </c>
      <c r="AV1147" s="15" t="s">
        <v>161</v>
      </c>
      <c r="AW1147" s="15" t="s">
        <v>38</v>
      </c>
      <c r="AX1147" s="15" t="s">
        <v>85</v>
      </c>
      <c r="AY1147" s="255" t="s">
        <v>153</v>
      </c>
    </row>
    <row r="1148" s="2" customFormat="1" ht="24.15" customHeight="1">
      <c r="A1148" s="39"/>
      <c r="B1148" s="40"/>
      <c r="C1148" s="205" t="s">
        <v>1403</v>
      </c>
      <c r="D1148" s="205" t="s">
        <v>156</v>
      </c>
      <c r="E1148" s="206" t="s">
        <v>1404</v>
      </c>
      <c r="F1148" s="207" t="s">
        <v>1405</v>
      </c>
      <c r="G1148" s="208" t="s">
        <v>159</v>
      </c>
      <c r="H1148" s="209">
        <v>4.0759999999999996</v>
      </c>
      <c r="I1148" s="210"/>
      <c r="J1148" s="211">
        <f>ROUND(I1148*H1148,2)</f>
        <v>0</v>
      </c>
      <c r="K1148" s="207" t="s">
        <v>160</v>
      </c>
      <c r="L1148" s="45"/>
      <c r="M1148" s="212" t="s">
        <v>40</v>
      </c>
      <c r="N1148" s="213" t="s">
        <v>48</v>
      </c>
      <c r="O1148" s="85"/>
      <c r="P1148" s="214">
        <f>O1148*H1148</f>
        <v>0</v>
      </c>
      <c r="Q1148" s="214">
        <v>0.00010000000000000001</v>
      </c>
      <c r="R1148" s="214">
        <f>Q1148*H1148</f>
        <v>0.00040759999999999999</v>
      </c>
      <c r="S1148" s="214">
        <v>0</v>
      </c>
      <c r="T1148" s="215">
        <f>S1148*H1148</f>
        <v>0</v>
      </c>
      <c r="U1148" s="39"/>
      <c r="V1148" s="39"/>
      <c r="W1148" s="39"/>
      <c r="X1148" s="39"/>
      <c r="Y1148" s="39"/>
      <c r="Z1148" s="39"/>
      <c r="AA1148" s="39"/>
      <c r="AB1148" s="39"/>
      <c r="AC1148" s="39"/>
      <c r="AD1148" s="39"/>
      <c r="AE1148" s="39"/>
      <c r="AR1148" s="216" t="s">
        <v>287</v>
      </c>
      <c r="AT1148" s="216" t="s">
        <v>156</v>
      </c>
      <c r="AU1148" s="216" t="s">
        <v>87</v>
      </c>
      <c r="AY1148" s="18" t="s">
        <v>153</v>
      </c>
      <c r="BE1148" s="217">
        <f>IF(N1148="základní",J1148,0)</f>
        <v>0</v>
      </c>
      <c r="BF1148" s="217">
        <f>IF(N1148="snížená",J1148,0)</f>
        <v>0</v>
      </c>
      <c r="BG1148" s="217">
        <f>IF(N1148="zákl. přenesená",J1148,0)</f>
        <v>0</v>
      </c>
      <c r="BH1148" s="217">
        <f>IF(N1148="sníž. přenesená",J1148,0)</f>
        <v>0</v>
      </c>
      <c r="BI1148" s="217">
        <f>IF(N1148="nulová",J1148,0)</f>
        <v>0</v>
      </c>
      <c r="BJ1148" s="18" t="s">
        <v>85</v>
      </c>
      <c r="BK1148" s="217">
        <f>ROUND(I1148*H1148,2)</f>
        <v>0</v>
      </c>
      <c r="BL1148" s="18" t="s">
        <v>287</v>
      </c>
      <c r="BM1148" s="216" t="s">
        <v>1406</v>
      </c>
    </row>
    <row r="1149" s="2" customFormat="1">
      <c r="A1149" s="39"/>
      <c r="B1149" s="40"/>
      <c r="C1149" s="41"/>
      <c r="D1149" s="218" t="s">
        <v>163</v>
      </c>
      <c r="E1149" s="41"/>
      <c r="F1149" s="219" t="s">
        <v>1407</v>
      </c>
      <c r="G1149" s="41"/>
      <c r="H1149" s="41"/>
      <c r="I1149" s="220"/>
      <c r="J1149" s="41"/>
      <c r="K1149" s="41"/>
      <c r="L1149" s="45"/>
      <c r="M1149" s="221"/>
      <c r="N1149" s="222"/>
      <c r="O1149" s="85"/>
      <c r="P1149" s="85"/>
      <c r="Q1149" s="85"/>
      <c r="R1149" s="85"/>
      <c r="S1149" s="85"/>
      <c r="T1149" s="86"/>
      <c r="U1149" s="39"/>
      <c r="V1149" s="39"/>
      <c r="W1149" s="39"/>
      <c r="X1149" s="39"/>
      <c r="Y1149" s="39"/>
      <c r="Z1149" s="39"/>
      <c r="AA1149" s="39"/>
      <c r="AB1149" s="39"/>
      <c r="AC1149" s="39"/>
      <c r="AD1149" s="39"/>
      <c r="AE1149" s="39"/>
      <c r="AT1149" s="18" t="s">
        <v>163</v>
      </c>
      <c r="AU1149" s="18" t="s">
        <v>87</v>
      </c>
    </row>
    <row r="1150" s="14" customFormat="1">
      <c r="A1150" s="14"/>
      <c r="B1150" s="234"/>
      <c r="C1150" s="235"/>
      <c r="D1150" s="218" t="s">
        <v>167</v>
      </c>
      <c r="E1150" s="236" t="s">
        <v>40</v>
      </c>
      <c r="F1150" s="237" t="s">
        <v>1387</v>
      </c>
      <c r="G1150" s="235"/>
      <c r="H1150" s="238">
        <v>4.0759999999999996</v>
      </c>
      <c r="I1150" s="239"/>
      <c r="J1150" s="235"/>
      <c r="K1150" s="235"/>
      <c r="L1150" s="240"/>
      <c r="M1150" s="241"/>
      <c r="N1150" s="242"/>
      <c r="O1150" s="242"/>
      <c r="P1150" s="242"/>
      <c r="Q1150" s="242"/>
      <c r="R1150" s="242"/>
      <c r="S1150" s="242"/>
      <c r="T1150" s="243"/>
      <c r="U1150" s="14"/>
      <c r="V1150" s="14"/>
      <c r="W1150" s="14"/>
      <c r="X1150" s="14"/>
      <c r="Y1150" s="14"/>
      <c r="Z1150" s="14"/>
      <c r="AA1150" s="14"/>
      <c r="AB1150" s="14"/>
      <c r="AC1150" s="14"/>
      <c r="AD1150" s="14"/>
      <c r="AE1150" s="14"/>
      <c r="AT1150" s="244" t="s">
        <v>167</v>
      </c>
      <c r="AU1150" s="244" t="s">
        <v>87</v>
      </c>
      <c r="AV1150" s="14" t="s">
        <v>87</v>
      </c>
      <c r="AW1150" s="14" t="s">
        <v>38</v>
      </c>
      <c r="AX1150" s="14" t="s">
        <v>77</v>
      </c>
      <c r="AY1150" s="244" t="s">
        <v>153</v>
      </c>
    </row>
    <row r="1151" s="15" customFormat="1">
      <c r="A1151" s="15"/>
      <c r="B1151" s="245"/>
      <c r="C1151" s="246"/>
      <c r="D1151" s="218" t="s">
        <v>167</v>
      </c>
      <c r="E1151" s="247" t="s">
        <v>40</v>
      </c>
      <c r="F1151" s="248" t="s">
        <v>170</v>
      </c>
      <c r="G1151" s="246"/>
      <c r="H1151" s="249">
        <v>4.0759999999999996</v>
      </c>
      <c r="I1151" s="250"/>
      <c r="J1151" s="246"/>
      <c r="K1151" s="246"/>
      <c r="L1151" s="251"/>
      <c r="M1151" s="252"/>
      <c r="N1151" s="253"/>
      <c r="O1151" s="253"/>
      <c r="P1151" s="253"/>
      <c r="Q1151" s="253"/>
      <c r="R1151" s="253"/>
      <c r="S1151" s="253"/>
      <c r="T1151" s="254"/>
      <c r="U1151" s="15"/>
      <c r="V1151" s="15"/>
      <c r="W1151" s="15"/>
      <c r="X1151" s="15"/>
      <c r="Y1151" s="15"/>
      <c r="Z1151" s="15"/>
      <c r="AA1151" s="15"/>
      <c r="AB1151" s="15"/>
      <c r="AC1151" s="15"/>
      <c r="AD1151" s="15"/>
      <c r="AE1151" s="15"/>
      <c r="AT1151" s="255" t="s">
        <v>167</v>
      </c>
      <c r="AU1151" s="255" t="s">
        <v>87</v>
      </c>
      <c r="AV1151" s="15" t="s">
        <v>161</v>
      </c>
      <c r="AW1151" s="15" t="s">
        <v>38</v>
      </c>
      <c r="AX1151" s="15" t="s">
        <v>85</v>
      </c>
      <c r="AY1151" s="255" t="s">
        <v>153</v>
      </c>
    </row>
    <row r="1152" s="12" customFormat="1" ht="22.8" customHeight="1">
      <c r="A1152" s="12"/>
      <c r="B1152" s="189"/>
      <c r="C1152" s="190"/>
      <c r="D1152" s="191" t="s">
        <v>76</v>
      </c>
      <c r="E1152" s="203" t="s">
        <v>1408</v>
      </c>
      <c r="F1152" s="203" t="s">
        <v>1409</v>
      </c>
      <c r="G1152" s="190"/>
      <c r="H1152" s="190"/>
      <c r="I1152" s="193"/>
      <c r="J1152" s="204">
        <f>BK1152</f>
        <v>0</v>
      </c>
      <c r="K1152" s="190"/>
      <c r="L1152" s="195"/>
      <c r="M1152" s="196"/>
      <c r="N1152" s="197"/>
      <c r="O1152" s="197"/>
      <c r="P1152" s="198">
        <f>SUM(P1153:P1294)</f>
        <v>0</v>
      </c>
      <c r="Q1152" s="197"/>
      <c r="R1152" s="198">
        <f>SUM(R1153:R1294)</f>
        <v>0.16210191999999996</v>
      </c>
      <c r="S1152" s="197"/>
      <c r="T1152" s="199">
        <f>SUM(T1153:T1294)</f>
        <v>0.058560759999999996</v>
      </c>
      <c r="U1152" s="12"/>
      <c r="V1152" s="12"/>
      <c r="W1152" s="12"/>
      <c r="X1152" s="12"/>
      <c r="Y1152" s="12"/>
      <c r="Z1152" s="12"/>
      <c r="AA1152" s="12"/>
      <c r="AB1152" s="12"/>
      <c r="AC1152" s="12"/>
      <c r="AD1152" s="12"/>
      <c r="AE1152" s="12"/>
      <c r="AR1152" s="200" t="s">
        <v>87</v>
      </c>
      <c r="AT1152" s="201" t="s">
        <v>76</v>
      </c>
      <c r="AU1152" s="201" t="s">
        <v>85</v>
      </c>
      <c r="AY1152" s="200" t="s">
        <v>153</v>
      </c>
      <c r="BK1152" s="202">
        <f>SUM(BK1153:BK1294)</f>
        <v>0</v>
      </c>
    </row>
    <row r="1153" s="2" customFormat="1" ht="24.15" customHeight="1">
      <c r="A1153" s="39"/>
      <c r="B1153" s="40"/>
      <c r="C1153" s="205" t="s">
        <v>1410</v>
      </c>
      <c r="D1153" s="205" t="s">
        <v>156</v>
      </c>
      <c r="E1153" s="206" t="s">
        <v>1411</v>
      </c>
      <c r="F1153" s="207" t="s">
        <v>1412</v>
      </c>
      <c r="G1153" s="208" t="s">
        <v>159</v>
      </c>
      <c r="H1153" s="209">
        <v>127.306</v>
      </c>
      <c r="I1153" s="210"/>
      <c r="J1153" s="211">
        <f>ROUND(I1153*H1153,2)</f>
        <v>0</v>
      </c>
      <c r="K1153" s="207" t="s">
        <v>160</v>
      </c>
      <c r="L1153" s="45"/>
      <c r="M1153" s="212" t="s">
        <v>40</v>
      </c>
      <c r="N1153" s="213" t="s">
        <v>48</v>
      </c>
      <c r="O1153" s="85"/>
      <c r="P1153" s="214">
        <f>O1153*H1153</f>
        <v>0</v>
      </c>
      <c r="Q1153" s="214">
        <v>0</v>
      </c>
      <c r="R1153" s="214">
        <f>Q1153*H1153</f>
        <v>0</v>
      </c>
      <c r="S1153" s="214">
        <v>0.00014999999999999999</v>
      </c>
      <c r="T1153" s="215">
        <f>S1153*H1153</f>
        <v>0.019095899999999999</v>
      </c>
      <c r="U1153" s="39"/>
      <c r="V1153" s="39"/>
      <c r="W1153" s="39"/>
      <c r="X1153" s="39"/>
      <c r="Y1153" s="39"/>
      <c r="Z1153" s="39"/>
      <c r="AA1153" s="39"/>
      <c r="AB1153" s="39"/>
      <c r="AC1153" s="39"/>
      <c r="AD1153" s="39"/>
      <c r="AE1153" s="39"/>
      <c r="AR1153" s="216" t="s">
        <v>287</v>
      </c>
      <c r="AT1153" s="216" t="s">
        <v>156</v>
      </c>
      <c r="AU1153" s="216" t="s">
        <v>87</v>
      </c>
      <c r="AY1153" s="18" t="s">
        <v>153</v>
      </c>
      <c r="BE1153" s="217">
        <f>IF(N1153="základní",J1153,0)</f>
        <v>0</v>
      </c>
      <c r="BF1153" s="217">
        <f>IF(N1153="snížená",J1153,0)</f>
        <v>0</v>
      </c>
      <c r="BG1153" s="217">
        <f>IF(N1153="zákl. přenesená",J1153,0)</f>
        <v>0</v>
      </c>
      <c r="BH1153" s="217">
        <f>IF(N1153="sníž. přenesená",J1153,0)</f>
        <v>0</v>
      </c>
      <c r="BI1153" s="217">
        <f>IF(N1153="nulová",J1153,0)</f>
        <v>0</v>
      </c>
      <c r="BJ1153" s="18" t="s">
        <v>85</v>
      </c>
      <c r="BK1153" s="217">
        <f>ROUND(I1153*H1153,2)</f>
        <v>0</v>
      </c>
      <c r="BL1153" s="18" t="s">
        <v>287</v>
      </c>
      <c r="BM1153" s="216" t="s">
        <v>1413</v>
      </c>
    </row>
    <row r="1154" s="2" customFormat="1">
      <c r="A1154" s="39"/>
      <c r="B1154" s="40"/>
      <c r="C1154" s="41"/>
      <c r="D1154" s="218" t="s">
        <v>163</v>
      </c>
      <c r="E1154" s="41"/>
      <c r="F1154" s="219" t="s">
        <v>1414</v>
      </c>
      <c r="G1154" s="41"/>
      <c r="H1154" s="41"/>
      <c r="I1154" s="220"/>
      <c r="J1154" s="41"/>
      <c r="K1154" s="41"/>
      <c r="L1154" s="45"/>
      <c r="M1154" s="221"/>
      <c r="N1154" s="222"/>
      <c r="O1154" s="85"/>
      <c r="P1154" s="85"/>
      <c r="Q1154" s="85"/>
      <c r="R1154" s="85"/>
      <c r="S1154" s="85"/>
      <c r="T1154" s="86"/>
      <c r="U1154" s="39"/>
      <c r="V1154" s="39"/>
      <c r="W1154" s="39"/>
      <c r="X1154" s="39"/>
      <c r="Y1154" s="39"/>
      <c r="Z1154" s="39"/>
      <c r="AA1154" s="39"/>
      <c r="AB1154" s="39"/>
      <c r="AC1154" s="39"/>
      <c r="AD1154" s="39"/>
      <c r="AE1154" s="39"/>
      <c r="AT1154" s="18" t="s">
        <v>163</v>
      </c>
      <c r="AU1154" s="18" t="s">
        <v>87</v>
      </c>
    </row>
    <row r="1155" s="13" customFormat="1">
      <c r="A1155" s="13"/>
      <c r="B1155" s="224"/>
      <c r="C1155" s="225"/>
      <c r="D1155" s="218" t="s">
        <v>167</v>
      </c>
      <c r="E1155" s="226" t="s">
        <v>40</v>
      </c>
      <c r="F1155" s="227" t="s">
        <v>1415</v>
      </c>
      <c r="G1155" s="225"/>
      <c r="H1155" s="226" t="s">
        <v>40</v>
      </c>
      <c r="I1155" s="228"/>
      <c r="J1155" s="225"/>
      <c r="K1155" s="225"/>
      <c r="L1155" s="229"/>
      <c r="M1155" s="230"/>
      <c r="N1155" s="231"/>
      <c r="O1155" s="231"/>
      <c r="P1155" s="231"/>
      <c r="Q1155" s="231"/>
      <c r="R1155" s="231"/>
      <c r="S1155" s="231"/>
      <c r="T1155" s="232"/>
      <c r="U1155" s="13"/>
      <c r="V1155" s="13"/>
      <c r="W1155" s="13"/>
      <c r="X1155" s="13"/>
      <c r="Y1155" s="13"/>
      <c r="Z1155" s="13"/>
      <c r="AA1155" s="13"/>
      <c r="AB1155" s="13"/>
      <c r="AC1155" s="13"/>
      <c r="AD1155" s="13"/>
      <c r="AE1155" s="13"/>
      <c r="AT1155" s="233" t="s">
        <v>167</v>
      </c>
      <c r="AU1155" s="233" t="s">
        <v>87</v>
      </c>
      <c r="AV1155" s="13" t="s">
        <v>85</v>
      </c>
      <c r="AW1155" s="13" t="s">
        <v>38</v>
      </c>
      <c r="AX1155" s="13" t="s">
        <v>77</v>
      </c>
      <c r="AY1155" s="233" t="s">
        <v>153</v>
      </c>
    </row>
    <row r="1156" s="13" customFormat="1">
      <c r="A1156" s="13"/>
      <c r="B1156" s="224"/>
      <c r="C1156" s="225"/>
      <c r="D1156" s="218" t="s">
        <v>167</v>
      </c>
      <c r="E1156" s="226" t="s">
        <v>40</v>
      </c>
      <c r="F1156" s="227" t="s">
        <v>206</v>
      </c>
      <c r="G1156" s="225"/>
      <c r="H1156" s="226" t="s">
        <v>40</v>
      </c>
      <c r="I1156" s="228"/>
      <c r="J1156" s="225"/>
      <c r="K1156" s="225"/>
      <c r="L1156" s="229"/>
      <c r="M1156" s="230"/>
      <c r="N1156" s="231"/>
      <c r="O1156" s="231"/>
      <c r="P1156" s="231"/>
      <c r="Q1156" s="231"/>
      <c r="R1156" s="231"/>
      <c r="S1156" s="231"/>
      <c r="T1156" s="232"/>
      <c r="U1156" s="13"/>
      <c r="V1156" s="13"/>
      <c r="W1156" s="13"/>
      <c r="X1156" s="13"/>
      <c r="Y1156" s="13"/>
      <c r="Z1156" s="13"/>
      <c r="AA1156" s="13"/>
      <c r="AB1156" s="13"/>
      <c r="AC1156" s="13"/>
      <c r="AD1156" s="13"/>
      <c r="AE1156" s="13"/>
      <c r="AT1156" s="233" t="s">
        <v>167</v>
      </c>
      <c r="AU1156" s="233" t="s">
        <v>87</v>
      </c>
      <c r="AV1156" s="13" t="s">
        <v>85</v>
      </c>
      <c r="AW1156" s="13" t="s">
        <v>38</v>
      </c>
      <c r="AX1156" s="13" t="s">
        <v>77</v>
      </c>
      <c r="AY1156" s="233" t="s">
        <v>153</v>
      </c>
    </row>
    <row r="1157" s="14" customFormat="1">
      <c r="A1157" s="14"/>
      <c r="B1157" s="234"/>
      <c r="C1157" s="235"/>
      <c r="D1157" s="218" t="s">
        <v>167</v>
      </c>
      <c r="E1157" s="236" t="s">
        <v>40</v>
      </c>
      <c r="F1157" s="237" t="s">
        <v>207</v>
      </c>
      <c r="G1157" s="235"/>
      <c r="H1157" s="238">
        <v>2.5579999999999998</v>
      </c>
      <c r="I1157" s="239"/>
      <c r="J1157" s="235"/>
      <c r="K1157" s="235"/>
      <c r="L1157" s="240"/>
      <c r="M1157" s="241"/>
      <c r="N1157" s="242"/>
      <c r="O1157" s="242"/>
      <c r="P1157" s="242"/>
      <c r="Q1157" s="242"/>
      <c r="R1157" s="242"/>
      <c r="S1157" s="242"/>
      <c r="T1157" s="243"/>
      <c r="U1157" s="14"/>
      <c r="V1157" s="14"/>
      <c r="W1157" s="14"/>
      <c r="X1157" s="14"/>
      <c r="Y1157" s="14"/>
      <c r="Z1157" s="14"/>
      <c r="AA1157" s="14"/>
      <c r="AB1157" s="14"/>
      <c r="AC1157" s="14"/>
      <c r="AD1157" s="14"/>
      <c r="AE1157" s="14"/>
      <c r="AT1157" s="244" t="s">
        <v>167</v>
      </c>
      <c r="AU1157" s="244" t="s">
        <v>87</v>
      </c>
      <c r="AV1157" s="14" t="s">
        <v>87</v>
      </c>
      <c r="AW1157" s="14" t="s">
        <v>38</v>
      </c>
      <c r="AX1157" s="14" t="s">
        <v>77</v>
      </c>
      <c r="AY1157" s="244" t="s">
        <v>153</v>
      </c>
    </row>
    <row r="1158" s="14" customFormat="1">
      <c r="A1158" s="14"/>
      <c r="B1158" s="234"/>
      <c r="C1158" s="235"/>
      <c r="D1158" s="218" t="s">
        <v>167</v>
      </c>
      <c r="E1158" s="236" t="s">
        <v>40</v>
      </c>
      <c r="F1158" s="237" t="s">
        <v>208</v>
      </c>
      <c r="G1158" s="235"/>
      <c r="H1158" s="238">
        <v>0.40000000000000002</v>
      </c>
      <c r="I1158" s="239"/>
      <c r="J1158" s="235"/>
      <c r="K1158" s="235"/>
      <c r="L1158" s="240"/>
      <c r="M1158" s="241"/>
      <c r="N1158" s="242"/>
      <c r="O1158" s="242"/>
      <c r="P1158" s="242"/>
      <c r="Q1158" s="242"/>
      <c r="R1158" s="242"/>
      <c r="S1158" s="242"/>
      <c r="T1158" s="243"/>
      <c r="U1158" s="14"/>
      <c r="V1158" s="14"/>
      <c r="W1158" s="14"/>
      <c r="X1158" s="14"/>
      <c r="Y1158" s="14"/>
      <c r="Z1158" s="14"/>
      <c r="AA1158" s="14"/>
      <c r="AB1158" s="14"/>
      <c r="AC1158" s="14"/>
      <c r="AD1158" s="14"/>
      <c r="AE1158" s="14"/>
      <c r="AT1158" s="244" t="s">
        <v>167</v>
      </c>
      <c r="AU1158" s="244" t="s">
        <v>87</v>
      </c>
      <c r="AV1158" s="14" t="s">
        <v>87</v>
      </c>
      <c r="AW1158" s="14" t="s">
        <v>38</v>
      </c>
      <c r="AX1158" s="14" t="s">
        <v>77</v>
      </c>
      <c r="AY1158" s="244" t="s">
        <v>153</v>
      </c>
    </row>
    <row r="1159" s="13" customFormat="1">
      <c r="A1159" s="13"/>
      <c r="B1159" s="224"/>
      <c r="C1159" s="225"/>
      <c r="D1159" s="218" t="s">
        <v>167</v>
      </c>
      <c r="E1159" s="226" t="s">
        <v>40</v>
      </c>
      <c r="F1159" s="227" t="s">
        <v>209</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210</v>
      </c>
      <c r="G1160" s="235"/>
      <c r="H1160" s="238">
        <v>2.2650000000000001</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3" customFormat="1">
      <c r="A1161" s="13"/>
      <c r="B1161" s="224"/>
      <c r="C1161" s="225"/>
      <c r="D1161" s="218" t="s">
        <v>167</v>
      </c>
      <c r="E1161" s="226" t="s">
        <v>40</v>
      </c>
      <c r="F1161" s="227" t="s">
        <v>211</v>
      </c>
      <c r="G1161" s="225"/>
      <c r="H1161" s="226" t="s">
        <v>40</v>
      </c>
      <c r="I1161" s="228"/>
      <c r="J1161" s="225"/>
      <c r="K1161" s="225"/>
      <c r="L1161" s="229"/>
      <c r="M1161" s="230"/>
      <c r="N1161" s="231"/>
      <c r="O1161" s="231"/>
      <c r="P1161" s="231"/>
      <c r="Q1161" s="231"/>
      <c r="R1161" s="231"/>
      <c r="S1161" s="231"/>
      <c r="T1161" s="232"/>
      <c r="U1161" s="13"/>
      <c r="V1161" s="13"/>
      <c r="W1161" s="13"/>
      <c r="X1161" s="13"/>
      <c r="Y1161" s="13"/>
      <c r="Z1161" s="13"/>
      <c r="AA1161" s="13"/>
      <c r="AB1161" s="13"/>
      <c r="AC1161" s="13"/>
      <c r="AD1161" s="13"/>
      <c r="AE1161" s="13"/>
      <c r="AT1161" s="233" t="s">
        <v>167</v>
      </c>
      <c r="AU1161" s="233" t="s">
        <v>87</v>
      </c>
      <c r="AV1161" s="13" t="s">
        <v>85</v>
      </c>
      <c r="AW1161" s="13" t="s">
        <v>38</v>
      </c>
      <c r="AX1161" s="13" t="s">
        <v>77</v>
      </c>
      <c r="AY1161" s="233" t="s">
        <v>153</v>
      </c>
    </row>
    <row r="1162" s="14" customFormat="1">
      <c r="A1162" s="14"/>
      <c r="B1162" s="234"/>
      <c r="C1162" s="235"/>
      <c r="D1162" s="218" t="s">
        <v>167</v>
      </c>
      <c r="E1162" s="236" t="s">
        <v>40</v>
      </c>
      <c r="F1162" s="237" t="s">
        <v>212</v>
      </c>
      <c r="G1162" s="235"/>
      <c r="H1162" s="238">
        <v>15.416</v>
      </c>
      <c r="I1162" s="239"/>
      <c r="J1162" s="235"/>
      <c r="K1162" s="235"/>
      <c r="L1162" s="240"/>
      <c r="M1162" s="241"/>
      <c r="N1162" s="242"/>
      <c r="O1162" s="242"/>
      <c r="P1162" s="242"/>
      <c r="Q1162" s="242"/>
      <c r="R1162" s="242"/>
      <c r="S1162" s="242"/>
      <c r="T1162" s="243"/>
      <c r="U1162" s="14"/>
      <c r="V1162" s="14"/>
      <c r="W1162" s="14"/>
      <c r="X1162" s="14"/>
      <c r="Y1162" s="14"/>
      <c r="Z1162" s="14"/>
      <c r="AA1162" s="14"/>
      <c r="AB1162" s="14"/>
      <c r="AC1162" s="14"/>
      <c r="AD1162" s="14"/>
      <c r="AE1162" s="14"/>
      <c r="AT1162" s="244" t="s">
        <v>167</v>
      </c>
      <c r="AU1162" s="244" t="s">
        <v>87</v>
      </c>
      <c r="AV1162" s="14" t="s">
        <v>87</v>
      </c>
      <c r="AW1162" s="14" t="s">
        <v>38</v>
      </c>
      <c r="AX1162" s="14" t="s">
        <v>77</v>
      </c>
      <c r="AY1162" s="244" t="s">
        <v>153</v>
      </c>
    </row>
    <row r="1163" s="13" customFormat="1">
      <c r="A1163" s="13"/>
      <c r="B1163" s="224"/>
      <c r="C1163" s="225"/>
      <c r="D1163" s="218" t="s">
        <v>167</v>
      </c>
      <c r="E1163" s="226" t="s">
        <v>40</v>
      </c>
      <c r="F1163" s="227" t="s">
        <v>213</v>
      </c>
      <c r="G1163" s="225"/>
      <c r="H1163" s="226" t="s">
        <v>40</v>
      </c>
      <c r="I1163" s="228"/>
      <c r="J1163" s="225"/>
      <c r="K1163" s="225"/>
      <c r="L1163" s="229"/>
      <c r="M1163" s="230"/>
      <c r="N1163" s="231"/>
      <c r="O1163" s="231"/>
      <c r="P1163" s="231"/>
      <c r="Q1163" s="231"/>
      <c r="R1163" s="231"/>
      <c r="S1163" s="231"/>
      <c r="T1163" s="232"/>
      <c r="U1163" s="13"/>
      <c r="V1163" s="13"/>
      <c r="W1163" s="13"/>
      <c r="X1163" s="13"/>
      <c r="Y1163" s="13"/>
      <c r="Z1163" s="13"/>
      <c r="AA1163" s="13"/>
      <c r="AB1163" s="13"/>
      <c r="AC1163" s="13"/>
      <c r="AD1163" s="13"/>
      <c r="AE1163" s="13"/>
      <c r="AT1163" s="233" t="s">
        <v>167</v>
      </c>
      <c r="AU1163" s="233" t="s">
        <v>87</v>
      </c>
      <c r="AV1163" s="13" t="s">
        <v>85</v>
      </c>
      <c r="AW1163" s="13" t="s">
        <v>38</v>
      </c>
      <c r="AX1163" s="13" t="s">
        <v>77</v>
      </c>
      <c r="AY1163" s="233" t="s">
        <v>153</v>
      </c>
    </row>
    <row r="1164" s="14" customFormat="1">
      <c r="A1164" s="14"/>
      <c r="B1164" s="234"/>
      <c r="C1164" s="235"/>
      <c r="D1164" s="218" t="s">
        <v>167</v>
      </c>
      <c r="E1164" s="236" t="s">
        <v>40</v>
      </c>
      <c r="F1164" s="237" t="s">
        <v>214</v>
      </c>
      <c r="G1164" s="235"/>
      <c r="H1164" s="238">
        <v>8.4529999999999994</v>
      </c>
      <c r="I1164" s="239"/>
      <c r="J1164" s="235"/>
      <c r="K1164" s="235"/>
      <c r="L1164" s="240"/>
      <c r="M1164" s="241"/>
      <c r="N1164" s="242"/>
      <c r="O1164" s="242"/>
      <c r="P1164" s="242"/>
      <c r="Q1164" s="242"/>
      <c r="R1164" s="242"/>
      <c r="S1164" s="242"/>
      <c r="T1164" s="243"/>
      <c r="U1164" s="14"/>
      <c r="V1164" s="14"/>
      <c r="W1164" s="14"/>
      <c r="X1164" s="14"/>
      <c r="Y1164" s="14"/>
      <c r="Z1164" s="14"/>
      <c r="AA1164" s="14"/>
      <c r="AB1164" s="14"/>
      <c r="AC1164" s="14"/>
      <c r="AD1164" s="14"/>
      <c r="AE1164" s="14"/>
      <c r="AT1164" s="244" t="s">
        <v>167</v>
      </c>
      <c r="AU1164" s="244" t="s">
        <v>87</v>
      </c>
      <c r="AV1164" s="14" t="s">
        <v>87</v>
      </c>
      <c r="AW1164" s="14" t="s">
        <v>38</v>
      </c>
      <c r="AX1164" s="14" t="s">
        <v>77</v>
      </c>
      <c r="AY1164" s="244" t="s">
        <v>153</v>
      </c>
    </row>
    <row r="1165" s="13" customFormat="1">
      <c r="A1165" s="13"/>
      <c r="B1165" s="224"/>
      <c r="C1165" s="225"/>
      <c r="D1165" s="218" t="s">
        <v>167</v>
      </c>
      <c r="E1165" s="226" t="s">
        <v>40</v>
      </c>
      <c r="F1165" s="227" t="s">
        <v>1416</v>
      </c>
      <c r="G1165" s="225"/>
      <c r="H1165" s="226" t="s">
        <v>40</v>
      </c>
      <c r="I1165" s="228"/>
      <c r="J1165" s="225"/>
      <c r="K1165" s="225"/>
      <c r="L1165" s="229"/>
      <c r="M1165" s="230"/>
      <c r="N1165" s="231"/>
      <c r="O1165" s="231"/>
      <c r="P1165" s="231"/>
      <c r="Q1165" s="231"/>
      <c r="R1165" s="231"/>
      <c r="S1165" s="231"/>
      <c r="T1165" s="232"/>
      <c r="U1165" s="13"/>
      <c r="V1165" s="13"/>
      <c r="W1165" s="13"/>
      <c r="X1165" s="13"/>
      <c r="Y1165" s="13"/>
      <c r="Z1165" s="13"/>
      <c r="AA1165" s="13"/>
      <c r="AB1165" s="13"/>
      <c r="AC1165" s="13"/>
      <c r="AD1165" s="13"/>
      <c r="AE1165" s="13"/>
      <c r="AT1165" s="233" t="s">
        <v>167</v>
      </c>
      <c r="AU1165" s="233" t="s">
        <v>87</v>
      </c>
      <c r="AV1165" s="13" t="s">
        <v>85</v>
      </c>
      <c r="AW1165" s="13" t="s">
        <v>38</v>
      </c>
      <c r="AX1165" s="13" t="s">
        <v>77</v>
      </c>
      <c r="AY1165" s="233" t="s">
        <v>153</v>
      </c>
    </row>
    <row r="1166" s="13" customFormat="1">
      <c r="A1166" s="13"/>
      <c r="B1166" s="224"/>
      <c r="C1166" s="225"/>
      <c r="D1166" s="218" t="s">
        <v>167</v>
      </c>
      <c r="E1166" s="226" t="s">
        <v>40</v>
      </c>
      <c r="F1166" s="227" t="s">
        <v>206</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237</v>
      </c>
      <c r="G1167" s="235"/>
      <c r="H1167" s="238">
        <v>19.079999999999998</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4" customFormat="1">
      <c r="A1168" s="14"/>
      <c r="B1168" s="234"/>
      <c r="C1168" s="235"/>
      <c r="D1168" s="218" t="s">
        <v>167</v>
      </c>
      <c r="E1168" s="236" t="s">
        <v>40</v>
      </c>
      <c r="F1168" s="237" t="s">
        <v>238</v>
      </c>
      <c r="G1168" s="235"/>
      <c r="H1168" s="238">
        <v>-4.7279999999999998</v>
      </c>
      <c r="I1168" s="239"/>
      <c r="J1168" s="235"/>
      <c r="K1168" s="235"/>
      <c r="L1168" s="240"/>
      <c r="M1168" s="241"/>
      <c r="N1168" s="242"/>
      <c r="O1168" s="242"/>
      <c r="P1168" s="242"/>
      <c r="Q1168" s="242"/>
      <c r="R1168" s="242"/>
      <c r="S1168" s="242"/>
      <c r="T1168" s="243"/>
      <c r="U1168" s="14"/>
      <c r="V1168" s="14"/>
      <c r="W1168" s="14"/>
      <c r="X1168" s="14"/>
      <c r="Y1168" s="14"/>
      <c r="Z1168" s="14"/>
      <c r="AA1168" s="14"/>
      <c r="AB1168" s="14"/>
      <c r="AC1168" s="14"/>
      <c r="AD1168" s="14"/>
      <c r="AE1168" s="14"/>
      <c r="AT1168" s="244" t="s">
        <v>167</v>
      </c>
      <c r="AU1168" s="244" t="s">
        <v>87</v>
      </c>
      <c r="AV1168" s="14" t="s">
        <v>87</v>
      </c>
      <c r="AW1168" s="14" t="s">
        <v>38</v>
      </c>
      <c r="AX1168" s="14" t="s">
        <v>77</v>
      </c>
      <c r="AY1168" s="244" t="s">
        <v>153</v>
      </c>
    </row>
    <row r="1169" s="14" customFormat="1">
      <c r="A1169" s="14"/>
      <c r="B1169" s="234"/>
      <c r="C1169" s="235"/>
      <c r="D1169" s="218" t="s">
        <v>167</v>
      </c>
      <c r="E1169" s="236" t="s">
        <v>40</v>
      </c>
      <c r="F1169" s="237" t="s">
        <v>239</v>
      </c>
      <c r="G1169" s="235"/>
      <c r="H1169" s="238">
        <v>-1.1819999999999999</v>
      </c>
      <c r="I1169" s="239"/>
      <c r="J1169" s="235"/>
      <c r="K1169" s="235"/>
      <c r="L1169" s="240"/>
      <c r="M1169" s="241"/>
      <c r="N1169" s="242"/>
      <c r="O1169" s="242"/>
      <c r="P1169" s="242"/>
      <c r="Q1169" s="242"/>
      <c r="R1169" s="242"/>
      <c r="S1169" s="242"/>
      <c r="T1169" s="243"/>
      <c r="U1169" s="14"/>
      <c r="V1169" s="14"/>
      <c r="W1169" s="14"/>
      <c r="X1169" s="14"/>
      <c r="Y1169" s="14"/>
      <c r="Z1169" s="14"/>
      <c r="AA1169" s="14"/>
      <c r="AB1169" s="14"/>
      <c r="AC1169" s="14"/>
      <c r="AD1169" s="14"/>
      <c r="AE1169" s="14"/>
      <c r="AT1169" s="244" t="s">
        <v>167</v>
      </c>
      <c r="AU1169" s="244" t="s">
        <v>87</v>
      </c>
      <c r="AV1169" s="14" t="s">
        <v>87</v>
      </c>
      <c r="AW1169" s="14" t="s">
        <v>38</v>
      </c>
      <c r="AX1169" s="14" t="s">
        <v>77</v>
      </c>
      <c r="AY1169" s="244" t="s">
        <v>153</v>
      </c>
    </row>
    <row r="1170" s="13" customFormat="1">
      <c r="A1170" s="13"/>
      <c r="B1170" s="224"/>
      <c r="C1170" s="225"/>
      <c r="D1170" s="218" t="s">
        <v>167</v>
      </c>
      <c r="E1170" s="226" t="s">
        <v>40</v>
      </c>
      <c r="F1170" s="227" t="s">
        <v>209</v>
      </c>
      <c r="G1170" s="225"/>
      <c r="H1170" s="226" t="s">
        <v>40</v>
      </c>
      <c r="I1170" s="228"/>
      <c r="J1170" s="225"/>
      <c r="K1170" s="225"/>
      <c r="L1170" s="229"/>
      <c r="M1170" s="230"/>
      <c r="N1170" s="231"/>
      <c r="O1170" s="231"/>
      <c r="P1170" s="231"/>
      <c r="Q1170" s="231"/>
      <c r="R1170" s="231"/>
      <c r="S1170" s="231"/>
      <c r="T1170" s="232"/>
      <c r="U1170" s="13"/>
      <c r="V1170" s="13"/>
      <c r="W1170" s="13"/>
      <c r="X1170" s="13"/>
      <c r="Y1170" s="13"/>
      <c r="Z1170" s="13"/>
      <c r="AA1170" s="13"/>
      <c r="AB1170" s="13"/>
      <c r="AC1170" s="13"/>
      <c r="AD1170" s="13"/>
      <c r="AE1170" s="13"/>
      <c r="AT1170" s="233" t="s">
        <v>167</v>
      </c>
      <c r="AU1170" s="233" t="s">
        <v>87</v>
      </c>
      <c r="AV1170" s="13" t="s">
        <v>85</v>
      </c>
      <c r="AW1170" s="13" t="s">
        <v>38</v>
      </c>
      <c r="AX1170" s="13" t="s">
        <v>77</v>
      </c>
      <c r="AY1170" s="233" t="s">
        <v>153</v>
      </c>
    </row>
    <row r="1171" s="14" customFormat="1">
      <c r="A1171" s="14"/>
      <c r="B1171" s="234"/>
      <c r="C1171" s="235"/>
      <c r="D1171" s="218" t="s">
        <v>167</v>
      </c>
      <c r="E1171" s="236" t="s">
        <v>40</v>
      </c>
      <c r="F1171" s="237" t="s">
        <v>240</v>
      </c>
      <c r="G1171" s="235"/>
      <c r="H1171" s="238">
        <v>16.695</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211</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241</v>
      </c>
      <c r="G1174" s="235"/>
      <c r="H1174" s="238">
        <v>42.051000000000002</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242</v>
      </c>
      <c r="G1175" s="235"/>
      <c r="H1175" s="238">
        <v>-1.5760000000000001</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4" customFormat="1">
      <c r="A1176" s="14"/>
      <c r="B1176" s="234"/>
      <c r="C1176" s="235"/>
      <c r="D1176" s="218" t="s">
        <v>167</v>
      </c>
      <c r="E1176" s="236" t="s">
        <v>40</v>
      </c>
      <c r="F1176" s="237" t="s">
        <v>243</v>
      </c>
      <c r="G1176" s="235"/>
      <c r="H1176" s="238">
        <v>-2.093</v>
      </c>
      <c r="I1176" s="239"/>
      <c r="J1176" s="235"/>
      <c r="K1176" s="235"/>
      <c r="L1176" s="240"/>
      <c r="M1176" s="241"/>
      <c r="N1176" s="242"/>
      <c r="O1176" s="242"/>
      <c r="P1176" s="242"/>
      <c r="Q1176" s="242"/>
      <c r="R1176" s="242"/>
      <c r="S1176" s="242"/>
      <c r="T1176" s="243"/>
      <c r="U1176" s="14"/>
      <c r="V1176" s="14"/>
      <c r="W1176" s="14"/>
      <c r="X1176" s="14"/>
      <c r="Y1176" s="14"/>
      <c r="Z1176" s="14"/>
      <c r="AA1176" s="14"/>
      <c r="AB1176" s="14"/>
      <c r="AC1176" s="14"/>
      <c r="AD1176" s="14"/>
      <c r="AE1176" s="14"/>
      <c r="AT1176" s="244" t="s">
        <v>167</v>
      </c>
      <c r="AU1176" s="244" t="s">
        <v>87</v>
      </c>
      <c r="AV1176" s="14" t="s">
        <v>87</v>
      </c>
      <c r="AW1176" s="14" t="s">
        <v>38</v>
      </c>
      <c r="AX1176" s="14" t="s">
        <v>77</v>
      </c>
      <c r="AY1176" s="244" t="s">
        <v>153</v>
      </c>
    </row>
    <row r="1177" s="14" customFormat="1">
      <c r="A1177" s="14"/>
      <c r="B1177" s="234"/>
      <c r="C1177" s="235"/>
      <c r="D1177" s="218" t="s">
        <v>167</v>
      </c>
      <c r="E1177" s="236" t="s">
        <v>40</v>
      </c>
      <c r="F1177" s="237" t="s">
        <v>244</v>
      </c>
      <c r="G1177" s="235"/>
      <c r="H1177" s="238">
        <v>1.74</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3" customFormat="1">
      <c r="A1178" s="13"/>
      <c r="B1178" s="224"/>
      <c r="C1178" s="225"/>
      <c r="D1178" s="218" t="s">
        <v>167</v>
      </c>
      <c r="E1178" s="226" t="s">
        <v>40</v>
      </c>
      <c r="F1178" s="227" t="s">
        <v>213</v>
      </c>
      <c r="G1178" s="225"/>
      <c r="H1178" s="226" t="s">
        <v>40</v>
      </c>
      <c r="I1178" s="228"/>
      <c r="J1178" s="225"/>
      <c r="K1178" s="225"/>
      <c r="L1178" s="229"/>
      <c r="M1178" s="230"/>
      <c r="N1178" s="231"/>
      <c r="O1178" s="231"/>
      <c r="P1178" s="231"/>
      <c r="Q1178" s="231"/>
      <c r="R1178" s="231"/>
      <c r="S1178" s="231"/>
      <c r="T1178" s="232"/>
      <c r="U1178" s="13"/>
      <c r="V1178" s="13"/>
      <c r="W1178" s="13"/>
      <c r="X1178" s="13"/>
      <c r="Y1178" s="13"/>
      <c r="Z1178" s="13"/>
      <c r="AA1178" s="13"/>
      <c r="AB1178" s="13"/>
      <c r="AC1178" s="13"/>
      <c r="AD1178" s="13"/>
      <c r="AE1178" s="13"/>
      <c r="AT1178" s="233" t="s">
        <v>167</v>
      </c>
      <c r="AU1178" s="233" t="s">
        <v>87</v>
      </c>
      <c r="AV1178" s="13" t="s">
        <v>85</v>
      </c>
      <c r="AW1178" s="13" t="s">
        <v>38</v>
      </c>
      <c r="AX1178" s="13" t="s">
        <v>77</v>
      </c>
      <c r="AY1178" s="233" t="s">
        <v>153</v>
      </c>
    </row>
    <row r="1179" s="14" customFormat="1">
      <c r="A1179" s="14"/>
      <c r="B1179" s="234"/>
      <c r="C1179" s="235"/>
      <c r="D1179" s="218" t="s">
        <v>167</v>
      </c>
      <c r="E1179" s="236" t="s">
        <v>40</v>
      </c>
      <c r="F1179" s="237" t="s">
        <v>245</v>
      </c>
      <c r="G1179" s="235"/>
      <c r="H1179" s="238">
        <v>31.27</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242</v>
      </c>
      <c r="G1180" s="235"/>
      <c r="H1180" s="238">
        <v>-1.5760000000000001</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4" customFormat="1">
      <c r="A1181" s="14"/>
      <c r="B1181" s="234"/>
      <c r="C1181" s="235"/>
      <c r="D1181" s="218" t="s">
        <v>167</v>
      </c>
      <c r="E1181" s="236" t="s">
        <v>40</v>
      </c>
      <c r="F1181" s="237" t="s">
        <v>246</v>
      </c>
      <c r="G1181" s="235"/>
      <c r="H1181" s="238">
        <v>-2.0249999999999999</v>
      </c>
      <c r="I1181" s="239"/>
      <c r="J1181" s="235"/>
      <c r="K1181" s="235"/>
      <c r="L1181" s="240"/>
      <c r="M1181" s="241"/>
      <c r="N1181" s="242"/>
      <c r="O1181" s="242"/>
      <c r="P1181" s="242"/>
      <c r="Q1181" s="242"/>
      <c r="R1181" s="242"/>
      <c r="S1181" s="242"/>
      <c r="T1181" s="243"/>
      <c r="U1181" s="14"/>
      <c r="V1181" s="14"/>
      <c r="W1181" s="14"/>
      <c r="X1181" s="14"/>
      <c r="Y1181" s="14"/>
      <c r="Z1181" s="14"/>
      <c r="AA1181" s="14"/>
      <c r="AB1181" s="14"/>
      <c r="AC1181" s="14"/>
      <c r="AD1181" s="14"/>
      <c r="AE1181" s="14"/>
      <c r="AT1181" s="244" t="s">
        <v>167</v>
      </c>
      <c r="AU1181" s="244" t="s">
        <v>87</v>
      </c>
      <c r="AV1181" s="14" t="s">
        <v>87</v>
      </c>
      <c r="AW1181" s="14" t="s">
        <v>38</v>
      </c>
      <c r="AX1181" s="14" t="s">
        <v>77</v>
      </c>
      <c r="AY1181" s="244" t="s">
        <v>153</v>
      </c>
    </row>
    <row r="1182" s="14" customFormat="1">
      <c r="A1182" s="14"/>
      <c r="B1182" s="234"/>
      <c r="C1182" s="235"/>
      <c r="D1182" s="218" t="s">
        <v>167</v>
      </c>
      <c r="E1182" s="236" t="s">
        <v>40</v>
      </c>
      <c r="F1182" s="237" t="s">
        <v>244</v>
      </c>
      <c r="G1182" s="235"/>
      <c r="H1182" s="238">
        <v>1.74</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5" customFormat="1">
      <c r="A1183" s="15"/>
      <c r="B1183" s="245"/>
      <c r="C1183" s="246"/>
      <c r="D1183" s="218" t="s">
        <v>167</v>
      </c>
      <c r="E1183" s="247" t="s">
        <v>40</v>
      </c>
      <c r="F1183" s="248" t="s">
        <v>170</v>
      </c>
      <c r="G1183" s="246"/>
      <c r="H1183" s="249">
        <v>127.306</v>
      </c>
      <c r="I1183" s="250"/>
      <c r="J1183" s="246"/>
      <c r="K1183" s="246"/>
      <c r="L1183" s="251"/>
      <c r="M1183" s="252"/>
      <c r="N1183" s="253"/>
      <c r="O1183" s="253"/>
      <c r="P1183" s="253"/>
      <c r="Q1183" s="253"/>
      <c r="R1183" s="253"/>
      <c r="S1183" s="253"/>
      <c r="T1183" s="254"/>
      <c r="U1183" s="15"/>
      <c r="V1183" s="15"/>
      <c r="W1183" s="15"/>
      <c r="X1183" s="15"/>
      <c r="Y1183" s="15"/>
      <c r="Z1183" s="15"/>
      <c r="AA1183" s="15"/>
      <c r="AB1183" s="15"/>
      <c r="AC1183" s="15"/>
      <c r="AD1183" s="15"/>
      <c r="AE1183" s="15"/>
      <c r="AT1183" s="255" t="s">
        <v>167</v>
      </c>
      <c r="AU1183" s="255" t="s">
        <v>87</v>
      </c>
      <c r="AV1183" s="15" t="s">
        <v>161</v>
      </c>
      <c r="AW1183" s="15" t="s">
        <v>38</v>
      </c>
      <c r="AX1183" s="15" t="s">
        <v>85</v>
      </c>
      <c r="AY1183" s="255" t="s">
        <v>153</v>
      </c>
    </row>
    <row r="1184" s="2" customFormat="1" ht="14.4" customHeight="1">
      <c r="A1184" s="39"/>
      <c r="B1184" s="40"/>
      <c r="C1184" s="205" t="s">
        <v>1417</v>
      </c>
      <c r="D1184" s="205" t="s">
        <v>156</v>
      </c>
      <c r="E1184" s="206" t="s">
        <v>1418</v>
      </c>
      <c r="F1184" s="207" t="s">
        <v>1419</v>
      </c>
      <c r="G1184" s="208" t="s">
        <v>159</v>
      </c>
      <c r="H1184" s="209">
        <v>127.306</v>
      </c>
      <c r="I1184" s="210"/>
      <c r="J1184" s="211">
        <f>ROUND(I1184*H1184,2)</f>
        <v>0</v>
      </c>
      <c r="K1184" s="207" t="s">
        <v>160</v>
      </c>
      <c r="L1184" s="45"/>
      <c r="M1184" s="212" t="s">
        <v>40</v>
      </c>
      <c r="N1184" s="213" t="s">
        <v>48</v>
      </c>
      <c r="O1184" s="85"/>
      <c r="P1184" s="214">
        <f>O1184*H1184</f>
        <v>0</v>
      </c>
      <c r="Q1184" s="214">
        <v>0.001</v>
      </c>
      <c r="R1184" s="214">
        <f>Q1184*H1184</f>
        <v>0.127306</v>
      </c>
      <c r="S1184" s="214">
        <v>0.00031</v>
      </c>
      <c r="T1184" s="215">
        <f>S1184*H1184</f>
        <v>0.039464859999999997</v>
      </c>
      <c r="U1184" s="39"/>
      <c r="V1184" s="39"/>
      <c r="W1184" s="39"/>
      <c r="X1184" s="39"/>
      <c r="Y1184" s="39"/>
      <c r="Z1184" s="39"/>
      <c r="AA1184" s="39"/>
      <c r="AB1184" s="39"/>
      <c r="AC1184" s="39"/>
      <c r="AD1184" s="39"/>
      <c r="AE1184" s="39"/>
      <c r="AR1184" s="216" t="s">
        <v>287</v>
      </c>
      <c r="AT1184" s="216" t="s">
        <v>156</v>
      </c>
      <c r="AU1184" s="216" t="s">
        <v>87</v>
      </c>
      <c r="AY1184" s="18" t="s">
        <v>153</v>
      </c>
      <c r="BE1184" s="217">
        <f>IF(N1184="základní",J1184,0)</f>
        <v>0</v>
      </c>
      <c r="BF1184" s="217">
        <f>IF(N1184="snížená",J1184,0)</f>
        <v>0</v>
      </c>
      <c r="BG1184" s="217">
        <f>IF(N1184="zákl. přenesená",J1184,0)</f>
        <v>0</v>
      </c>
      <c r="BH1184" s="217">
        <f>IF(N1184="sníž. přenesená",J1184,0)</f>
        <v>0</v>
      </c>
      <c r="BI1184" s="217">
        <f>IF(N1184="nulová",J1184,0)</f>
        <v>0</v>
      </c>
      <c r="BJ1184" s="18" t="s">
        <v>85</v>
      </c>
      <c r="BK1184" s="217">
        <f>ROUND(I1184*H1184,2)</f>
        <v>0</v>
      </c>
      <c r="BL1184" s="18" t="s">
        <v>287</v>
      </c>
      <c r="BM1184" s="216" t="s">
        <v>1420</v>
      </c>
    </row>
    <row r="1185" s="2" customFormat="1">
      <c r="A1185" s="39"/>
      <c r="B1185" s="40"/>
      <c r="C1185" s="41"/>
      <c r="D1185" s="218" t="s">
        <v>163</v>
      </c>
      <c r="E1185" s="41"/>
      <c r="F1185" s="219" t="s">
        <v>1421</v>
      </c>
      <c r="G1185" s="41"/>
      <c r="H1185" s="41"/>
      <c r="I1185" s="220"/>
      <c r="J1185" s="41"/>
      <c r="K1185" s="41"/>
      <c r="L1185" s="45"/>
      <c r="M1185" s="221"/>
      <c r="N1185" s="222"/>
      <c r="O1185" s="85"/>
      <c r="P1185" s="85"/>
      <c r="Q1185" s="85"/>
      <c r="R1185" s="85"/>
      <c r="S1185" s="85"/>
      <c r="T1185" s="86"/>
      <c r="U1185" s="39"/>
      <c r="V1185" s="39"/>
      <c r="W1185" s="39"/>
      <c r="X1185" s="39"/>
      <c r="Y1185" s="39"/>
      <c r="Z1185" s="39"/>
      <c r="AA1185" s="39"/>
      <c r="AB1185" s="39"/>
      <c r="AC1185" s="39"/>
      <c r="AD1185" s="39"/>
      <c r="AE1185" s="39"/>
      <c r="AT1185" s="18" t="s">
        <v>163</v>
      </c>
      <c r="AU1185" s="18" t="s">
        <v>87</v>
      </c>
    </row>
    <row r="1186" s="2" customFormat="1">
      <c r="A1186" s="39"/>
      <c r="B1186" s="40"/>
      <c r="C1186" s="41"/>
      <c r="D1186" s="218" t="s">
        <v>165</v>
      </c>
      <c r="E1186" s="41"/>
      <c r="F1186" s="223" t="s">
        <v>1422</v>
      </c>
      <c r="G1186" s="41"/>
      <c r="H1186" s="41"/>
      <c r="I1186" s="220"/>
      <c r="J1186" s="41"/>
      <c r="K1186" s="41"/>
      <c r="L1186" s="45"/>
      <c r="M1186" s="221"/>
      <c r="N1186" s="222"/>
      <c r="O1186" s="85"/>
      <c r="P1186" s="85"/>
      <c r="Q1186" s="85"/>
      <c r="R1186" s="85"/>
      <c r="S1186" s="85"/>
      <c r="T1186" s="86"/>
      <c r="U1186" s="39"/>
      <c r="V1186" s="39"/>
      <c r="W1186" s="39"/>
      <c r="X1186" s="39"/>
      <c r="Y1186" s="39"/>
      <c r="Z1186" s="39"/>
      <c r="AA1186" s="39"/>
      <c r="AB1186" s="39"/>
      <c r="AC1186" s="39"/>
      <c r="AD1186" s="39"/>
      <c r="AE1186" s="39"/>
      <c r="AT1186" s="18" t="s">
        <v>165</v>
      </c>
      <c r="AU1186" s="18" t="s">
        <v>87</v>
      </c>
    </row>
    <row r="1187" s="13" customFormat="1">
      <c r="A1187" s="13"/>
      <c r="B1187" s="224"/>
      <c r="C1187" s="225"/>
      <c r="D1187" s="218" t="s">
        <v>167</v>
      </c>
      <c r="E1187" s="226" t="s">
        <v>40</v>
      </c>
      <c r="F1187" s="227" t="s">
        <v>1415</v>
      </c>
      <c r="G1187" s="225"/>
      <c r="H1187" s="226" t="s">
        <v>40</v>
      </c>
      <c r="I1187" s="228"/>
      <c r="J1187" s="225"/>
      <c r="K1187" s="225"/>
      <c r="L1187" s="229"/>
      <c r="M1187" s="230"/>
      <c r="N1187" s="231"/>
      <c r="O1187" s="231"/>
      <c r="P1187" s="231"/>
      <c r="Q1187" s="231"/>
      <c r="R1187" s="231"/>
      <c r="S1187" s="231"/>
      <c r="T1187" s="232"/>
      <c r="U1187" s="13"/>
      <c r="V1187" s="13"/>
      <c r="W1187" s="13"/>
      <c r="X1187" s="13"/>
      <c r="Y1187" s="13"/>
      <c r="Z1187" s="13"/>
      <c r="AA1187" s="13"/>
      <c r="AB1187" s="13"/>
      <c r="AC1187" s="13"/>
      <c r="AD1187" s="13"/>
      <c r="AE1187" s="13"/>
      <c r="AT1187" s="233" t="s">
        <v>167</v>
      </c>
      <c r="AU1187" s="233" t="s">
        <v>87</v>
      </c>
      <c r="AV1187" s="13" t="s">
        <v>85</v>
      </c>
      <c r="AW1187" s="13" t="s">
        <v>38</v>
      </c>
      <c r="AX1187" s="13" t="s">
        <v>77</v>
      </c>
      <c r="AY1187" s="233" t="s">
        <v>153</v>
      </c>
    </row>
    <row r="1188" s="13" customFormat="1">
      <c r="A1188" s="13"/>
      <c r="B1188" s="224"/>
      <c r="C1188" s="225"/>
      <c r="D1188" s="218" t="s">
        <v>167</v>
      </c>
      <c r="E1188" s="226" t="s">
        <v>40</v>
      </c>
      <c r="F1188" s="227" t="s">
        <v>206</v>
      </c>
      <c r="G1188" s="225"/>
      <c r="H1188" s="226" t="s">
        <v>40</v>
      </c>
      <c r="I1188" s="228"/>
      <c r="J1188" s="225"/>
      <c r="K1188" s="225"/>
      <c r="L1188" s="229"/>
      <c r="M1188" s="230"/>
      <c r="N1188" s="231"/>
      <c r="O1188" s="231"/>
      <c r="P1188" s="231"/>
      <c r="Q1188" s="231"/>
      <c r="R1188" s="231"/>
      <c r="S1188" s="231"/>
      <c r="T1188" s="232"/>
      <c r="U1188" s="13"/>
      <c r="V1188" s="13"/>
      <c r="W1188" s="13"/>
      <c r="X1188" s="13"/>
      <c r="Y1188" s="13"/>
      <c r="Z1188" s="13"/>
      <c r="AA1188" s="13"/>
      <c r="AB1188" s="13"/>
      <c r="AC1188" s="13"/>
      <c r="AD1188" s="13"/>
      <c r="AE1188" s="13"/>
      <c r="AT1188" s="233" t="s">
        <v>167</v>
      </c>
      <c r="AU1188" s="233" t="s">
        <v>87</v>
      </c>
      <c r="AV1188" s="13" t="s">
        <v>85</v>
      </c>
      <c r="AW1188" s="13" t="s">
        <v>38</v>
      </c>
      <c r="AX1188" s="13" t="s">
        <v>77</v>
      </c>
      <c r="AY1188" s="233" t="s">
        <v>153</v>
      </c>
    </row>
    <row r="1189" s="14" customFormat="1">
      <c r="A1189" s="14"/>
      <c r="B1189" s="234"/>
      <c r="C1189" s="235"/>
      <c r="D1189" s="218" t="s">
        <v>167</v>
      </c>
      <c r="E1189" s="236" t="s">
        <v>40</v>
      </c>
      <c r="F1189" s="237" t="s">
        <v>207</v>
      </c>
      <c r="G1189" s="235"/>
      <c r="H1189" s="238">
        <v>2.5579999999999998</v>
      </c>
      <c r="I1189" s="239"/>
      <c r="J1189" s="235"/>
      <c r="K1189" s="235"/>
      <c r="L1189" s="240"/>
      <c r="M1189" s="241"/>
      <c r="N1189" s="242"/>
      <c r="O1189" s="242"/>
      <c r="P1189" s="242"/>
      <c r="Q1189" s="242"/>
      <c r="R1189" s="242"/>
      <c r="S1189" s="242"/>
      <c r="T1189" s="243"/>
      <c r="U1189" s="14"/>
      <c r="V1189" s="14"/>
      <c r="W1189" s="14"/>
      <c r="X1189" s="14"/>
      <c r="Y1189" s="14"/>
      <c r="Z1189" s="14"/>
      <c r="AA1189" s="14"/>
      <c r="AB1189" s="14"/>
      <c r="AC1189" s="14"/>
      <c r="AD1189" s="14"/>
      <c r="AE1189" s="14"/>
      <c r="AT1189" s="244" t="s">
        <v>167</v>
      </c>
      <c r="AU1189" s="244" t="s">
        <v>87</v>
      </c>
      <c r="AV1189" s="14" t="s">
        <v>87</v>
      </c>
      <c r="AW1189" s="14" t="s">
        <v>38</v>
      </c>
      <c r="AX1189" s="14" t="s">
        <v>77</v>
      </c>
      <c r="AY1189" s="244" t="s">
        <v>153</v>
      </c>
    </row>
    <row r="1190" s="14" customFormat="1">
      <c r="A1190" s="14"/>
      <c r="B1190" s="234"/>
      <c r="C1190" s="235"/>
      <c r="D1190" s="218" t="s">
        <v>167</v>
      </c>
      <c r="E1190" s="236" t="s">
        <v>40</v>
      </c>
      <c r="F1190" s="237" t="s">
        <v>208</v>
      </c>
      <c r="G1190" s="235"/>
      <c r="H1190" s="238">
        <v>0.40000000000000002</v>
      </c>
      <c r="I1190" s="239"/>
      <c r="J1190" s="235"/>
      <c r="K1190" s="235"/>
      <c r="L1190" s="240"/>
      <c r="M1190" s="241"/>
      <c r="N1190" s="242"/>
      <c r="O1190" s="242"/>
      <c r="P1190" s="242"/>
      <c r="Q1190" s="242"/>
      <c r="R1190" s="242"/>
      <c r="S1190" s="242"/>
      <c r="T1190" s="243"/>
      <c r="U1190" s="14"/>
      <c r="V1190" s="14"/>
      <c r="W1190" s="14"/>
      <c r="X1190" s="14"/>
      <c r="Y1190" s="14"/>
      <c r="Z1190" s="14"/>
      <c r="AA1190" s="14"/>
      <c r="AB1190" s="14"/>
      <c r="AC1190" s="14"/>
      <c r="AD1190" s="14"/>
      <c r="AE1190" s="14"/>
      <c r="AT1190" s="244" t="s">
        <v>167</v>
      </c>
      <c r="AU1190" s="244" t="s">
        <v>87</v>
      </c>
      <c r="AV1190" s="14" t="s">
        <v>87</v>
      </c>
      <c r="AW1190" s="14" t="s">
        <v>38</v>
      </c>
      <c r="AX1190" s="14" t="s">
        <v>77</v>
      </c>
      <c r="AY1190" s="244" t="s">
        <v>153</v>
      </c>
    </row>
    <row r="1191" s="13" customFormat="1">
      <c r="A1191" s="13"/>
      <c r="B1191" s="224"/>
      <c r="C1191" s="225"/>
      <c r="D1191" s="218" t="s">
        <v>167</v>
      </c>
      <c r="E1191" s="226" t="s">
        <v>40</v>
      </c>
      <c r="F1191" s="227" t="s">
        <v>209</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210</v>
      </c>
      <c r="G1192" s="235"/>
      <c r="H1192" s="238">
        <v>2.2650000000000001</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3" customFormat="1">
      <c r="A1193" s="13"/>
      <c r="B1193" s="224"/>
      <c r="C1193" s="225"/>
      <c r="D1193" s="218" t="s">
        <v>167</v>
      </c>
      <c r="E1193" s="226" t="s">
        <v>40</v>
      </c>
      <c r="F1193" s="227" t="s">
        <v>211</v>
      </c>
      <c r="G1193" s="225"/>
      <c r="H1193" s="226" t="s">
        <v>40</v>
      </c>
      <c r="I1193" s="228"/>
      <c r="J1193" s="225"/>
      <c r="K1193" s="225"/>
      <c r="L1193" s="229"/>
      <c r="M1193" s="230"/>
      <c r="N1193" s="231"/>
      <c r="O1193" s="231"/>
      <c r="P1193" s="231"/>
      <c r="Q1193" s="231"/>
      <c r="R1193" s="231"/>
      <c r="S1193" s="231"/>
      <c r="T1193" s="232"/>
      <c r="U1193" s="13"/>
      <c r="V1193" s="13"/>
      <c r="W1193" s="13"/>
      <c r="X1193" s="13"/>
      <c r="Y1193" s="13"/>
      <c r="Z1193" s="13"/>
      <c r="AA1193" s="13"/>
      <c r="AB1193" s="13"/>
      <c r="AC1193" s="13"/>
      <c r="AD1193" s="13"/>
      <c r="AE1193" s="13"/>
      <c r="AT1193" s="233" t="s">
        <v>167</v>
      </c>
      <c r="AU1193" s="233" t="s">
        <v>87</v>
      </c>
      <c r="AV1193" s="13" t="s">
        <v>85</v>
      </c>
      <c r="AW1193" s="13" t="s">
        <v>38</v>
      </c>
      <c r="AX1193" s="13" t="s">
        <v>77</v>
      </c>
      <c r="AY1193" s="233" t="s">
        <v>153</v>
      </c>
    </row>
    <row r="1194" s="14" customFormat="1">
      <c r="A1194" s="14"/>
      <c r="B1194" s="234"/>
      <c r="C1194" s="235"/>
      <c r="D1194" s="218" t="s">
        <v>167</v>
      </c>
      <c r="E1194" s="236" t="s">
        <v>40</v>
      </c>
      <c r="F1194" s="237" t="s">
        <v>212</v>
      </c>
      <c r="G1194" s="235"/>
      <c r="H1194" s="238">
        <v>15.416</v>
      </c>
      <c r="I1194" s="239"/>
      <c r="J1194" s="235"/>
      <c r="K1194" s="235"/>
      <c r="L1194" s="240"/>
      <c r="M1194" s="241"/>
      <c r="N1194" s="242"/>
      <c r="O1194" s="242"/>
      <c r="P1194" s="242"/>
      <c r="Q1194" s="242"/>
      <c r="R1194" s="242"/>
      <c r="S1194" s="242"/>
      <c r="T1194" s="243"/>
      <c r="U1194" s="14"/>
      <c r="V1194" s="14"/>
      <c r="W1194" s="14"/>
      <c r="X1194" s="14"/>
      <c r="Y1194" s="14"/>
      <c r="Z1194" s="14"/>
      <c r="AA1194" s="14"/>
      <c r="AB1194" s="14"/>
      <c r="AC1194" s="14"/>
      <c r="AD1194" s="14"/>
      <c r="AE1194" s="14"/>
      <c r="AT1194" s="244" t="s">
        <v>167</v>
      </c>
      <c r="AU1194" s="244" t="s">
        <v>87</v>
      </c>
      <c r="AV1194" s="14" t="s">
        <v>87</v>
      </c>
      <c r="AW1194" s="14" t="s">
        <v>38</v>
      </c>
      <c r="AX1194" s="14" t="s">
        <v>77</v>
      </c>
      <c r="AY1194" s="244" t="s">
        <v>153</v>
      </c>
    </row>
    <row r="1195" s="13" customFormat="1">
      <c r="A1195" s="13"/>
      <c r="B1195" s="224"/>
      <c r="C1195" s="225"/>
      <c r="D1195" s="218" t="s">
        <v>167</v>
      </c>
      <c r="E1195" s="226" t="s">
        <v>40</v>
      </c>
      <c r="F1195" s="227" t="s">
        <v>213</v>
      </c>
      <c r="G1195" s="225"/>
      <c r="H1195" s="226" t="s">
        <v>40</v>
      </c>
      <c r="I1195" s="228"/>
      <c r="J1195" s="225"/>
      <c r="K1195" s="225"/>
      <c r="L1195" s="229"/>
      <c r="M1195" s="230"/>
      <c r="N1195" s="231"/>
      <c r="O1195" s="231"/>
      <c r="P1195" s="231"/>
      <c r="Q1195" s="231"/>
      <c r="R1195" s="231"/>
      <c r="S1195" s="231"/>
      <c r="T1195" s="232"/>
      <c r="U1195" s="13"/>
      <c r="V1195" s="13"/>
      <c r="W1195" s="13"/>
      <c r="X1195" s="13"/>
      <c r="Y1195" s="13"/>
      <c r="Z1195" s="13"/>
      <c r="AA1195" s="13"/>
      <c r="AB1195" s="13"/>
      <c r="AC1195" s="13"/>
      <c r="AD1195" s="13"/>
      <c r="AE1195" s="13"/>
      <c r="AT1195" s="233" t="s">
        <v>167</v>
      </c>
      <c r="AU1195" s="233" t="s">
        <v>87</v>
      </c>
      <c r="AV1195" s="13" t="s">
        <v>85</v>
      </c>
      <c r="AW1195" s="13" t="s">
        <v>38</v>
      </c>
      <c r="AX1195" s="13" t="s">
        <v>77</v>
      </c>
      <c r="AY1195" s="233" t="s">
        <v>153</v>
      </c>
    </row>
    <row r="1196" s="14" customFormat="1">
      <c r="A1196" s="14"/>
      <c r="B1196" s="234"/>
      <c r="C1196" s="235"/>
      <c r="D1196" s="218" t="s">
        <v>167</v>
      </c>
      <c r="E1196" s="236" t="s">
        <v>40</v>
      </c>
      <c r="F1196" s="237" t="s">
        <v>214</v>
      </c>
      <c r="G1196" s="235"/>
      <c r="H1196" s="238">
        <v>8.4529999999999994</v>
      </c>
      <c r="I1196" s="239"/>
      <c r="J1196" s="235"/>
      <c r="K1196" s="235"/>
      <c r="L1196" s="240"/>
      <c r="M1196" s="241"/>
      <c r="N1196" s="242"/>
      <c r="O1196" s="242"/>
      <c r="P1196" s="242"/>
      <c r="Q1196" s="242"/>
      <c r="R1196" s="242"/>
      <c r="S1196" s="242"/>
      <c r="T1196" s="243"/>
      <c r="U1196" s="14"/>
      <c r="V1196" s="14"/>
      <c r="W1196" s="14"/>
      <c r="X1196" s="14"/>
      <c r="Y1196" s="14"/>
      <c r="Z1196" s="14"/>
      <c r="AA1196" s="14"/>
      <c r="AB1196" s="14"/>
      <c r="AC1196" s="14"/>
      <c r="AD1196" s="14"/>
      <c r="AE1196" s="14"/>
      <c r="AT1196" s="244" t="s">
        <v>167</v>
      </c>
      <c r="AU1196" s="244" t="s">
        <v>87</v>
      </c>
      <c r="AV1196" s="14" t="s">
        <v>87</v>
      </c>
      <c r="AW1196" s="14" t="s">
        <v>38</v>
      </c>
      <c r="AX1196" s="14" t="s">
        <v>77</v>
      </c>
      <c r="AY1196" s="244" t="s">
        <v>153</v>
      </c>
    </row>
    <row r="1197" s="13" customFormat="1">
      <c r="A1197" s="13"/>
      <c r="B1197" s="224"/>
      <c r="C1197" s="225"/>
      <c r="D1197" s="218" t="s">
        <v>167</v>
      </c>
      <c r="E1197" s="226" t="s">
        <v>40</v>
      </c>
      <c r="F1197" s="227" t="s">
        <v>1416</v>
      </c>
      <c r="G1197" s="225"/>
      <c r="H1197" s="226" t="s">
        <v>40</v>
      </c>
      <c r="I1197" s="228"/>
      <c r="J1197" s="225"/>
      <c r="K1197" s="225"/>
      <c r="L1197" s="229"/>
      <c r="M1197" s="230"/>
      <c r="N1197" s="231"/>
      <c r="O1197" s="231"/>
      <c r="P1197" s="231"/>
      <c r="Q1197" s="231"/>
      <c r="R1197" s="231"/>
      <c r="S1197" s="231"/>
      <c r="T1197" s="232"/>
      <c r="U1197" s="13"/>
      <c r="V1197" s="13"/>
      <c r="W1197" s="13"/>
      <c r="X1197" s="13"/>
      <c r="Y1197" s="13"/>
      <c r="Z1197" s="13"/>
      <c r="AA1197" s="13"/>
      <c r="AB1197" s="13"/>
      <c r="AC1197" s="13"/>
      <c r="AD1197" s="13"/>
      <c r="AE1197" s="13"/>
      <c r="AT1197" s="233" t="s">
        <v>167</v>
      </c>
      <c r="AU1197" s="233" t="s">
        <v>87</v>
      </c>
      <c r="AV1197" s="13" t="s">
        <v>85</v>
      </c>
      <c r="AW1197" s="13" t="s">
        <v>38</v>
      </c>
      <c r="AX1197" s="13" t="s">
        <v>77</v>
      </c>
      <c r="AY1197" s="233" t="s">
        <v>153</v>
      </c>
    </row>
    <row r="1198" s="13" customFormat="1">
      <c r="A1198" s="13"/>
      <c r="B1198" s="224"/>
      <c r="C1198" s="225"/>
      <c r="D1198" s="218" t="s">
        <v>167</v>
      </c>
      <c r="E1198" s="226" t="s">
        <v>40</v>
      </c>
      <c r="F1198" s="227" t="s">
        <v>206</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237</v>
      </c>
      <c r="G1199" s="235"/>
      <c r="H1199" s="238">
        <v>19.079999999999998</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4" customFormat="1">
      <c r="A1200" s="14"/>
      <c r="B1200" s="234"/>
      <c r="C1200" s="235"/>
      <c r="D1200" s="218" t="s">
        <v>167</v>
      </c>
      <c r="E1200" s="236" t="s">
        <v>40</v>
      </c>
      <c r="F1200" s="237" t="s">
        <v>238</v>
      </c>
      <c r="G1200" s="235"/>
      <c r="H1200" s="238">
        <v>-4.7279999999999998</v>
      </c>
      <c r="I1200" s="239"/>
      <c r="J1200" s="235"/>
      <c r="K1200" s="235"/>
      <c r="L1200" s="240"/>
      <c r="M1200" s="241"/>
      <c r="N1200" s="242"/>
      <c r="O1200" s="242"/>
      <c r="P1200" s="242"/>
      <c r="Q1200" s="242"/>
      <c r="R1200" s="242"/>
      <c r="S1200" s="242"/>
      <c r="T1200" s="243"/>
      <c r="U1200" s="14"/>
      <c r="V1200" s="14"/>
      <c r="W1200" s="14"/>
      <c r="X1200" s="14"/>
      <c r="Y1200" s="14"/>
      <c r="Z1200" s="14"/>
      <c r="AA1200" s="14"/>
      <c r="AB1200" s="14"/>
      <c r="AC1200" s="14"/>
      <c r="AD1200" s="14"/>
      <c r="AE1200" s="14"/>
      <c r="AT1200" s="244" t="s">
        <v>167</v>
      </c>
      <c r="AU1200" s="244" t="s">
        <v>87</v>
      </c>
      <c r="AV1200" s="14" t="s">
        <v>87</v>
      </c>
      <c r="AW1200" s="14" t="s">
        <v>38</v>
      </c>
      <c r="AX1200" s="14" t="s">
        <v>77</v>
      </c>
      <c r="AY1200" s="244" t="s">
        <v>153</v>
      </c>
    </row>
    <row r="1201" s="14" customFormat="1">
      <c r="A1201" s="14"/>
      <c r="B1201" s="234"/>
      <c r="C1201" s="235"/>
      <c r="D1201" s="218" t="s">
        <v>167</v>
      </c>
      <c r="E1201" s="236" t="s">
        <v>40</v>
      </c>
      <c r="F1201" s="237" t="s">
        <v>239</v>
      </c>
      <c r="G1201" s="235"/>
      <c r="H1201" s="238">
        <v>-1.1819999999999999</v>
      </c>
      <c r="I1201" s="239"/>
      <c r="J1201" s="235"/>
      <c r="K1201" s="235"/>
      <c r="L1201" s="240"/>
      <c r="M1201" s="241"/>
      <c r="N1201" s="242"/>
      <c r="O1201" s="242"/>
      <c r="P1201" s="242"/>
      <c r="Q1201" s="242"/>
      <c r="R1201" s="242"/>
      <c r="S1201" s="242"/>
      <c r="T1201" s="243"/>
      <c r="U1201" s="14"/>
      <c r="V1201" s="14"/>
      <c r="W1201" s="14"/>
      <c r="X1201" s="14"/>
      <c r="Y1201" s="14"/>
      <c r="Z1201" s="14"/>
      <c r="AA1201" s="14"/>
      <c r="AB1201" s="14"/>
      <c r="AC1201" s="14"/>
      <c r="AD1201" s="14"/>
      <c r="AE1201" s="14"/>
      <c r="AT1201" s="244" t="s">
        <v>167</v>
      </c>
      <c r="AU1201" s="244" t="s">
        <v>87</v>
      </c>
      <c r="AV1201" s="14" t="s">
        <v>87</v>
      </c>
      <c r="AW1201" s="14" t="s">
        <v>38</v>
      </c>
      <c r="AX1201" s="14" t="s">
        <v>77</v>
      </c>
      <c r="AY1201" s="244" t="s">
        <v>153</v>
      </c>
    </row>
    <row r="1202" s="13" customFormat="1">
      <c r="A1202" s="13"/>
      <c r="B1202" s="224"/>
      <c r="C1202" s="225"/>
      <c r="D1202" s="218" t="s">
        <v>167</v>
      </c>
      <c r="E1202" s="226" t="s">
        <v>40</v>
      </c>
      <c r="F1202" s="227" t="s">
        <v>209</v>
      </c>
      <c r="G1202" s="225"/>
      <c r="H1202" s="226" t="s">
        <v>40</v>
      </c>
      <c r="I1202" s="228"/>
      <c r="J1202" s="225"/>
      <c r="K1202" s="225"/>
      <c r="L1202" s="229"/>
      <c r="M1202" s="230"/>
      <c r="N1202" s="231"/>
      <c r="O1202" s="231"/>
      <c r="P1202" s="231"/>
      <c r="Q1202" s="231"/>
      <c r="R1202" s="231"/>
      <c r="S1202" s="231"/>
      <c r="T1202" s="232"/>
      <c r="U1202" s="13"/>
      <c r="V1202" s="13"/>
      <c r="W1202" s="13"/>
      <c r="X1202" s="13"/>
      <c r="Y1202" s="13"/>
      <c r="Z1202" s="13"/>
      <c r="AA1202" s="13"/>
      <c r="AB1202" s="13"/>
      <c r="AC1202" s="13"/>
      <c r="AD1202" s="13"/>
      <c r="AE1202" s="13"/>
      <c r="AT1202" s="233" t="s">
        <v>167</v>
      </c>
      <c r="AU1202" s="233" t="s">
        <v>87</v>
      </c>
      <c r="AV1202" s="13" t="s">
        <v>85</v>
      </c>
      <c r="AW1202" s="13" t="s">
        <v>38</v>
      </c>
      <c r="AX1202" s="13" t="s">
        <v>77</v>
      </c>
      <c r="AY1202" s="233" t="s">
        <v>153</v>
      </c>
    </row>
    <row r="1203" s="14" customFormat="1">
      <c r="A1203" s="14"/>
      <c r="B1203" s="234"/>
      <c r="C1203" s="235"/>
      <c r="D1203" s="218" t="s">
        <v>167</v>
      </c>
      <c r="E1203" s="236" t="s">
        <v>40</v>
      </c>
      <c r="F1203" s="237" t="s">
        <v>240</v>
      </c>
      <c r="G1203" s="235"/>
      <c r="H1203" s="238">
        <v>16.695</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211</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241</v>
      </c>
      <c r="G1206" s="235"/>
      <c r="H1206" s="238">
        <v>42.051000000000002</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242</v>
      </c>
      <c r="G1207" s="235"/>
      <c r="H1207" s="238">
        <v>-1.5760000000000001</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4" customFormat="1">
      <c r="A1208" s="14"/>
      <c r="B1208" s="234"/>
      <c r="C1208" s="235"/>
      <c r="D1208" s="218" t="s">
        <v>167</v>
      </c>
      <c r="E1208" s="236" t="s">
        <v>40</v>
      </c>
      <c r="F1208" s="237" t="s">
        <v>243</v>
      </c>
      <c r="G1208" s="235"/>
      <c r="H1208" s="238">
        <v>-2.093</v>
      </c>
      <c r="I1208" s="239"/>
      <c r="J1208" s="235"/>
      <c r="K1208" s="235"/>
      <c r="L1208" s="240"/>
      <c r="M1208" s="241"/>
      <c r="N1208" s="242"/>
      <c r="O1208" s="242"/>
      <c r="P1208" s="242"/>
      <c r="Q1208" s="242"/>
      <c r="R1208" s="242"/>
      <c r="S1208" s="242"/>
      <c r="T1208" s="243"/>
      <c r="U1208" s="14"/>
      <c r="V1208" s="14"/>
      <c r="W1208" s="14"/>
      <c r="X1208" s="14"/>
      <c r="Y1208" s="14"/>
      <c r="Z1208" s="14"/>
      <c r="AA1208" s="14"/>
      <c r="AB1208" s="14"/>
      <c r="AC1208" s="14"/>
      <c r="AD1208" s="14"/>
      <c r="AE1208" s="14"/>
      <c r="AT1208" s="244" t="s">
        <v>167</v>
      </c>
      <c r="AU1208" s="244" t="s">
        <v>87</v>
      </c>
      <c r="AV1208" s="14" t="s">
        <v>87</v>
      </c>
      <c r="AW1208" s="14" t="s">
        <v>38</v>
      </c>
      <c r="AX1208" s="14" t="s">
        <v>77</v>
      </c>
      <c r="AY1208" s="244" t="s">
        <v>153</v>
      </c>
    </row>
    <row r="1209" s="14" customFormat="1">
      <c r="A1209" s="14"/>
      <c r="B1209" s="234"/>
      <c r="C1209" s="235"/>
      <c r="D1209" s="218" t="s">
        <v>167</v>
      </c>
      <c r="E1209" s="236" t="s">
        <v>40</v>
      </c>
      <c r="F1209" s="237" t="s">
        <v>244</v>
      </c>
      <c r="G1209" s="235"/>
      <c r="H1209" s="238">
        <v>1.74</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3" customFormat="1">
      <c r="A1210" s="13"/>
      <c r="B1210" s="224"/>
      <c r="C1210" s="225"/>
      <c r="D1210" s="218" t="s">
        <v>167</v>
      </c>
      <c r="E1210" s="226" t="s">
        <v>40</v>
      </c>
      <c r="F1210" s="227" t="s">
        <v>213</v>
      </c>
      <c r="G1210" s="225"/>
      <c r="H1210" s="226" t="s">
        <v>40</v>
      </c>
      <c r="I1210" s="228"/>
      <c r="J1210" s="225"/>
      <c r="K1210" s="225"/>
      <c r="L1210" s="229"/>
      <c r="M1210" s="230"/>
      <c r="N1210" s="231"/>
      <c r="O1210" s="231"/>
      <c r="P1210" s="231"/>
      <c r="Q1210" s="231"/>
      <c r="R1210" s="231"/>
      <c r="S1210" s="231"/>
      <c r="T1210" s="232"/>
      <c r="U1210" s="13"/>
      <c r="V1210" s="13"/>
      <c r="W1210" s="13"/>
      <c r="X1210" s="13"/>
      <c r="Y1210" s="13"/>
      <c r="Z1210" s="13"/>
      <c r="AA1210" s="13"/>
      <c r="AB1210" s="13"/>
      <c r="AC1210" s="13"/>
      <c r="AD1210" s="13"/>
      <c r="AE1210" s="13"/>
      <c r="AT1210" s="233" t="s">
        <v>167</v>
      </c>
      <c r="AU1210" s="233" t="s">
        <v>87</v>
      </c>
      <c r="AV1210" s="13" t="s">
        <v>85</v>
      </c>
      <c r="AW1210" s="13" t="s">
        <v>38</v>
      </c>
      <c r="AX1210" s="13" t="s">
        <v>77</v>
      </c>
      <c r="AY1210" s="233" t="s">
        <v>153</v>
      </c>
    </row>
    <row r="1211" s="14" customFormat="1">
      <c r="A1211" s="14"/>
      <c r="B1211" s="234"/>
      <c r="C1211" s="235"/>
      <c r="D1211" s="218" t="s">
        <v>167</v>
      </c>
      <c r="E1211" s="236" t="s">
        <v>40</v>
      </c>
      <c r="F1211" s="237" t="s">
        <v>245</v>
      </c>
      <c r="G1211" s="235"/>
      <c r="H1211" s="238">
        <v>31.27</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242</v>
      </c>
      <c r="G1212" s="235"/>
      <c r="H1212" s="238">
        <v>-1.5760000000000001</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4" customFormat="1">
      <c r="A1213" s="14"/>
      <c r="B1213" s="234"/>
      <c r="C1213" s="235"/>
      <c r="D1213" s="218" t="s">
        <v>167</v>
      </c>
      <c r="E1213" s="236" t="s">
        <v>40</v>
      </c>
      <c r="F1213" s="237" t="s">
        <v>246</v>
      </c>
      <c r="G1213" s="235"/>
      <c r="H1213" s="238">
        <v>-2.0249999999999999</v>
      </c>
      <c r="I1213" s="239"/>
      <c r="J1213" s="235"/>
      <c r="K1213" s="235"/>
      <c r="L1213" s="240"/>
      <c r="M1213" s="241"/>
      <c r="N1213" s="242"/>
      <c r="O1213" s="242"/>
      <c r="P1213" s="242"/>
      <c r="Q1213" s="242"/>
      <c r="R1213" s="242"/>
      <c r="S1213" s="242"/>
      <c r="T1213" s="243"/>
      <c r="U1213" s="14"/>
      <c r="V1213" s="14"/>
      <c r="W1213" s="14"/>
      <c r="X1213" s="14"/>
      <c r="Y1213" s="14"/>
      <c r="Z1213" s="14"/>
      <c r="AA1213" s="14"/>
      <c r="AB1213" s="14"/>
      <c r="AC1213" s="14"/>
      <c r="AD1213" s="14"/>
      <c r="AE1213" s="14"/>
      <c r="AT1213" s="244" t="s">
        <v>167</v>
      </c>
      <c r="AU1213" s="244" t="s">
        <v>87</v>
      </c>
      <c r="AV1213" s="14" t="s">
        <v>87</v>
      </c>
      <c r="AW1213" s="14" t="s">
        <v>38</v>
      </c>
      <c r="AX1213" s="14" t="s">
        <v>77</v>
      </c>
      <c r="AY1213" s="244" t="s">
        <v>153</v>
      </c>
    </row>
    <row r="1214" s="14" customFormat="1">
      <c r="A1214" s="14"/>
      <c r="B1214" s="234"/>
      <c r="C1214" s="235"/>
      <c r="D1214" s="218" t="s">
        <v>167</v>
      </c>
      <c r="E1214" s="236" t="s">
        <v>40</v>
      </c>
      <c r="F1214" s="237" t="s">
        <v>244</v>
      </c>
      <c r="G1214" s="235"/>
      <c r="H1214" s="238">
        <v>1.74</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5" customFormat="1">
      <c r="A1215" s="15"/>
      <c r="B1215" s="245"/>
      <c r="C1215" s="246"/>
      <c r="D1215" s="218" t="s">
        <v>167</v>
      </c>
      <c r="E1215" s="247" t="s">
        <v>40</v>
      </c>
      <c r="F1215" s="248" t="s">
        <v>170</v>
      </c>
      <c r="G1215" s="246"/>
      <c r="H1215" s="249">
        <v>127.306</v>
      </c>
      <c r="I1215" s="250"/>
      <c r="J1215" s="246"/>
      <c r="K1215" s="246"/>
      <c r="L1215" s="251"/>
      <c r="M1215" s="252"/>
      <c r="N1215" s="253"/>
      <c r="O1215" s="253"/>
      <c r="P1215" s="253"/>
      <c r="Q1215" s="253"/>
      <c r="R1215" s="253"/>
      <c r="S1215" s="253"/>
      <c r="T1215" s="254"/>
      <c r="U1215" s="15"/>
      <c r="V1215" s="15"/>
      <c r="W1215" s="15"/>
      <c r="X1215" s="15"/>
      <c r="Y1215" s="15"/>
      <c r="Z1215" s="15"/>
      <c r="AA1215" s="15"/>
      <c r="AB1215" s="15"/>
      <c r="AC1215" s="15"/>
      <c r="AD1215" s="15"/>
      <c r="AE1215" s="15"/>
      <c r="AT1215" s="255" t="s">
        <v>167</v>
      </c>
      <c r="AU1215" s="255" t="s">
        <v>87</v>
      </c>
      <c r="AV1215" s="15" t="s">
        <v>161</v>
      </c>
      <c r="AW1215" s="15" t="s">
        <v>38</v>
      </c>
      <c r="AX1215" s="15" t="s">
        <v>85</v>
      </c>
      <c r="AY1215" s="255" t="s">
        <v>153</v>
      </c>
    </row>
    <row r="1216" s="2" customFormat="1" ht="24.15" customHeight="1">
      <c r="A1216" s="39"/>
      <c r="B1216" s="40"/>
      <c r="C1216" s="205" t="s">
        <v>1423</v>
      </c>
      <c r="D1216" s="205" t="s">
        <v>156</v>
      </c>
      <c r="E1216" s="206" t="s">
        <v>1424</v>
      </c>
      <c r="F1216" s="207" t="s">
        <v>1425</v>
      </c>
      <c r="G1216" s="208" t="s">
        <v>159</v>
      </c>
      <c r="H1216" s="209">
        <v>127.306</v>
      </c>
      <c r="I1216" s="210"/>
      <c r="J1216" s="211">
        <f>ROUND(I1216*H1216,2)</f>
        <v>0</v>
      </c>
      <c r="K1216" s="207" t="s">
        <v>160</v>
      </c>
      <c r="L1216" s="45"/>
      <c r="M1216" s="212" t="s">
        <v>40</v>
      </c>
      <c r="N1216" s="213" t="s">
        <v>48</v>
      </c>
      <c r="O1216" s="85"/>
      <c r="P1216" s="214">
        <f>O1216*H1216</f>
        <v>0</v>
      </c>
      <c r="Q1216" s="214">
        <v>0.00020000000000000001</v>
      </c>
      <c r="R1216" s="214">
        <f>Q1216*H1216</f>
        <v>0.0254612</v>
      </c>
      <c r="S1216" s="214">
        <v>0</v>
      </c>
      <c r="T1216" s="215">
        <f>S1216*H1216</f>
        <v>0</v>
      </c>
      <c r="U1216" s="39"/>
      <c r="V1216" s="39"/>
      <c r="W1216" s="39"/>
      <c r="X1216" s="39"/>
      <c r="Y1216" s="39"/>
      <c r="Z1216" s="39"/>
      <c r="AA1216" s="39"/>
      <c r="AB1216" s="39"/>
      <c r="AC1216" s="39"/>
      <c r="AD1216" s="39"/>
      <c r="AE1216" s="39"/>
      <c r="AR1216" s="216" t="s">
        <v>287</v>
      </c>
      <c r="AT1216" s="216" t="s">
        <v>156</v>
      </c>
      <c r="AU1216" s="216" t="s">
        <v>87</v>
      </c>
      <c r="AY1216" s="18" t="s">
        <v>153</v>
      </c>
      <c r="BE1216" s="217">
        <f>IF(N1216="základní",J1216,0)</f>
        <v>0</v>
      </c>
      <c r="BF1216" s="217">
        <f>IF(N1216="snížená",J1216,0)</f>
        <v>0</v>
      </c>
      <c r="BG1216" s="217">
        <f>IF(N1216="zákl. přenesená",J1216,0)</f>
        <v>0</v>
      </c>
      <c r="BH1216" s="217">
        <f>IF(N1216="sníž. přenesená",J1216,0)</f>
        <v>0</v>
      </c>
      <c r="BI1216" s="217">
        <f>IF(N1216="nulová",J1216,0)</f>
        <v>0</v>
      </c>
      <c r="BJ1216" s="18" t="s">
        <v>85</v>
      </c>
      <c r="BK1216" s="217">
        <f>ROUND(I1216*H1216,2)</f>
        <v>0</v>
      </c>
      <c r="BL1216" s="18" t="s">
        <v>287</v>
      </c>
      <c r="BM1216" s="216" t="s">
        <v>1426</v>
      </c>
    </row>
    <row r="1217" s="2" customFormat="1">
      <c r="A1217" s="39"/>
      <c r="B1217" s="40"/>
      <c r="C1217" s="41"/>
      <c r="D1217" s="218" t="s">
        <v>163</v>
      </c>
      <c r="E1217" s="41"/>
      <c r="F1217" s="219" t="s">
        <v>1427</v>
      </c>
      <c r="G1217" s="41"/>
      <c r="H1217" s="41"/>
      <c r="I1217" s="220"/>
      <c r="J1217" s="41"/>
      <c r="K1217" s="41"/>
      <c r="L1217" s="45"/>
      <c r="M1217" s="221"/>
      <c r="N1217" s="222"/>
      <c r="O1217" s="85"/>
      <c r="P1217" s="85"/>
      <c r="Q1217" s="85"/>
      <c r="R1217" s="85"/>
      <c r="S1217" s="85"/>
      <c r="T1217" s="86"/>
      <c r="U1217" s="39"/>
      <c r="V1217" s="39"/>
      <c r="W1217" s="39"/>
      <c r="X1217" s="39"/>
      <c r="Y1217" s="39"/>
      <c r="Z1217" s="39"/>
      <c r="AA1217" s="39"/>
      <c r="AB1217" s="39"/>
      <c r="AC1217" s="39"/>
      <c r="AD1217" s="39"/>
      <c r="AE1217" s="39"/>
      <c r="AT1217" s="18" t="s">
        <v>163</v>
      </c>
      <c r="AU1217" s="18" t="s">
        <v>87</v>
      </c>
    </row>
    <row r="1218" s="13" customFormat="1">
      <c r="A1218" s="13"/>
      <c r="B1218" s="224"/>
      <c r="C1218" s="225"/>
      <c r="D1218" s="218" t="s">
        <v>167</v>
      </c>
      <c r="E1218" s="226" t="s">
        <v>40</v>
      </c>
      <c r="F1218" s="227" t="s">
        <v>1415</v>
      </c>
      <c r="G1218" s="225"/>
      <c r="H1218" s="226" t="s">
        <v>40</v>
      </c>
      <c r="I1218" s="228"/>
      <c r="J1218" s="225"/>
      <c r="K1218" s="225"/>
      <c r="L1218" s="229"/>
      <c r="M1218" s="230"/>
      <c r="N1218" s="231"/>
      <c r="O1218" s="231"/>
      <c r="P1218" s="231"/>
      <c r="Q1218" s="231"/>
      <c r="R1218" s="231"/>
      <c r="S1218" s="231"/>
      <c r="T1218" s="232"/>
      <c r="U1218" s="13"/>
      <c r="V1218" s="13"/>
      <c r="W1218" s="13"/>
      <c r="X1218" s="13"/>
      <c r="Y1218" s="13"/>
      <c r="Z1218" s="13"/>
      <c r="AA1218" s="13"/>
      <c r="AB1218" s="13"/>
      <c r="AC1218" s="13"/>
      <c r="AD1218" s="13"/>
      <c r="AE1218" s="13"/>
      <c r="AT1218" s="233" t="s">
        <v>167</v>
      </c>
      <c r="AU1218" s="233" t="s">
        <v>87</v>
      </c>
      <c r="AV1218" s="13" t="s">
        <v>85</v>
      </c>
      <c r="AW1218" s="13" t="s">
        <v>38</v>
      </c>
      <c r="AX1218" s="13" t="s">
        <v>77</v>
      </c>
      <c r="AY1218" s="233" t="s">
        <v>153</v>
      </c>
    </row>
    <row r="1219" s="13" customFormat="1">
      <c r="A1219" s="13"/>
      <c r="B1219" s="224"/>
      <c r="C1219" s="225"/>
      <c r="D1219" s="218" t="s">
        <v>167</v>
      </c>
      <c r="E1219" s="226" t="s">
        <v>40</v>
      </c>
      <c r="F1219" s="227" t="s">
        <v>206</v>
      </c>
      <c r="G1219" s="225"/>
      <c r="H1219" s="226" t="s">
        <v>40</v>
      </c>
      <c r="I1219" s="228"/>
      <c r="J1219" s="225"/>
      <c r="K1219" s="225"/>
      <c r="L1219" s="229"/>
      <c r="M1219" s="230"/>
      <c r="N1219" s="231"/>
      <c r="O1219" s="231"/>
      <c r="P1219" s="231"/>
      <c r="Q1219" s="231"/>
      <c r="R1219" s="231"/>
      <c r="S1219" s="231"/>
      <c r="T1219" s="232"/>
      <c r="U1219" s="13"/>
      <c r="V1219" s="13"/>
      <c r="W1219" s="13"/>
      <c r="X1219" s="13"/>
      <c r="Y1219" s="13"/>
      <c r="Z1219" s="13"/>
      <c r="AA1219" s="13"/>
      <c r="AB1219" s="13"/>
      <c r="AC1219" s="13"/>
      <c r="AD1219" s="13"/>
      <c r="AE1219" s="13"/>
      <c r="AT1219" s="233" t="s">
        <v>167</v>
      </c>
      <c r="AU1219" s="233" t="s">
        <v>87</v>
      </c>
      <c r="AV1219" s="13" t="s">
        <v>85</v>
      </c>
      <c r="AW1219" s="13" t="s">
        <v>38</v>
      </c>
      <c r="AX1219" s="13" t="s">
        <v>77</v>
      </c>
      <c r="AY1219" s="233" t="s">
        <v>153</v>
      </c>
    </row>
    <row r="1220" s="14" customFormat="1">
      <c r="A1220" s="14"/>
      <c r="B1220" s="234"/>
      <c r="C1220" s="235"/>
      <c r="D1220" s="218" t="s">
        <v>167</v>
      </c>
      <c r="E1220" s="236" t="s">
        <v>40</v>
      </c>
      <c r="F1220" s="237" t="s">
        <v>207</v>
      </c>
      <c r="G1220" s="235"/>
      <c r="H1220" s="238">
        <v>2.5579999999999998</v>
      </c>
      <c r="I1220" s="239"/>
      <c r="J1220" s="235"/>
      <c r="K1220" s="235"/>
      <c r="L1220" s="240"/>
      <c r="M1220" s="241"/>
      <c r="N1220" s="242"/>
      <c r="O1220" s="242"/>
      <c r="P1220" s="242"/>
      <c r="Q1220" s="242"/>
      <c r="R1220" s="242"/>
      <c r="S1220" s="242"/>
      <c r="T1220" s="243"/>
      <c r="U1220" s="14"/>
      <c r="V1220" s="14"/>
      <c r="W1220" s="14"/>
      <c r="X1220" s="14"/>
      <c r="Y1220" s="14"/>
      <c r="Z1220" s="14"/>
      <c r="AA1220" s="14"/>
      <c r="AB1220" s="14"/>
      <c r="AC1220" s="14"/>
      <c r="AD1220" s="14"/>
      <c r="AE1220" s="14"/>
      <c r="AT1220" s="244" t="s">
        <v>167</v>
      </c>
      <c r="AU1220" s="244" t="s">
        <v>87</v>
      </c>
      <c r="AV1220" s="14" t="s">
        <v>87</v>
      </c>
      <c r="AW1220" s="14" t="s">
        <v>38</v>
      </c>
      <c r="AX1220" s="14" t="s">
        <v>77</v>
      </c>
      <c r="AY1220" s="244" t="s">
        <v>153</v>
      </c>
    </row>
    <row r="1221" s="14" customFormat="1">
      <c r="A1221" s="14"/>
      <c r="B1221" s="234"/>
      <c r="C1221" s="235"/>
      <c r="D1221" s="218" t="s">
        <v>167</v>
      </c>
      <c r="E1221" s="236" t="s">
        <v>40</v>
      </c>
      <c r="F1221" s="237" t="s">
        <v>208</v>
      </c>
      <c r="G1221" s="235"/>
      <c r="H1221" s="238">
        <v>0.40000000000000002</v>
      </c>
      <c r="I1221" s="239"/>
      <c r="J1221" s="235"/>
      <c r="K1221" s="235"/>
      <c r="L1221" s="240"/>
      <c r="M1221" s="241"/>
      <c r="N1221" s="242"/>
      <c r="O1221" s="242"/>
      <c r="P1221" s="242"/>
      <c r="Q1221" s="242"/>
      <c r="R1221" s="242"/>
      <c r="S1221" s="242"/>
      <c r="T1221" s="243"/>
      <c r="U1221" s="14"/>
      <c r="V1221" s="14"/>
      <c r="W1221" s="14"/>
      <c r="X1221" s="14"/>
      <c r="Y1221" s="14"/>
      <c r="Z1221" s="14"/>
      <c r="AA1221" s="14"/>
      <c r="AB1221" s="14"/>
      <c r="AC1221" s="14"/>
      <c r="AD1221" s="14"/>
      <c r="AE1221" s="14"/>
      <c r="AT1221" s="244" t="s">
        <v>167</v>
      </c>
      <c r="AU1221" s="244" t="s">
        <v>87</v>
      </c>
      <c r="AV1221" s="14" t="s">
        <v>87</v>
      </c>
      <c r="AW1221" s="14" t="s">
        <v>38</v>
      </c>
      <c r="AX1221" s="14" t="s">
        <v>77</v>
      </c>
      <c r="AY1221" s="244" t="s">
        <v>153</v>
      </c>
    </row>
    <row r="1222" s="13" customFormat="1">
      <c r="A1222" s="13"/>
      <c r="B1222" s="224"/>
      <c r="C1222" s="225"/>
      <c r="D1222" s="218" t="s">
        <v>167</v>
      </c>
      <c r="E1222" s="226" t="s">
        <v>40</v>
      </c>
      <c r="F1222" s="227" t="s">
        <v>209</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210</v>
      </c>
      <c r="G1223" s="235"/>
      <c r="H1223" s="238">
        <v>2.2650000000000001</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3" customFormat="1">
      <c r="A1224" s="13"/>
      <c r="B1224" s="224"/>
      <c r="C1224" s="225"/>
      <c r="D1224" s="218" t="s">
        <v>167</v>
      </c>
      <c r="E1224" s="226" t="s">
        <v>40</v>
      </c>
      <c r="F1224" s="227" t="s">
        <v>211</v>
      </c>
      <c r="G1224" s="225"/>
      <c r="H1224" s="226" t="s">
        <v>40</v>
      </c>
      <c r="I1224" s="228"/>
      <c r="J1224" s="225"/>
      <c r="K1224" s="225"/>
      <c r="L1224" s="229"/>
      <c r="M1224" s="230"/>
      <c r="N1224" s="231"/>
      <c r="O1224" s="231"/>
      <c r="P1224" s="231"/>
      <c r="Q1224" s="231"/>
      <c r="R1224" s="231"/>
      <c r="S1224" s="231"/>
      <c r="T1224" s="232"/>
      <c r="U1224" s="13"/>
      <c r="V1224" s="13"/>
      <c r="W1224" s="13"/>
      <c r="X1224" s="13"/>
      <c r="Y1224" s="13"/>
      <c r="Z1224" s="13"/>
      <c r="AA1224" s="13"/>
      <c r="AB1224" s="13"/>
      <c r="AC1224" s="13"/>
      <c r="AD1224" s="13"/>
      <c r="AE1224" s="13"/>
      <c r="AT1224" s="233" t="s">
        <v>167</v>
      </c>
      <c r="AU1224" s="233" t="s">
        <v>87</v>
      </c>
      <c r="AV1224" s="13" t="s">
        <v>85</v>
      </c>
      <c r="AW1224" s="13" t="s">
        <v>38</v>
      </c>
      <c r="AX1224" s="13" t="s">
        <v>77</v>
      </c>
      <c r="AY1224" s="233" t="s">
        <v>153</v>
      </c>
    </row>
    <row r="1225" s="14" customFormat="1">
      <c r="A1225" s="14"/>
      <c r="B1225" s="234"/>
      <c r="C1225" s="235"/>
      <c r="D1225" s="218" t="s">
        <v>167</v>
      </c>
      <c r="E1225" s="236" t="s">
        <v>40</v>
      </c>
      <c r="F1225" s="237" t="s">
        <v>212</v>
      </c>
      <c r="G1225" s="235"/>
      <c r="H1225" s="238">
        <v>15.416</v>
      </c>
      <c r="I1225" s="239"/>
      <c r="J1225" s="235"/>
      <c r="K1225" s="235"/>
      <c r="L1225" s="240"/>
      <c r="M1225" s="241"/>
      <c r="N1225" s="242"/>
      <c r="O1225" s="242"/>
      <c r="P1225" s="242"/>
      <c r="Q1225" s="242"/>
      <c r="R1225" s="242"/>
      <c r="S1225" s="242"/>
      <c r="T1225" s="243"/>
      <c r="U1225" s="14"/>
      <c r="V1225" s="14"/>
      <c r="W1225" s="14"/>
      <c r="X1225" s="14"/>
      <c r="Y1225" s="14"/>
      <c r="Z1225" s="14"/>
      <c r="AA1225" s="14"/>
      <c r="AB1225" s="14"/>
      <c r="AC1225" s="14"/>
      <c r="AD1225" s="14"/>
      <c r="AE1225" s="14"/>
      <c r="AT1225" s="244" t="s">
        <v>167</v>
      </c>
      <c r="AU1225" s="244" t="s">
        <v>87</v>
      </c>
      <c r="AV1225" s="14" t="s">
        <v>87</v>
      </c>
      <c r="AW1225" s="14" t="s">
        <v>38</v>
      </c>
      <c r="AX1225" s="14" t="s">
        <v>77</v>
      </c>
      <c r="AY1225" s="244" t="s">
        <v>153</v>
      </c>
    </row>
    <row r="1226" s="13" customFormat="1">
      <c r="A1226" s="13"/>
      <c r="B1226" s="224"/>
      <c r="C1226" s="225"/>
      <c r="D1226" s="218" t="s">
        <v>167</v>
      </c>
      <c r="E1226" s="226" t="s">
        <v>40</v>
      </c>
      <c r="F1226" s="227" t="s">
        <v>213</v>
      </c>
      <c r="G1226" s="225"/>
      <c r="H1226" s="226" t="s">
        <v>40</v>
      </c>
      <c r="I1226" s="228"/>
      <c r="J1226" s="225"/>
      <c r="K1226" s="225"/>
      <c r="L1226" s="229"/>
      <c r="M1226" s="230"/>
      <c r="N1226" s="231"/>
      <c r="O1226" s="231"/>
      <c r="P1226" s="231"/>
      <c r="Q1226" s="231"/>
      <c r="R1226" s="231"/>
      <c r="S1226" s="231"/>
      <c r="T1226" s="232"/>
      <c r="U1226" s="13"/>
      <c r="V1226" s="13"/>
      <c r="W1226" s="13"/>
      <c r="X1226" s="13"/>
      <c r="Y1226" s="13"/>
      <c r="Z1226" s="13"/>
      <c r="AA1226" s="13"/>
      <c r="AB1226" s="13"/>
      <c r="AC1226" s="13"/>
      <c r="AD1226" s="13"/>
      <c r="AE1226" s="13"/>
      <c r="AT1226" s="233" t="s">
        <v>167</v>
      </c>
      <c r="AU1226" s="233" t="s">
        <v>87</v>
      </c>
      <c r="AV1226" s="13" t="s">
        <v>85</v>
      </c>
      <c r="AW1226" s="13" t="s">
        <v>38</v>
      </c>
      <c r="AX1226" s="13" t="s">
        <v>77</v>
      </c>
      <c r="AY1226" s="233" t="s">
        <v>153</v>
      </c>
    </row>
    <row r="1227" s="14" customFormat="1">
      <c r="A1227" s="14"/>
      <c r="B1227" s="234"/>
      <c r="C1227" s="235"/>
      <c r="D1227" s="218" t="s">
        <v>167</v>
      </c>
      <c r="E1227" s="236" t="s">
        <v>40</v>
      </c>
      <c r="F1227" s="237" t="s">
        <v>214</v>
      </c>
      <c r="G1227" s="235"/>
      <c r="H1227" s="238">
        <v>8.4529999999999994</v>
      </c>
      <c r="I1227" s="239"/>
      <c r="J1227" s="235"/>
      <c r="K1227" s="235"/>
      <c r="L1227" s="240"/>
      <c r="M1227" s="241"/>
      <c r="N1227" s="242"/>
      <c r="O1227" s="242"/>
      <c r="P1227" s="242"/>
      <c r="Q1227" s="242"/>
      <c r="R1227" s="242"/>
      <c r="S1227" s="242"/>
      <c r="T1227" s="243"/>
      <c r="U1227" s="14"/>
      <c r="V1227" s="14"/>
      <c r="W1227" s="14"/>
      <c r="X1227" s="14"/>
      <c r="Y1227" s="14"/>
      <c r="Z1227" s="14"/>
      <c r="AA1227" s="14"/>
      <c r="AB1227" s="14"/>
      <c r="AC1227" s="14"/>
      <c r="AD1227" s="14"/>
      <c r="AE1227" s="14"/>
      <c r="AT1227" s="244" t="s">
        <v>167</v>
      </c>
      <c r="AU1227" s="244" t="s">
        <v>87</v>
      </c>
      <c r="AV1227" s="14" t="s">
        <v>87</v>
      </c>
      <c r="AW1227" s="14" t="s">
        <v>38</v>
      </c>
      <c r="AX1227" s="14" t="s">
        <v>77</v>
      </c>
      <c r="AY1227" s="244" t="s">
        <v>153</v>
      </c>
    </row>
    <row r="1228" s="13" customFormat="1">
      <c r="A1228" s="13"/>
      <c r="B1228" s="224"/>
      <c r="C1228" s="225"/>
      <c r="D1228" s="218" t="s">
        <v>167</v>
      </c>
      <c r="E1228" s="226" t="s">
        <v>40</v>
      </c>
      <c r="F1228" s="227" t="s">
        <v>1416</v>
      </c>
      <c r="G1228" s="225"/>
      <c r="H1228" s="226" t="s">
        <v>40</v>
      </c>
      <c r="I1228" s="228"/>
      <c r="J1228" s="225"/>
      <c r="K1228" s="225"/>
      <c r="L1228" s="229"/>
      <c r="M1228" s="230"/>
      <c r="N1228" s="231"/>
      <c r="O1228" s="231"/>
      <c r="P1228" s="231"/>
      <c r="Q1228" s="231"/>
      <c r="R1228" s="231"/>
      <c r="S1228" s="231"/>
      <c r="T1228" s="232"/>
      <c r="U1228" s="13"/>
      <c r="V1228" s="13"/>
      <c r="W1228" s="13"/>
      <c r="X1228" s="13"/>
      <c r="Y1228" s="13"/>
      <c r="Z1228" s="13"/>
      <c r="AA1228" s="13"/>
      <c r="AB1228" s="13"/>
      <c r="AC1228" s="13"/>
      <c r="AD1228" s="13"/>
      <c r="AE1228" s="13"/>
      <c r="AT1228" s="233" t="s">
        <v>167</v>
      </c>
      <c r="AU1228" s="233" t="s">
        <v>87</v>
      </c>
      <c r="AV1228" s="13" t="s">
        <v>85</v>
      </c>
      <c r="AW1228" s="13" t="s">
        <v>38</v>
      </c>
      <c r="AX1228" s="13" t="s">
        <v>77</v>
      </c>
      <c r="AY1228" s="233" t="s">
        <v>153</v>
      </c>
    </row>
    <row r="1229" s="13" customFormat="1">
      <c r="A1229" s="13"/>
      <c r="B1229" s="224"/>
      <c r="C1229" s="225"/>
      <c r="D1229" s="218" t="s">
        <v>167</v>
      </c>
      <c r="E1229" s="226" t="s">
        <v>40</v>
      </c>
      <c r="F1229" s="227" t="s">
        <v>206</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237</v>
      </c>
      <c r="G1230" s="235"/>
      <c r="H1230" s="238">
        <v>19.079999999999998</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4" customFormat="1">
      <c r="A1231" s="14"/>
      <c r="B1231" s="234"/>
      <c r="C1231" s="235"/>
      <c r="D1231" s="218" t="s">
        <v>167</v>
      </c>
      <c r="E1231" s="236" t="s">
        <v>40</v>
      </c>
      <c r="F1231" s="237" t="s">
        <v>238</v>
      </c>
      <c r="G1231" s="235"/>
      <c r="H1231" s="238">
        <v>-4.7279999999999998</v>
      </c>
      <c r="I1231" s="239"/>
      <c r="J1231" s="235"/>
      <c r="K1231" s="235"/>
      <c r="L1231" s="240"/>
      <c r="M1231" s="241"/>
      <c r="N1231" s="242"/>
      <c r="O1231" s="242"/>
      <c r="P1231" s="242"/>
      <c r="Q1231" s="242"/>
      <c r="R1231" s="242"/>
      <c r="S1231" s="242"/>
      <c r="T1231" s="243"/>
      <c r="U1231" s="14"/>
      <c r="V1231" s="14"/>
      <c r="W1231" s="14"/>
      <c r="X1231" s="14"/>
      <c r="Y1231" s="14"/>
      <c r="Z1231" s="14"/>
      <c r="AA1231" s="14"/>
      <c r="AB1231" s="14"/>
      <c r="AC1231" s="14"/>
      <c r="AD1231" s="14"/>
      <c r="AE1231" s="14"/>
      <c r="AT1231" s="244" t="s">
        <v>167</v>
      </c>
      <c r="AU1231" s="244" t="s">
        <v>87</v>
      </c>
      <c r="AV1231" s="14" t="s">
        <v>87</v>
      </c>
      <c r="AW1231" s="14" t="s">
        <v>38</v>
      </c>
      <c r="AX1231" s="14" t="s">
        <v>77</v>
      </c>
      <c r="AY1231" s="244" t="s">
        <v>153</v>
      </c>
    </row>
    <row r="1232" s="14" customFormat="1">
      <c r="A1232" s="14"/>
      <c r="B1232" s="234"/>
      <c r="C1232" s="235"/>
      <c r="D1232" s="218" t="s">
        <v>167</v>
      </c>
      <c r="E1232" s="236" t="s">
        <v>40</v>
      </c>
      <c r="F1232" s="237" t="s">
        <v>239</v>
      </c>
      <c r="G1232" s="235"/>
      <c r="H1232" s="238">
        <v>-1.1819999999999999</v>
      </c>
      <c r="I1232" s="239"/>
      <c r="J1232" s="235"/>
      <c r="K1232" s="235"/>
      <c r="L1232" s="240"/>
      <c r="M1232" s="241"/>
      <c r="N1232" s="242"/>
      <c r="O1232" s="242"/>
      <c r="P1232" s="242"/>
      <c r="Q1232" s="242"/>
      <c r="R1232" s="242"/>
      <c r="S1232" s="242"/>
      <c r="T1232" s="243"/>
      <c r="U1232" s="14"/>
      <c r="V1232" s="14"/>
      <c r="W1232" s="14"/>
      <c r="X1232" s="14"/>
      <c r="Y1232" s="14"/>
      <c r="Z1232" s="14"/>
      <c r="AA1232" s="14"/>
      <c r="AB1232" s="14"/>
      <c r="AC1232" s="14"/>
      <c r="AD1232" s="14"/>
      <c r="AE1232" s="14"/>
      <c r="AT1232" s="244" t="s">
        <v>167</v>
      </c>
      <c r="AU1232" s="244" t="s">
        <v>87</v>
      </c>
      <c r="AV1232" s="14" t="s">
        <v>87</v>
      </c>
      <c r="AW1232" s="14" t="s">
        <v>38</v>
      </c>
      <c r="AX1232" s="14" t="s">
        <v>77</v>
      </c>
      <c r="AY1232" s="244" t="s">
        <v>153</v>
      </c>
    </row>
    <row r="1233" s="13" customFormat="1">
      <c r="A1233" s="13"/>
      <c r="B1233" s="224"/>
      <c r="C1233" s="225"/>
      <c r="D1233" s="218" t="s">
        <v>167</v>
      </c>
      <c r="E1233" s="226" t="s">
        <v>40</v>
      </c>
      <c r="F1233" s="227" t="s">
        <v>209</v>
      </c>
      <c r="G1233" s="225"/>
      <c r="H1233" s="226" t="s">
        <v>40</v>
      </c>
      <c r="I1233" s="228"/>
      <c r="J1233" s="225"/>
      <c r="K1233" s="225"/>
      <c r="L1233" s="229"/>
      <c r="M1233" s="230"/>
      <c r="N1233" s="231"/>
      <c r="O1233" s="231"/>
      <c r="P1233" s="231"/>
      <c r="Q1233" s="231"/>
      <c r="R1233" s="231"/>
      <c r="S1233" s="231"/>
      <c r="T1233" s="232"/>
      <c r="U1233" s="13"/>
      <c r="V1233" s="13"/>
      <c r="W1233" s="13"/>
      <c r="X1233" s="13"/>
      <c r="Y1233" s="13"/>
      <c r="Z1233" s="13"/>
      <c r="AA1233" s="13"/>
      <c r="AB1233" s="13"/>
      <c r="AC1233" s="13"/>
      <c r="AD1233" s="13"/>
      <c r="AE1233" s="13"/>
      <c r="AT1233" s="233" t="s">
        <v>167</v>
      </c>
      <c r="AU1233" s="233" t="s">
        <v>87</v>
      </c>
      <c r="AV1233" s="13" t="s">
        <v>85</v>
      </c>
      <c r="AW1233" s="13" t="s">
        <v>38</v>
      </c>
      <c r="AX1233" s="13" t="s">
        <v>77</v>
      </c>
      <c r="AY1233" s="233" t="s">
        <v>153</v>
      </c>
    </row>
    <row r="1234" s="14" customFormat="1">
      <c r="A1234" s="14"/>
      <c r="B1234" s="234"/>
      <c r="C1234" s="235"/>
      <c r="D1234" s="218" t="s">
        <v>167</v>
      </c>
      <c r="E1234" s="236" t="s">
        <v>40</v>
      </c>
      <c r="F1234" s="237" t="s">
        <v>240</v>
      </c>
      <c r="G1234" s="235"/>
      <c r="H1234" s="238">
        <v>16.695</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211</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241</v>
      </c>
      <c r="G1237" s="235"/>
      <c r="H1237" s="238">
        <v>42.051000000000002</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242</v>
      </c>
      <c r="G1238" s="235"/>
      <c r="H1238" s="238">
        <v>-1.5760000000000001</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4" customFormat="1">
      <c r="A1239" s="14"/>
      <c r="B1239" s="234"/>
      <c r="C1239" s="235"/>
      <c r="D1239" s="218" t="s">
        <v>167</v>
      </c>
      <c r="E1239" s="236" t="s">
        <v>40</v>
      </c>
      <c r="F1239" s="237" t="s">
        <v>243</v>
      </c>
      <c r="G1239" s="235"/>
      <c r="H1239" s="238">
        <v>-2.093</v>
      </c>
      <c r="I1239" s="239"/>
      <c r="J1239" s="235"/>
      <c r="K1239" s="235"/>
      <c r="L1239" s="240"/>
      <c r="M1239" s="241"/>
      <c r="N1239" s="242"/>
      <c r="O1239" s="242"/>
      <c r="P1239" s="242"/>
      <c r="Q1239" s="242"/>
      <c r="R1239" s="242"/>
      <c r="S1239" s="242"/>
      <c r="T1239" s="243"/>
      <c r="U1239" s="14"/>
      <c r="V1239" s="14"/>
      <c r="W1239" s="14"/>
      <c r="X1239" s="14"/>
      <c r="Y1239" s="14"/>
      <c r="Z1239" s="14"/>
      <c r="AA1239" s="14"/>
      <c r="AB1239" s="14"/>
      <c r="AC1239" s="14"/>
      <c r="AD1239" s="14"/>
      <c r="AE1239" s="14"/>
      <c r="AT1239" s="244" t="s">
        <v>167</v>
      </c>
      <c r="AU1239" s="244" t="s">
        <v>87</v>
      </c>
      <c r="AV1239" s="14" t="s">
        <v>87</v>
      </c>
      <c r="AW1239" s="14" t="s">
        <v>38</v>
      </c>
      <c r="AX1239" s="14" t="s">
        <v>77</v>
      </c>
      <c r="AY1239" s="244" t="s">
        <v>153</v>
      </c>
    </row>
    <row r="1240" s="14" customFormat="1">
      <c r="A1240" s="14"/>
      <c r="B1240" s="234"/>
      <c r="C1240" s="235"/>
      <c r="D1240" s="218" t="s">
        <v>167</v>
      </c>
      <c r="E1240" s="236" t="s">
        <v>40</v>
      </c>
      <c r="F1240" s="237" t="s">
        <v>244</v>
      </c>
      <c r="G1240" s="235"/>
      <c r="H1240" s="238">
        <v>1.74</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3" customFormat="1">
      <c r="A1241" s="13"/>
      <c r="B1241" s="224"/>
      <c r="C1241" s="225"/>
      <c r="D1241" s="218" t="s">
        <v>167</v>
      </c>
      <c r="E1241" s="226" t="s">
        <v>40</v>
      </c>
      <c r="F1241" s="227" t="s">
        <v>213</v>
      </c>
      <c r="G1241" s="225"/>
      <c r="H1241" s="226" t="s">
        <v>40</v>
      </c>
      <c r="I1241" s="228"/>
      <c r="J1241" s="225"/>
      <c r="K1241" s="225"/>
      <c r="L1241" s="229"/>
      <c r="M1241" s="230"/>
      <c r="N1241" s="231"/>
      <c r="O1241" s="231"/>
      <c r="P1241" s="231"/>
      <c r="Q1241" s="231"/>
      <c r="R1241" s="231"/>
      <c r="S1241" s="231"/>
      <c r="T1241" s="232"/>
      <c r="U1241" s="13"/>
      <c r="V1241" s="13"/>
      <c r="W1241" s="13"/>
      <c r="X1241" s="13"/>
      <c r="Y1241" s="13"/>
      <c r="Z1241" s="13"/>
      <c r="AA1241" s="13"/>
      <c r="AB1241" s="13"/>
      <c r="AC1241" s="13"/>
      <c r="AD1241" s="13"/>
      <c r="AE1241" s="13"/>
      <c r="AT1241" s="233" t="s">
        <v>167</v>
      </c>
      <c r="AU1241" s="233" t="s">
        <v>87</v>
      </c>
      <c r="AV1241" s="13" t="s">
        <v>85</v>
      </c>
      <c r="AW1241" s="13" t="s">
        <v>38</v>
      </c>
      <c r="AX1241" s="13" t="s">
        <v>77</v>
      </c>
      <c r="AY1241" s="233" t="s">
        <v>153</v>
      </c>
    </row>
    <row r="1242" s="14" customFormat="1">
      <c r="A1242" s="14"/>
      <c r="B1242" s="234"/>
      <c r="C1242" s="235"/>
      <c r="D1242" s="218" t="s">
        <v>167</v>
      </c>
      <c r="E1242" s="236" t="s">
        <v>40</v>
      </c>
      <c r="F1242" s="237" t="s">
        <v>245</v>
      </c>
      <c r="G1242" s="235"/>
      <c r="H1242" s="238">
        <v>31.27</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242</v>
      </c>
      <c r="G1243" s="235"/>
      <c r="H1243" s="238">
        <v>-1.5760000000000001</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4" customFormat="1">
      <c r="A1244" s="14"/>
      <c r="B1244" s="234"/>
      <c r="C1244" s="235"/>
      <c r="D1244" s="218" t="s">
        <v>167</v>
      </c>
      <c r="E1244" s="236" t="s">
        <v>40</v>
      </c>
      <c r="F1244" s="237" t="s">
        <v>246</v>
      </c>
      <c r="G1244" s="235"/>
      <c r="H1244" s="238">
        <v>-2.0249999999999999</v>
      </c>
      <c r="I1244" s="239"/>
      <c r="J1244" s="235"/>
      <c r="K1244" s="235"/>
      <c r="L1244" s="240"/>
      <c r="M1244" s="241"/>
      <c r="N1244" s="242"/>
      <c r="O1244" s="242"/>
      <c r="P1244" s="242"/>
      <c r="Q1244" s="242"/>
      <c r="R1244" s="242"/>
      <c r="S1244" s="242"/>
      <c r="T1244" s="243"/>
      <c r="U1244" s="14"/>
      <c r="V1244" s="14"/>
      <c r="W1244" s="14"/>
      <c r="X1244" s="14"/>
      <c r="Y1244" s="14"/>
      <c r="Z1244" s="14"/>
      <c r="AA1244" s="14"/>
      <c r="AB1244" s="14"/>
      <c r="AC1244" s="14"/>
      <c r="AD1244" s="14"/>
      <c r="AE1244" s="14"/>
      <c r="AT1244" s="244" t="s">
        <v>167</v>
      </c>
      <c r="AU1244" s="244" t="s">
        <v>87</v>
      </c>
      <c r="AV1244" s="14" t="s">
        <v>87</v>
      </c>
      <c r="AW1244" s="14" t="s">
        <v>38</v>
      </c>
      <c r="AX1244" s="14" t="s">
        <v>77</v>
      </c>
      <c r="AY1244" s="244" t="s">
        <v>153</v>
      </c>
    </row>
    <row r="1245" s="14" customFormat="1">
      <c r="A1245" s="14"/>
      <c r="B1245" s="234"/>
      <c r="C1245" s="235"/>
      <c r="D1245" s="218" t="s">
        <v>167</v>
      </c>
      <c r="E1245" s="236" t="s">
        <v>40</v>
      </c>
      <c r="F1245" s="237" t="s">
        <v>244</v>
      </c>
      <c r="G1245" s="235"/>
      <c r="H1245" s="238">
        <v>1.74</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5" customFormat="1">
      <c r="A1246" s="15"/>
      <c r="B1246" s="245"/>
      <c r="C1246" s="246"/>
      <c r="D1246" s="218" t="s">
        <v>167</v>
      </c>
      <c r="E1246" s="247" t="s">
        <v>40</v>
      </c>
      <c r="F1246" s="248" t="s">
        <v>170</v>
      </c>
      <c r="G1246" s="246"/>
      <c r="H1246" s="249">
        <v>127.306</v>
      </c>
      <c r="I1246" s="250"/>
      <c r="J1246" s="246"/>
      <c r="K1246" s="246"/>
      <c r="L1246" s="251"/>
      <c r="M1246" s="252"/>
      <c r="N1246" s="253"/>
      <c r="O1246" s="253"/>
      <c r="P1246" s="253"/>
      <c r="Q1246" s="253"/>
      <c r="R1246" s="253"/>
      <c r="S1246" s="253"/>
      <c r="T1246" s="254"/>
      <c r="U1246" s="15"/>
      <c r="V1246" s="15"/>
      <c r="W1246" s="15"/>
      <c r="X1246" s="15"/>
      <c r="Y1246" s="15"/>
      <c r="Z1246" s="15"/>
      <c r="AA1246" s="15"/>
      <c r="AB1246" s="15"/>
      <c r="AC1246" s="15"/>
      <c r="AD1246" s="15"/>
      <c r="AE1246" s="15"/>
      <c r="AT1246" s="255" t="s">
        <v>167</v>
      </c>
      <c r="AU1246" s="255" t="s">
        <v>87</v>
      </c>
      <c r="AV1246" s="15" t="s">
        <v>161</v>
      </c>
      <c r="AW1246" s="15" t="s">
        <v>38</v>
      </c>
      <c r="AX1246" s="15" t="s">
        <v>85</v>
      </c>
      <c r="AY1246" s="255" t="s">
        <v>153</v>
      </c>
    </row>
    <row r="1247" s="2" customFormat="1" ht="24.15" customHeight="1">
      <c r="A1247" s="39"/>
      <c r="B1247" s="40"/>
      <c r="C1247" s="205" t="s">
        <v>1428</v>
      </c>
      <c r="D1247" s="205" t="s">
        <v>156</v>
      </c>
      <c r="E1247" s="206" t="s">
        <v>1429</v>
      </c>
      <c r="F1247" s="207" t="s">
        <v>1430</v>
      </c>
      <c r="G1247" s="208" t="s">
        <v>159</v>
      </c>
      <c r="H1247" s="209">
        <v>30.111999999999998</v>
      </c>
      <c r="I1247" s="210"/>
      <c r="J1247" s="211">
        <f>ROUND(I1247*H1247,2)</f>
        <v>0</v>
      </c>
      <c r="K1247" s="207" t="s">
        <v>160</v>
      </c>
      <c r="L1247" s="45"/>
      <c r="M1247" s="212" t="s">
        <v>40</v>
      </c>
      <c r="N1247" s="213" t="s">
        <v>48</v>
      </c>
      <c r="O1247" s="85"/>
      <c r="P1247" s="214">
        <f>O1247*H1247</f>
        <v>0</v>
      </c>
      <c r="Q1247" s="214">
        <v>1.0000000000000001E-05</v>
      </c>
      <c r="R1247" s="214">
        <f>Q1247*H1247</f>
        <v>0.00030111999999999999</v>
      </c>
      <c r="S1247" s="214">
        <v>0</v>
      </c>
      <c r="T1247" s="215">
        <f>S1247*H1247</f>
        <v>0</v>
      </c>
      <c r="U1247" s="39"/>
      <c r="V1247" s="39"/>
      <c r="W1247" s="39"/>
      <c r="X1247" s="39"/>
      <c r="Y1247" s="39"/>
      <c r="Z1247" s="39"/>
      <c r="AA1247" s="39"/>
      <c r="AB1247" s="39"/>
      <c r="AC1247" s="39"/>
      <c r="AD1247" s="39"/>
      <c r="AE1247" s="39"/>
      <c r="AR1247" s="216" t="s">
        <v>287</v>
      </c>
      <c r="AT1247" s="216" t="s">
        <v>156</v>
      </c>
      <c r="AU1247" s="216" t="s">
        <v>87</v>
      </c>
      <c r="AY1247" s="18" t="s">
        <v>153</v>
      </c>
      <c r="BE1247" s="217">
        <f>IF(N1247="základní",J1247,0)</f>
        <v>0</v>
      </c>
      <c r="BF1247" s="217">
        <f>IF(N1247="snížená",J1247,0)</f>
        <v>0</v>
      </c>
      <c r="BG1247" s="217">
        <f>IF(N1247="zákl. přenesená",J1247,0)</f>
        <v>0</v>
      </c>
      <c r="BH1247" s="217">
        <f>IF(N1247="sníž. přenesená",J1247,0)</f>
        <v>0</v>
      </c>
      <c r="BI1247" s="217">
        <f>IF(N1247="nulová",J1247,0)</f>
        <v>0</v>
      </c>
      <c r="BJ1247" s="18" t="s">
        <v>85</v>
      </c>
      <c r="BK1247" s="217">
        <f>ROUND(I1247*H1247,2)</f>
        <v>0</v>
      </c>
      <c r="BL1247" s="18" t="s">
        <v>287</v>
      </c>
      <c r="BM1247" s="216" t="s">
        <v>1431</v>
      </c>
    </row>
    <row r="1248" s="2" customFormat="1">
      <c r="A1248" s="39"/>
      <c r="B1248" s="40"/>
      <c r="C1248" s="41"/>
      <c r="D1248" s="218" t="s">
        <v>163</v>
      </c>
      <c r="E1248" s="41"/>
      <c r="F1248" s="219" t="s">
        <v>1432</v>
      </c>
      <c r="G1248" s="41"/>
      <c r="H1248" s="41"/>
      <c r="I1248" s="220"/>
      <c r="J1248" s="41"/>
      <c r="K1248" s="41"/>
      <c r="L1248" s="45"/>
      <c r="M1248" s="221"/>
      <c r="N1248" s="222"/>
      <c r="O1248" s="85"/>
      <c r="P1248" s="85"/>
      <c r="Q1248" s="85"/>
      <c r="R1248" s="85"/>
      <c r="S1248" s="85"/>
      <c r="T1248" s="86"/>
      <c r="U1248" s="39"/>
      <c r="V1248" s="39"/>
      <c r="W1248" s="39"/>
      <c r="X1248" s="39"/>
      <c r="Y1248" s="39"/>
      <c r="Z1248" s="39"/>
      <c r="AA1248" s="39"/>
      <c r="AB1248" s="39"/>
      <c r="AC1248" s="39"/>
      <c r="AD1248" s="39"/>
      <c r="AE1248" s="39"/>
      <c r="AT1248" s="18" t="s">
        <v>163</v>
      </c>
      <c r="AU1248" s="18" t="s">
        <v>87</v>
      </c>
    </row>
    <row r="1249" s="13" customFormat="1">
      <c r="A1249" s="13"/>
      <c r="B1249" s="224"/>
      <c r="C1249" s="225"/>
      <c r="D1249" s="218" t="s">
        <v>167</v>
      </c>
      <c r="E1249" s="226" t="s">
        <v>40</v>
      </c>
      <c r="F1249" s="227" t="s">
        <v>206</v>
      </c>
      <c r="G1249" s="225"/>
      <c r="H1249" s="226" t="s">
        <v>40</v>
      </c>
      <c r="I1249" s="228"/>
      <c r="J1249" s="225"/>
      <c r="K1249" s="225"/>
      <c r="L1249" s="229"/>
      <c r="M1249" s="230"/>
      <c r="N1249" s="231"/>
      <c r="O1249" s="231"/>
      <c r="P1249" s="231"/>
      <c r="Q1249" s="231"/>
      <c r="R1249" s="231"/>
      <c r="S1249" s="231"/>
      <c r="T1249" s="232"/>
      <c r="U1249" s="13"/>
      <c r="V1249" s="13"/>
      <c r="W1249" s="13"/>
      <c r="X1249" s="13"/>
      <c r="Y1249" s="13"/>
      <c r="Z1249" s="13"/>
      <c r="AA1249" s="13"/>
      <c r="AB1249" s="13"/>
      <c r="AC1249" s="13"/>
      <c r="AD1249" s="13"/>
      <c r="AE1249" s="13"/>
      <c r="AT1249" s="233" t="s">
        <v>167</v>
      </c>
      <c r="AU1249" s="233" t="s">
        <v>87</v>
      </c>
      <c r="AV1249" s="13" t="s">
        <v>85</v>
      </c>
      <c r="AW1249" s="13" t="s">
        <v>38</v>
      </c>
      <c r="AX1249" s="13" t="s">
        <v>77</v>
      </c>
      <c r="AY1249" s="233" t="s">
        <v>153</v>
      </c>
    </row>
    <row r="1250" s="14" customFormat="1">
      <c r="A1250" s="14"/>
      <c r="B1250" s="234"/>
      <c r="C1250" s="235"/>
      <c r="D1250" s="218" t="s">
        <v>167</v>
      </c>
      <c r="E1250" s="236" t="s">
        <v>40</v>
      </c>
      <c r="F1250" s="237" t="s">
        <v>1433</v>
      </c>
      <c r="G1250" s="235"/>
      <c r="H1250" s="238">
        <v>1.6779999999999999</v>
      </c>
      <c r="I1250" s="239"/>
      <c r="J1250" s="235"/>
      <c r="K1250" s="235"/>
      <c r="L1250" s="240"/>
      <c r="M1250" s="241"/>
      <c r="N1250" s="242"/>
      <c r="O1250" s="242"/>
      <c r="P1250" s="242"/>
      <c r="Q1250" s="242"/>
      <c r="R1250" s="242"/>
      <c r="S1250" s="242"/>
      <c r="T1250" s="243"/>
      <c r="U1250" s="14"/>
      <c r="V1250" s="14"/>
      <c r="W1250" s="14"/>
      <c r="X1250" s="14"/>
      <c r="Y1250" s="14"/>
      <c r="Z1250" s="14"/>
      <c r="AA1250" s="14"/>
      <c r="AB1250" s="14"/>
      <c r="AC1250" s="14"/>
      <c r="AD1250" s="14"/>
      <c r="AE1250" s="14"/>
      <c r="AT1250" s="244" t="s">
        <v>167</v>
      </c>
      <c r="AU1250" s="244" t="s">
        <v>87</v>
      </c>
      <c r="AV1250" s="14" t="s">
        <v>87</v>
      </c>
      <c r="AW1250" s="14" t="s">
        <v>38</v>
      </c>
      <c r="AX1250" s="14" t="s">
        <v>77</v>
      </c>
      <c r="AY1250" s="244" t="s">
        <v>153</v>
      </c>
    </row>
    <row r="1251" s="14" customFormat="1">
      <c r="A1251" s="14"/>
      <c r="B1251" s="234"/>
      <c r="C1251" s="235"/>
      <c r="D1251" s="218" t="s">
        <v>167</v>
      </c>
      <c r="E1251" s="236" t="s">
        <v>40</v>
      </c>
      <c r="F1251" s="237" t="s">
        <v>1434</v>
      </c>
      <c r="G1251" s="235"/>
      <c r="H1251" s="238">
        <v>0.45000000000000001</v>
      </c>
      <c r="I1251" s="239"/>
      <c r="J1251" s="235"/>
      <c r="K1251" s="235"/>
      <c r="L1251" s="240"/>
      <c r="M1251" s="241"/>
      <c r="N1251" s="242"/>
      <c r="O1251" s="242"/>
      <c r="P1251" s="242"/>
      <c r="Q1251" s="242"/>
      <c r="R1251" s="242"/>
      <c r="S1251" s="242"/>
      <c r="T1251" s="243"/>
      <c r="U1251" s="14"/>
      <c r="V1251" s="14"/>
      <c r="W1251" s="14"/>
      <c r="X1251" s="14"/>
      <c r="Y1251" s="14"/>
      <c r="Z1251" s="14"/>
      <c r="AA1251" s="14"/>
      <c r="AB1251" s="14"/>
      <c r="AC1251" s="14"/>
      <c r="AD1251" s="14"/>
      <c r="AE1251" s="14"/>
      <c r="AT1251" s="244" t="s">
        <v>167</v>
      </c>
      <c r="AU1251" s="244" t="s">
        <v>87</v>
      </c>
      <c r="AV1251" s="14" t="s">
        <v>87</v>
      </c>
      <c r="AW1251" s="14" t="s">
        <v>38</v>
      </c>
      <c r="AX1251" s="14" t="s">
        <v>77</v>
      </c>
      <c r="AY1251" s="244" t="s">
        <v>153</v>
      </c>
    </row>
    <row r="1252" s="13" customFormat="1">
      <c r="A1252" s="13"/>
      <c r="B1252" s="224"/>
      <c r="C1252" s="225"/>
      <c r="D1252" s="218" t="s">
        <v>167</v>
      </c>
      <c r="E1252" s="226" t="s">
        <v>40</v>
      </c>
      <c r="F1252" s="227" t="s">
        <v>209</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1435</v>
      </c>
      <c r="G1253" s="235"/>
      <c r="H1253" s="238">
        <v>2.0150000000000001</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3" customFormat="1">
      <c r="A1254" s="13"/>
      <c r="B1254" s="224"/>
      <c r="C1254" s="225"/>
      <c r="D1254" s="218" t="s">
        <v>167</v>
      </c>
      <c r="E1254" s="226" t="s">
        <v>40</v>
      </c>
      <c r="F1254" s="227" t="s">
        <v>211</v>
      </c>
      <c r="G1254" s="225"/>
      <c r="H1254" s="226" t="s">
        <v>40</v>
      </c>
      <c r="I1254" s="228"/>
      <c r="J1254" s="225"/>
      <c r="K1254" s="225"/>
      <c r="L1254" s="229"/>
      <c r="M1254" s="230"/>
      <c r="N1254" s="231"/>
      <c r="O1254" s="231"/>
      <c r="P1254" s="231"/>
      <c r="Q1254" s="231"/>
      <c r="R1254" s="231"/>
      <c r="S1254" s="231"/>
      <c r="T1254" s="232"/>
      <c r="U1254" s="13"/>
      <c r="V1254" s="13"/>
      <c r="W1254" s="13"/>
      <c r="X1254" s="13"/>
      <c r="Y1254" s="13"/>
      <c r="Z1254" s="13"/>
      <c r="AA1254" s="13"/>
      <c r="AB1254" s="13"/>
      <c r="AC1254" s="13"/>
      <c r="AD1254" s="13"/>
      <c r="AE1254" s="13"/>
      <c r="AT1254" s="233" t="s">
        <v>167</v>
      </c>
      <c r="AU1254" s="233" t="s">
        <v>87</v>
      </c>
      <c r="AV1254" s="13" t="s">
        <v>85</v>
      </c>
      <c r="AW1254" s="13" t="s">
        <v>38</v>
      </c>
      <c r="AX1254" s="13" t="s">
        <v>77</v>
      </c>
      <c r="AY1254" s="233" t="s">
        <v>153</v>
      </c>
    </row>
    <row r="1255" s="14" customFormat="1">
      <c r="A1255" s="14"/>
      <c r="B1255" s="234"/>
      <c r="C1255" s="235"/>
      <c r="D1255" s="218" t="s">
        <v>167</v>
      </c>
      <c r="E1255" s="236" t="s">
        <v>40</v>
      </c>
      <c r="F1255" s="237" t="s">
        <v>1436</v>
      </c>
      <c r="G1255" s="235"/>
      <c r="H1255" s="238">
        <v>14.438000000000001</v>
      </c>
      <c r="I1255" s="239"/>
      <c r="J1255" s="235"/>
      <c r="K1255" s="235"/>
      <c r="L1255" s="240"/>
      <c r="M1255" s="241"/>
      <c r="N1255" s="242"/>
      <c r="O1255" s="242"/>
      <c r="P1255" s="242"/>
      <c r="Q1255" s="242"/>
      <c r="R1255" s="242"/>
      <c r="S1255" s="242"/>
      <c r="T1255" s="243"/>
      <c r="U1255" s="14"/>
      <c r="V1255" s="14"/>
      <c r="W1255" s="14"/>
      <c r="X1255" s="14"/>
      <c r="Y1255" s="14"/>
      <c r="Z1255" s="14"/>
      <c r="AA1255" s="14"/>
      <c r="AB1255" s="14"/>
      <c r="AC1255" s="14"/>
      <c r="AD1255" s="14"/>
      <c r="AE1255" s="14"/>
      <c r="AT1255" s="244" t="s">
        <v>167</v>
      </c>
      <c r="AU1255" s="244" t="s">
        <v>87</v>
      </c>
      <c r="AV1255" s="14" t="s">
        <v>87</v>
      </c>
      <c r="AW1255" s="14" t="s">
        <v>38</v>
      </c>
      <c r="AX1255" s="14" t="s">
        <v>77</v>
      </c>
      <c r="AY1255" s="244" t="s">
        <v>153</v>
      </c>
    </row>
    <row r="1256" s="13" customFormat="1">
      <c r="A1256" s="13"/>
      <c r="B1256" s="224"/>
      <c r="C1256" s="225"/>
      <c r="D1256" s="218" t="s">
        <v>167</v>
      </c>
      <c r="E1256" s="226" t="s">
        <v>40</v>
      </c>
      <c r="F1256" s="227" t="s">
        <v>213</v>
      </c>
      <c r="G1256" s="225"/>
      <c r="H1256" s="226" t="s">
        <v>40</v>
      </c>
      <c r="I1256" s="228"/>
      <c r="J1256" s="225"/>
      <c r="K1256" s="225"/>
      <c r="L1256" s="229"/>
      <c r="M1256" s="230"/>
      <c r="N1256" s="231"/>
      <c r="O1256" s="231"/>
      <c r="P1256" s="231"/>
      <c r="Q1256" s="231"/>
      <c r="R1256" s="231"/>
      <c r="S1256" s="231"/>
      <c r="T1256" s="232"/>
      <c r="U1256" s="13"/>
      <c r="V1256" s="13"/>
      <c r="W1256" s="13"/>
      <c r="X1256" s="13"/>
      <c r="Y1256" s="13"/>
      <c r="Z1256" s="13"/>
      <c r="AA1256" s="13"/>
      <c r="AB1256" s="13"/>
      <c r="AC1256" s="13"/>
      <c r="AD1256" s="13"/>
      <c r="AE1256" s="13"/>
      <c r="AT1256" s="233" t="s">
        <v>167</v>
      </c>
      <c r="AU1256" s="233" t="s">
        <v>87</v>
      </c>
      <c r="AV1256" s="13" t="s">
        <v>85</v>
      </c>
      <c r="AW1256" s="13" t="s">
        <v>38</v>
      </c>
      <c r="AX1256" s="13" t="s">
        <v>77</v>
      </c>
      <c r="AY1256" s="233" t="s">
        <v>153</v>
      </c>
    </row>
    <row r="1257" s="14" customFormat="1">
      <c r="A1257" s="14"/>
      <c r="B1257" s="234"/>
      <c r="C1257" s="235"/>
      <c r="D1257" s="218" t="s">
        <v>167</v>
      </c>
      <c r="E1257" s="236" t="s">
        <v>40</v>
      </c>
      <c r="F1257" s="237" t="s">
        <v>1437</v>
      </c>
      <c r="G1257" s="235"/>
      <c r="H1257" s="238">
        <v>11.531000000000001</v>
      </c>
      <c r="I1257" s="239"/>
      <c r="J1257" s="235"/>
      <c r="K1257" s="235"/>
      <c r="L1257" s="240"/>
      <c r="M1257" s="241"/>
      <c r="N1257" s="242"/>
      <c r="O1257" s="242"/>
      <c r="P1257" s="242"/>
      <c r="Q1257" s="242"/>
      <c r="R1257" s="242"/>
      <c r="S1257" s="242"/>
      <c r="T1257" s="243"/>
      <c r="U1257" s="14"/>
      <c r="V1257" s="14"/>
      <c r="W1257" s="14"/>
      <c r="X1257" s="14"/>
      <c r="Y1257" s="14"/>
      <c r="Z1257" s="14"/>
      <c r="AA1257" s="14"/>
      <c r="AB1257" s="14"/>
      <c r="AC1257" s="14"/>
      <c r="AD1257" s="14"/>
      <c r="AE1257" s="14"/>
      <c r="AT1257" s="244" t="s">
        <v>167</v>
      </c>
      <c r="AU1257" s="244" t="s">
        <v>87</v>
      </c>
      <c r="AV1257" s="14" t="s">
        <v>87</v>
      </c>
      <c r="AW1257" s="14" t="s">
        <v>38</v>
      </c>
      <c r="AX1257" s="14" t="s">
        <v>77</v>
      </c>
      <c r="AY1257" s="244" t="s">
        <v>153</v>
      </c>
    </row>
    <row r="1258" s="15" customFormat="1">
      <c r="A1258" s="15"/>
      <c r="B1258" s="245"/>
      <c r="C1258" s="246"/>
      <c r="D1258" s="218" t="s">
        <v>167</v>
      </c>
      <c r="E1258" s="247" t="s">
        <v>40</v>
      </c>
      <c r="F1258" s="248" t="s">
        <v>170</v>
      </c>
      <c r="G1258" s="246"/>
      <c r="H1258" s="249">
        <v>30.111999999999998</v>
      </c>
      <c r="I1258" s="250"/>
      <c r="J1258" s="246"/>
      <c r="K1258" s="246"/>
      <c r="L1258" s="251"/>
      <c r="M1258" s="252"/>
      <c r="N1258" s="253"/>
      <c r="O1258" s="253"/>
      <c r="P1258" s="253"/>
      <c r="Q1258" s="253"/>
      <c r="R1258" s="253"/>
      <c r="S1258" s="253"/>
      <c r="T1258" s="254"/>
      <c r="U1258" s="15"/>
      <c r="V1258" s="15"/>
      <c r="W1258" s="15"/>
      <c r="X1258" s="15"/>
      <c r="Y1258" s="15"/>
      <c r="Z1258" s="15"/>
      <c r="AA1258" s="15"/>
      <c r="AB1258" s="15"/>
      <c r="AC1258" s="15"/>
      <c r="AD1258" s="15"/>
      <c r="AE1258" s="15"/>
      <c r="AT1258" s="255" t="s">
        <v>167</v>
      </c>
      <c r="AU1258" s="255" t="s">
        <v>87</v>
      </c>
      <c r="AV1258" s="15" t="s">
        <v>161</v>
      </c>
      <c r="AW1258" s="15" t="s">
        <v>38</v>
      </c>
      <c r="AX1258" s="15" t="s">
        <v>85</v>
      </c>
      <c r="AY1258" s="255" t="s">
        <v>153</v>
      </c>
    </row>
    <row r="1259" s="2" customFormat="1" ht="24.15" customHeight="1">
      <c r="A1259" s="39"/>
      <c r="B1259" s="40"/>
      <c r="C1259" s="205" t="s">
        <v>1438</v>
      </c>
      <c r="D1259" s="205" t="s">
        <v>156</v>
      </c>
      <c r="E1259" s="206" t="s">
        <v>1439</v>
      </c>
      <c r="F1259" s="207" t="s">
        <v>1440</v>
      </c>
      <c r="G1259" s="208" t="s">
        <v>159</v>
      </c>
      <c r="H1259" s="209">
        <v>30.111999999999998</v>
      </c>
      <c r="I1259" s="210"/>
      <c r="J1259" s="211">
        <f>ROUND(I1259*H1259,2)</f>
        <v>0</v>
      </c>
      <c r="K1259" s="207" t="s">
        <v>160</v>
      </c>
      <c r="L1259" s="45"/>
      <c r="M1259" s="212" t="s">
        <v>40</v>
      </c>
      <c r="N1259" s="213" t="s">
        <v>48</v>
      </c>
      <c r="O1259" s="85"/>
      <c r="P1259" s="214">
        <f>O1259*H1259</f>
        <v>0</v>
      </c>
      <c r="Q1259" s="214">
        <v>1.0000000000000001E-05</v>
      </c>
      <c r="R1259" s="214">
        <f>Q1259*H1259</f>
        <v>0.00030111999999999999</v>
      </c>
      <c r="S1259" s="214">
        <v>0</v>
      </c>
      <c r="T1259" s="215">
        <f>S1259*H1259</f>
        <v>0</v>
      </c>
      <c r="U1259" s="39"/>
      <c r="V1259" s="39"/>
      <c r="W1259" s="39"/>
      <c r="X1259" s="39"/>
      <c r="Y1259" s="39"/>
      <c r="Z1259" s="39"/>
      <c r="AA1259" s="39"/>
      <c r="AB1259" s="39"/>
      <c r="AC1259" s="39"/>
      <c r="AD1259" s="39"/>
      <c r="AE1259" s="39"/>
      <c r="AR1259" s="216" t="s">
        <v>287</v>
      </c>
      <c r="AT1259" s="216" t="s">
        <v>156</v>
      </c>
      <c r="AU1259" s="216" t="s">
        <v>87</v>
      </c>
      <c r="AY1259" s="18" t="s">
        <v>153</v>
      </c>
      <c r="BE1259" s="217">
        <f>IF(N1259="základní",J1259,0)</f>
        <v>0</v>
      </c>
      <c r="BF1259" s="217">
        <f>IF(N1259="snížená",J1259,0)</f>
        <v>0</v>
      </c>
      <c r="BG1259" s="217">
        <f>IF(N1259="zákl. přenesená",J1259,0)</f>
        <v>0</v>
      </c>
      <c r="BH1259" s="217">
        <f>IF(N1259="sníž. přenesená",J1259,0)</f>
        <v>0</v>
      </c>
      <c r="BI1259" s="217">
        <f>IF(N1259="nulová",J1259,0)</f>
        <v>0</v>
      </c>
      <c r="BJ1259" s="18" t="s">
        <v>85</v>
      </c>
      <c r="BK1259" s="217">
        <f>ROUND(I1259*H1259,2)</f>
        <v>0</v>
      </c>
      <c r="BL1259" s="18" t="s">
        <v>287</v>
      </c>
      <c r="BM1259" s="216" t="s">
        <v>1441</v>
      </c>
    </row>
    <row r="1260" s="2" customFormat="1">
      <c r="A1260" s="39"/>
      <c r="B1260" s="40"/>
      <c r="C1260" s="41"/>
      <c r="D1260" s="218" t="s">
        <v>163</v>
      </c>
      <c r="E1260" s="41"/>
      <c r="F1260" s="219" t="s">
        <v>1442</v>
      </c>
      <c r="G1260" s="41"/>
      <c r="H1260" s="41"/>
      <c r="I1260" s="220"/>
      <c r="J1260" s="41"/>
      <c r="K1260" s="41"/>
      <c r="L1260" s="45"/>
      <c r="M1260" s="221"/>
      <c r="N1260" s="222"/>
      <c r="O1260" s="85"/>
      <c r="P1260" s="85"/>
      <c r="Q1260" s="85"/>
      <c r="R1260" s="85"/>
      <c r="S1260" s="85"/>
      <c r="T1260" s="86"/>
      <c r="U1260" s="39"/>
      <c r="V1260" s="39"/>
      <c r="W1260" s="39"/>
      <c r="X1260" s="39"/>
      <c r="Y1260" s="39"/>
      <c r="Z1260" s="39"/>
      <c r="AA1260" s="39"/>
      <c r="AB1260" s="39"/>
      <c r="AC1260" s="39"/>
      <c r="AD1260" s="39"/>
      <c r="AE1260" s="39"/>
      <c r="AT1260" s="18" t="s">
        <v>163</v>
      </c>
      <c r="AU1260" s="18" t="s">
        <v>87</v>
      </c>
    </row>
    <row r="1261" s="13" customFormat="1">
      <c r="A1261" s="13"/>
      <c r="B1261" s="224"/>
      <c r="C1261" s="225"/>
      <c r="D1261" s="218" t="s">
        <v>167</v>
      </c>
      <c r="E1261" s="226" t="s">
        <v>40</v>
      </c>
      <c r="F1261" s="227" t="s">
        <v>206</v>
      </c>
      <c r="G1261" s="225"/>
      <c r="H1261" s="226" t="s">
        <v>40</v>
      </c>
      <c r="I1261" s="228"/>
      <c r="J1261" s="225"/>
      <c r="K1261" s="225"/>
      <c r="L1261" s="229"/>
      <c r="M1261" s="230"/>
      <c r="N1261" s="231"/>
      <c r="O1261" s="231"/>
      <c r="P1261" s="231"/>
      <c r="Q1261" s="231"/>
      <c r="R1261" s="231"/>
      <c r="S1261" s="231"/>
      <c r="T1261" s="232"/>
      <c r="U1261" s="13"/>
      <c r="V1261" s="13"/>
      <c r="W1261" s="13"/>
      <c r="X1261" s="13"/>
      <c r="Y1261" s="13"/>
      <c r="Z1261" s="13"/>
      <c r="AA1261" s="13"/>
      <c r="AB1261" s="13"/>
      <c r="AC1261" s="13"/>
      <c r="AD1261" s="13"/>
      <c r="AE1261" s="13"/>
      <c r="AT1261" s="233" t="s">
        <v>167</v>
      </c>
      <c r="AU1261" s="233" t="s">
        <v>87</v>
      </c>
      <c r="AV1261" s="13" t="s">
        <v>85</v>
      </c>
      <c r="AW1261" s="13" t="s">
        <v>38</v>
      </c>
      <c r="AX1261" s="13" t="s">
        <v>77</v>
      </c>
      <c r="AY1261" s="233" t="s">
        <v>153</v>
      </c>
    </row>
    <row r="1262" s="14" customFormat="1">
      <c r="A1262" s="14"/>
      <c r="B1262" s="234"/>
      <c r="C1262" s="235"/>
      <c r="D1262" s="218" t="s">
        <v>167</v>
      </c>
      <c r="E1262" s="236" t="s">
        <v>40</v>
      </c>
      <c r="F1262" s="237" t="s">
        <v>1433</v>
      </c>
      <c r="G1262" s="235"/>
      <c r="H1262" s="238">
        <v>1.6779999999999999</v>
      </c>
      <c r="I1262" s="239"/>
      <c r="J1262" s="235"/>
      <c r="K1262" s="235"/>
      <c r="L1262" s="240"/>
      <c r="M1262" s="241"/>
      <c r="N1262" s="242"/>
      <c r="O1262" s="242"/>
      <c r="P1262" s="242"/>
      <c r="Q1262" s="242"/>
      <c r="R1262" s="242"/>
      <c r="S1262" s="242"/>
      <c r="T1262" s="243"/>
      <c r="U1262" s="14"/>
      <c r="V1262" s="14"/>
      <c r="W1262" s="14"/>
      <c r="X1262" s="14"/>
      <c r="Y1262" s="14"/>
      <c r="Z1262" s="14"/>
      <c r="AA1262" s="14"/>
      <c r="AB1262" s="14"/>
      <c r="AC1262" s="14"/>
      <c r="AD1262" s="14"/>
      <c r="AE1262" s="14"/>
      <c r="AT1262" s="244" t="s">
        <v>167</v>
      </c>
      <c r="AU1262" s="244" t="s">
        <v>87</v>
      </c>
      <c r="AV1262" s="14" t="s">
        <v>87</v>
      </c>
      <c r="AW1262" s="14" t="s">
        <v>38</v>
      </c>
      <c r="AX1262" s="14" t="s">
        <v>77</v>
      </c>
      <c r="AY1262" s="244" t="s">
        <v>153</v>
      </c>
    </row>
    <row r="1263" s="14" customFormat="1">
      <c r="A1263" s="14"/>
      <c r="B1263" s="234"/>
      <c r="C1263" s="235"/>
      <c r="D1263" s="218" t="s">
        <v>167</v>
      </c>
      <c r="E1263" s="236" t="s">
        <v>40</v>
      </c>
      <c r="F1263" s="237" t="s">
        <v>1434</v>
      </c>
      <c r="G1263" s="235"/>
      <c r="H1263" s="238">
        <v>0.45000000000000001</v>
      </c>
      <c r="I1263" s="239"/>
      <c r="J1263" s="235"/>
      <c r="K1263" s="235"/>
      <c r="L1263" s="240"/>
      <c r="M1263" s="241"/>
      <c r="N1263" s="242"/>
      <c r="O1263" s="242"/>
      <c r="P1263" s="242"/>
      <c r="Q1263" s="242"/>
      <c r="R1263" s="242"/>
      <c r="S1263" s="242"/>
      <c r="T1263" s="243"/>
      <c r="U1263" s="14"/>
      <c r="V1263" s="14"/>
      <c r="W1263" s="14"/>
      <c r="X1263" s="14"/>
      <c r="Y1263" s="14"/>
      <c r="Z1263" s="14"/>
      <c r="AA1263" s="14"/>
      <c r="AB1263" s="14"/>
      <c r="AC1263" s="14"/>
      <c r="AD1263" s="14"/>
      <c r="AE1263" s="14"/>
      <c r="AT1263" s="244" t="s">
        <v>167</v>
      </c>
      <c r="AU1263" s="244" t="s">
        <v>87</v>
      </c>
      <c r="AV1263" s="14" t="s">
        <v>87</v>
      </c>
      <c r="AW1263" s="14" t="s">
        <v>38</v>
      </c>
      <c r="AX1263" s="14" t="s">
        <v>77</v>
      </c>
      <c r="AY1263" s="244" t="s">
        <v>153</v>
      </c>
    </row>
    <row r="1264" s="13" customFormat="1">
      <c r="A1264" s="13"/>
      <c r="B1264" s="224"/>
      <c r="C1264" s="225"/>
      <c r="D1264" s="218" t="s">
        <v>167</v>
      </c>
      <c r="E1264" s="226" t="s">
        <v>40</v>
      </c>
      <c r="F1264" s="227" t="s">
        <v>209</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1435</v>
      </c>
      <c r="G1265" s="235"/>
      <c r="H1265" s="238">
        <v>2.0150000000000001</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3" customFormat="1">
      <c r="A1266" s="13"/>
      <c r="B1266" s="224"/>
      <c r="C1266" s="225"/>
      <c r="D1266" s="218" t="s">
        <v>167</v>
      </c>
      <c r="E1266" s="226" t="s">
        <v>40</v>
      </c>
      <c r="F1266" s="227" t="s">
        <v>211</v>
      </c>
      <c r="G1266" s="225"/>
      <c r="H1266" s="226" t="s">
        <v>40</v>
      </c>
      <c r="I1266" s="228"/>
      <c r="J1266" s="225"/>
      <c r="K1266" s="225"/>
      <c r="L1266" s="229"/>
      <c r="M1266" s="230"/>
      <c r="N1266" s="231"/>
      <c r="O1266" s="231"/>
      <c r="P1266" s="231"/>
      <c r="Q1266" s="231"/>
      <c r="R1266" s="231"/>
      <c r="S1266" s="231"/>
      <c r="T1266" s="232"/>
      <c r="U1266" s="13"/>
      <c r="V1266" s="13"/>
      <c r="W1266" s="13"/>
      <c r="X1266" s="13"/>
      <c r="Y1266" s="13"/>
      <c r="Z1266" s="13"/>
      <c r="AA1266" s="13"/>
      <c r="AB1266" s="13"/>
      <c r="AC1266" s="13"/>
      <c r="AD1266" s="13"/>
      <c r="AE1266" s="13"/>
      <c r="AT1266" s="233" t="s">
        <v>167</v>
      </c>
      <c r="AU1266" s="233" t="s">
        <v>87</v>
      </c>
      <c r="AV1266" s="13" t="s">
        <v>85</v>
      </c>
      <c r="AW1266" s="13" t="s">
        <v>38</v>
      </c>
      <c r="AX1266" s="13" t="s">
        <v>77</v>
      </c>
      <c r="AY1266" s="233" t="s">
        <v>153</v>
      </c>
    </row>
    <row r="1267" s="14" customFormat="1">
      <c r="A1267" s="14"/>
      <c r="B1267" s="234"/>
      <c r="C1267" s="235"/>
      <c r="D1267" s="218" t="s">
        <v>167</v>
      </c>
      <c r="E1267" s="236" t="s">
        <v>40</v>
      </c>
      <c r="F1267" s="237" t="s">
        <v>1436</v>
      </c>
      <c r="G1267" s="235"/>
      <c r="H1267" s="238">
        <v>14.438000000000001</v>
      </c>
      <c r="I1267" s="239"/>
      <c r="J1267" s="235"/>
      <c r="K1267" s="235"/>
      <c r="L1267" s="240"/>
      <c r="M1267" s="241"/>
      <c r="N1267" s="242"/>
      <c r="O1267" s="242"/>
      <c r="P1267" s="242"/>
      <c r="Q1267" s="242"/>
      <c r="R1267" s="242"/>
      <c r="S1267" s="242"/>
      <c r="T1267" s="243"/>
      <c r="U1267" s="14"/>
      <c r="V1267" s="14"/>
      <c r="W1267" s="14"/>
      <c r="X1267" s="14"/>
      <c r="Y1267" s="14"/>
      <c r="Z1267" s="14"/>
      <c r="AA1267" s="14"/>
      <c r="AB1267" s="14"/>
      <c r="AC1267" s="14"/>
      <c r="AD1267" s="14"/>
      <c r="AE1267" s="14"/>
      <c r="AT1267" s="244" t="s">
        <v>167</v>
      </c>
      <c r="AU1267" s="244" t="s">
        <v>87</v>
      </c>
      <c r="AV1267" s="14" t="s">
        <v>87</v>
      </c>
      <c r="AW1267" s="14" t="s">
        <v>38</v>
      </c>
      <c r="AX1267" s="14" t="s">
        <v>77</v>
      </c>
      <c r="AY1267" s="244" t="s">
        <v>153</v>
      </c>
    </row>
    <row r="1268" s="13" customFormat="1">
      <c r="A1268" s="13"/>
      <c r="B1268" s="224"/>
      <c r="C1268" s="225"/>
      <c r="D1268" s="218" t="s">
        <v>167</v>
      </c>
      <c r="E1268" s="226" t="s">
        <v>40</v>
      </c>
      <c r="F1268" s="227" t="s">
        <v>213</v>
      </c>
      <c r="G1268" s="225"/>
      <c r="H1268" s="226" t="s">
        <v>40</v>
      </c>
      <c r="I1268" s="228"/>
      <c r="J1268" s="225"/>
      <c r="K1268" s="225"/>
      <c r="L1268" s="229"/>
      <c r="M1268" s="230"/>
      <c r="N1268" s="231"/>
      <c r="O1268" s="231"/>
      <c r="P1268" s="231"/>
      <c r="Q1268" s="231"/>
      <c r="R1268" s="231"/>
      <c r="S1268" s="231"/>
      <c r="T1268" s="232"/>
      <c r="U1268" s="13"/>
      <c r="V1268" s="13"/>
      <c r="W1268" s="13"/>
      <c r="X1268" s="13"/>
      <c r="Y1268" s="13"/>
      <c r="Z1268" s="13"/>
      <c r="AA1268" s="13"/>
      <c r="AB1268" s="13"/>
      <c r="AC1268" s="13"/>
      <c r="AD1268" s="13"/>
      <c r="AE1268" s="13"/>
      <c r="AT1268" s="233" t="s">
        <v>167</v>
      </c>
      <c r="AU1268" s="233" t="s">
        <v>87</v>
      </c>
      <c r="AV1268" s="13" t="s">
        <v>85</v>
      </c>
      <c r="AW1268" s="13" t="s">
        <v>38</v>
      </c>
      <c r="AX1268" s="13" t="s">
        <v>77</v>
      </c>
      <c r="AY1268" s="233" t="s">
        <v>153</v>
      </c>
    </row>
    <row r="1269" s="14" customFormat="1">
      <c r="A1269" s="14"/>
      <c r="B1269" s="234"/>
      <c r="C1269" s="235"/>
      <c r="D1269" s="218" t="s">
        <v>167</v>
      </c>
      <c r="E1269" s="236" t="s">
        <v>40</v>
      </c>
      <c r="F1269" s="237" t="s">
        <v>1437</v>
      </c>
      <c r="G1269" s="235"/>
      <c r="H1269" s="238">
        <v>11.531000000000001</v>
      </c>
      <c r="I1269" s="239"/>
      <c r="J1269" s="235"/>
      <c r="K1269" s="235"/>
      <c r="L1269" s="240"/>
      <c r="M1269" s="241"/>
      <c r="N1269" s="242"/>
      <c r="O1269" s="242"/>
      <c r="P1269" s="242"/>
      <c r="Q1269" s="242"/>
      <c r="R1269" s="242"/>
      <c r="S1269" s="242"/>
      <c r="T1269" s="243"/>
      <c r="U1269" s="14"/>
      <c r="V1269" s="14"/>
      <c r="W1269" s="14"/>
      <c r="X1269" s="14"/>
      <c r="Y1269" s="14"/>
      <c r="Z1269" s="14"/>
      <c r="AA1269" s="14"/>
      <c r="AB1269" s="14"/>
      <c r="AC1269" s="14"/>
      <c r="AD1269" s="14"/>
      <c r="AE1269" s="14"/>
      <c r="AT1269" s="244" t="s">
        <v>167</v>
      </c>
      <c r="AU1269" s="244" t="s">
        <v>87</v>
      </c>
      <c r="AV1269" s="14" t="s">
        <v>87</v>
      </c>
      <c r="AW1269" s="14" t="s">
        <v>38</v>
      </c>
      <c r="AX1269" s="14" t="s">
        <v>77</v>
      </c>
      <c r="AY1269" s="244" t="s">
        <v>153</v>
      </c>
    </row>
    <row r="1270" s="15" customFormat="1">
      <c r="A1270" s="15"/>
      <c r="B1270" s="245"/>
      <c r="C1270" s="246"/>
      <c r="D1270" s="218" t="s">
        <v>167</v>
      </c>
      <c r="E1270" s="247" t="s">
        <v>40</v>
      </c>
      <c r="F1270" s="248" t="s">
        <v>170</v>
      </c>
      <c r="G1270" s="246"/>
      <c r="H1270" s="249">
        <v>30.111999999999998</v>
      </c>
      <c r="I1270" s="250"/>
      <c r="J1270" s="246"/>
      <c r="K1270" s="246"/>
      <c r="L1270" s="251"/>
      <c r="M1270" s="252"/>
      <c r="N1270" s="253"/>
      <c r="O1270" s="253"/>
      <c r="P1270" s="253"/>
      <c r="Q1270" s="253"/>
      <c r="R1270" s="253"/>
      <c r="S1270" s="253"/>
      <c r="T1270" s="254"/>
      <c r="U1270" s="15"/>
      <c r="V1270" s="15"/>
      <c r="W1270" s="15"/>
      <c r="X1270" s="15"/>
      <c r="Y1270" s="15"/>
      <c r="Z1270" s="15"/>
      <c r="AA1270" s="15"/>
      <c r="AB1270" s="15"/>
      <c r="AC1270" s="15"/>
      <c r="AD1270" s="15"/>
      <c r="AE1270" s="15"/>
      <c r="AT1270" s="255" t="s">
        <v>167</v>
      </c>
      <c r="AU1270" s="255" t="s">
        <v>87</v>
      </c>
      <c r="AV1270" s="15" t="s">
        <v>161</v>
      </c>
      <c r="AW1270" s="15" t="s">
        <v>38</v>
      </c>
      <c r="AX1270" s="15" t="s">
        <v>85</v>
      </c>
      <c r="AY1270" s="255" t="s">
        <v>153</v>
      </c>
    </row>
    <row r="1271" s="2" customFormat="1" ht="24.15" customHeight="1">
      <c r="A1271" s="39"/>
      <c r="B1271" s="40"/>
      <c r="C1271" s="205" t="s">
        <v>1443</v>
      </c>
      <c r="D1271" s="205" t="s">
        <v>156</v>
      </c>
      <c r="E1271" s="206" t="s">
        <v>1444</v>
      </c>
      <c r="F1271" s="207" t="s">
        <v>1445</v>
      </c>
      <c r="G1271" s="208" t="s">
        <v>159</v>
      </c>
      <c r="H1271" s="209">
        <v>30.111999999999998</v>
      </c>
      <c r="I1271" s="210"/>
      <c r="J1271" s="211">
        <f>ROUND(I1271*H1271,2)</f>
        <v>0</v>
      </c>
      <c r="K1271" s="207" t="s">
        <v>160</v>
      </c>
      <c r="L1271" s="45"/>
      <c r="M1271" s="212" t="s">
        <v>40</v>
      </c>
      <c r="N1271" s="213" t="s">
        <v>48</v>
      </c>
      <c r="O1271" s="85"/>
      <c r="P1271" s="214">
        <f>O1271*H1271</f>
        <v>0</v>
      </c>
      <c r="Q1271" s="214">
        <v>0.00025999999999999998</v>
      </c>
      <c r="R1271" s="214">
        <f>Q1271*H1271</f>
        <v>0.0078291199999999984</v>
      </c>
      <c r="S1271" s="214">
        <v>0</v>
      </c>
      <c r="T1271" s="215">
        <f>S1271*H1271</f>
        <v>0</v>
      </c>
      <c r="U1271" s="39"/>
      <c r="V1271" s="39"/>
      <c r="W1271" s="39"/>
      <c r="X1271" s="39"/>
      <c r="Y1271" s="39"/>
      <c r="Z1271" s="39"/>
      <c r="AA1271" s="39"/>
      <c r="AB1271" s="39"/>
      <c r="AC1271" s="39"/>
      <c r="AD1271" s="39"/>
      <c r="AE1271" s="39"/>
      <c r="AR1271" s="216" t="s">
        <v>287</v>
      </c>
      <c r="AT1271" s="216" t="s">
        <v>156</v>
      </c>
      <c r="AU1271" s="216" t="s">
        <v>87</v>
      </c>
      <c r="AY1271" s="18" t="s">
        <v>153</v>
      </c>
      <c r="BE1271" s="217">
        <f>IF(N1271="základní",J1271,0)</f>
        <v>0</v>
      </c>
      <c r="BF1271" s="217">
        <f>IF(N1271="snížená",J1271,0)</f>
        <v>0</v>
      </c>
      <c r="BG1271" s="217">
        <f>IF(N1271="zákl. přenesená",J1271,0)</f>
        <v>0</v>
      </c>
      <c r="BH1271" s="217">
        <f>IF(N1271="sníž. přenesená",J1271,0)</f>
        <v>0</v>
      </c>
      <c r="BI1271" s="217">
        <f>IF(N1271="nulová",J1271,0)</f>
        <v>0</v>
      </c>
      <c r="BJ1271" s="18" t="s">
        <v>85</v>
      </c>
      <c r="BK1271" s="217">
        <f>ROUND(I1271*H1271,2)</f>
        <v>0</v>
      </c>
      <c r="BL1271" s="18" t="s">
        <v>287</v>
      </c>
      <c r="BM1271" s="216" t="s">
        <v>1446</v>
      </c>
    </row>
    <row r="1272" s="2" customFormat="1">
      <c r="A1272" s="39"/>
      <c r="B1272" s="40"/>
      <c r="C1272" s="41"/>
      <c r="D1272" s="218" t="s">
        <v>163</v>
      </c>
      <c r="E1272" s="41"/>
      <c r="F1272" s="219" t="s">
        <v>1447</v>
      </c>
      <c r="G1272" s="41"/>
      <c r="H1272" s="41"/>
      <c r="I1272" s="220"/>
      <c r="J1272" s="41"/>
      <c r="K1272" s="41"/>
      <c r="L1272" s="45"/>
      <c r="M1272" s="221"/>
      <c r="N1272" s="222"/>
      <c r="O1272" s="85"/>
      <c r="P1272" s="85"/>
      <c r="Q1272" s="85"/>
      <c r="R1272" s="85"/>
      <c r="S1272" s="85"/>
      <c r="T1272" s="86"/>
      <c r="U1272" s="39"/>
      <c r="V1272" s="39"/>
      <c r="W1272" s="39"/>
      <c r="X1272" s="39"/>
      <c r="Y1272" s="39"/>
      <c r="Z1272" s="39"/>
      <c r="AA1272" s="39"/>
      <c r="AB1272" s="39"/>
      <c r="AC1272" s="39"/>
      <c r="AD1272" s="39"/>
      <c r="AE1272" s="39"/>
      <c r="AT1272" s="18" t="s">
        <v>163</v>
      </c>
      <c r="AU1272" s="18" t="s">
        <v>87</v>
      </c>
    </row>
    <row r="1273" s="13" customFormat="1">
      <c r="A1273" s="13"/>
      <c r="B1273" s="224"/>
      <c r="C1273" s="225"/>
      <c r="D1273" s="218" t="s">
        <v>167</v>
      </c>
      <c r="E1273" s="226" t="s">
        <v>40</v>
      </c>
      <c r="F1273" s="227" t="s">
        <v>206</v>
      </c>
      <c r="G1273" s="225"/>
      <c r="H1273" s="226" t="s">
        <v>40</v>
      </c>
      <c r="I1273" s="228"/>
      <c r="J1273" s="225"/>
      <c r="K1273" s="225"/>
      <c r="L1273" s="229"/>
      <c r="M1273" s="230"/>
      <c r="N1273" s="231"/>
      <c r="O1273" s="231"/>
      <c r="P1273" s="231"/>
      <c r="Q1273" s="231"/>
      <c r="R1273" s="231"/>
      <c r="S1273" s="231"/>
      <c r="T1273" s="232"/>
      <c r="U1273" s="13"/>
      <c r="V1273" s="13"/>
      <c r="W1273" s="13"/>
      <c r="X1273" s="13"/>
      <c r="Y1273" s="13"/>
      <c r="Z1273" s="13"/>
      <c r="AA1273" s="13"/>
      <c r="AB1273" s="13"/>
      <c r="AC1273" s="13"/>
      <c r="AD1273" s="13"/>
      <c r="AE1273" s="13"/>
      <c r="AT1273" s="233" t="s">
        <v>167</v>
      </c>
      <c r="AU1273" s="233" t="s">
        <v>87</v>
      </c>
      <c r="AV1273" s="13" t="s">
        <v>85</v>
      </c>
      <c r="AW1273" s="13" t="s">
        <v>38</v>
      </c>
      <c r="AX1273" s="13" t="s">
        <v>77</v>
      </c>
      <c r="AY1273" s="233" t="s">
        <v>153</v>
      </c>
    </row>
    <row r="1274" s="14" customFormat="1">
      <c r="A1274" s="14"/>
      <c r="B1274" s="234"/>
      <c r="C1274" s="235"/>
      <c r="D1274" s="218" t="s">
        <v>167</v>
      </c>
      <c r="E1274" s="236" t="s">
        <v>40</v>
      </c>
      <c r="F1274" s="237" t="s">
        <v>1433</v>
      </c>
      <c r="G1274" s="235"/>
      <c r="H1274" s="238">
        <v>1.6779999999999999</v>
      </c>
      <c r="I1274" s="239"/>
      <c r="J1274" s="235"/>
      <c r="K1274" s="235"/>
      <c r="L1274" s="240"/>
      <c r="M1274" s="241"/>
      <c r="N1274" s="242"/>
      <c r="O1274" s="242"/>
      <c r="P1274" s="242"/>
      <c r="Q1274" s="242"/>
      <c r="R1274" s="242"/>
      <c r="S1274" s="242"/>
      <c r="T1274" s="243"/>
      <c r="U1274" s="14"/>
      <c r="V1274" s="14"/>
      <c r="W1274" s="14"/>
      <c r="X1274" s="14"/>
      <c r="Y1274" s="14"/>
      <c r="Z1274" s="14"/>
      <c r="AA1274" s="14"/>
      <c r="AB1274" s="14"/>
      <c r="AC1274" s="14"/>
      <c r="AD1274" s="14"/>
      <c r="AE1274" s="14"/>
      <c r="AT1274" s="244" t="s">
        <v>167</v>
      </c>
      <c r="AU1274" s="244" t="s">
        <v>87</v>
      </c>
      <c r="AV1274" s="14" t="s">
        <v>87</v>
      </c>
      <c r="AW1274" s="14" t="s">
        <v>38</v>
      </c>
      <c r="AX1274" s="14" t="s">
        <v>77</v>
      </c>
      <c r="AY1274" s="244" t="s">
        <v>153</v>
      </c>
    </row>
    <row r="1275" s="14" customFormat="1">
      <c r="A1275" s="14"/>
      <c r="B1275" s="234"/>
      <c r="C1275" s="235"/>
      <c r="D1275" s="218" t="s">
        <v>167</v>
      </c>
      <c r="E1275" s="236" t="s">
        <v>40</v>
      </c>
      <c r="F1275" s="237" t="s">
        <v>1434</v>
      </c>
      <c r="G1275" s="235"/>
      <c r="H1275" s="238">
        <v>0.45000000000000001</v>
      </c>
      <c r="I1275" s="239"/>
      <c r="J1275" s="235"/>
      <c r="K1275" s="235"/>
      <c r="L1275" s="240"/>
      <c r="M1275" s="241"/>
      <c r="N1275" s="242"/>
      <c r="O1275" s="242"/>
      <c r="P1275" s="242"/>
      <c r="Q1275" s="242"/>
      <c r="R1275" s="242"/>
      <c r="S1275" s="242"/>
      <c r="T1275" s="243"/>
      <c r="U1275" s="14"/>
      <c r="V1275" s="14"/>
      <c r="W1275" s="14"/>
      <c r="X1275" s="14"/>
      <c r="Y1275" s="14"/>
      <c r="Z1275" s="14"/>
      <c r="AA1275" s="14"/>
      <c r="AB1275" s="14"/>
      <c r="AC1275" s="14"/>
      <c r="AD1275" s="14"/>
      <c r="AE1275" s="14"/>
      <c r="AT1275" s="244" t="s">
        <v>167</v>
      </c>
      <c r="AU1275" s="244" t="s">
        <v>87</v>
      </c>
      <c r="AV1275" s="14" t="s">
        <v>87</v>
      </c>
      <c r="AW1275" s="14" t="s">
        <v>38</v>
      </c>
      <c r="AX1275" s="14" t="s">
        <v>77</v>
      </c>
      <c r="AY1275" s="244" t="s">
        <v>153</v>
      </c>
    </row>
    <row r="1276" s="13" customFormat="1">
      <c r="A1276" s="13"/>
      <c r="B1276" s="224"/>
      <c r="C1276" s="225"/>
      <c r="D1276" s="218" t="s">
        <v>167</v>
      </c>
      <c r="E1276" s="226" t="s">
        <v>40</v>
      </c>
      <c r="F1276" s="227" t="s">
        <v>209</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1435</v>
      </c>
      <c r="G1277" s="235"/>
      <c r="H1277" s="238">
        <v>2.0150000000000001</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3" customFormat="1">
      <c r="A1278" s="13"/>
      <c r="B1278" s="224"/>
      <c r="C1278" s="225"/>
      <c r="D1278" s="218" t="s">
        <v>167</v>
      </c>
      <c r="E1278" s="226" t="s">
        <v>40</v>
      </c>
      <c r="F1278" s="227" t="s">
        <v>211</v>
      </c>
      <c r="G1278" s="225"/>
      <c r="H1278" s="226" t="s">
        <v>40</v>
      </c>
      <c r="I1278" s="228"/>
      <c r="J1278" s="225"/>
      <c r="K1278" s="225"/>
      <c r="L1278" s="229"/>
      <c r="M1278" s="230"/>
      <c r="N1278" s="231"/>
      <c r="O1278" s="231"/>
      <c r="P1278" s="231"/>
      <c r="Q1278" s="231"/>
      <c r="R1278" s="231"/>
      <c r="S1278" s="231"/>
      <c r="T1278" s="232"/>
      <c r="U1278" s="13"/>
      <c r="V1278" s="13"/>
      <c r="W1278" s="13"/>
      <c r="X1278" s="13"/>
      <c r="Y1278" s="13"/>
      <c r="Z1278" s="13"/>
      <c r="AA1278" s="13"/>
      <c r="AB1278" s="13"/>
      <c r="AC1278" s="13"/>
      <c r="AD1278" s="13"/>
      <c r="AE1278" s="13"/>
      <c r="AT1278" s="233" t="s">
        <v>167</v>
      </c>
      <c r="AU1278" s="233" t="s">
        <v>87</v>
      </c>
      <c r="AV1278" s="13" t="s">
        <v>85</v>
      </c>
      <c r="AW1278" s="13" t="s">
        <v>38</v>
      </c>
      <c r="AX1278" s="13" t="s">
        <v>77</v>
      </c>
      <c r="AY1278" s="233" t="s">
        <v>153</v>
      </c>
    </row>
    <row r="1279" s="14" customFormat="1">
      <c r="A1279" s="14"/>
      <c r="B1279" s="234"/>
      <c r="C1279" s="235"/>
      <c r="D1279" s="218" t="s">
        <v>167</v>
      </c>
      <c r="E1279" s="236" t="s">
        <v>40</v>
      </c>
      <c r="F1279" s="237" t="s">
        <v>1436</v>
      </c>
      <c r="G1279" s="235"/>
      <c r="H1279" s="238">
        <v>14.438000000000001</v>
      </c>
      <c r="I1279" s="239"/>
      <c r="J1279" s="235"/>
      <c r="K1279" s="235"/>
      <c r="L1279" s="240"/>
      <c r="M1279" s="241"/>
      <c r="N1279" s="242"/>
      <c r="O1279" s="242"/>
      <c r="P1279" s="242"/>
      <c r="Q1279" s="242"/>
      <c r="R1279" s="242"/>
      <c r="S1279" s="242"/>
      <c r="T1279" s="243"/>
      <c r="U1279" s="14"/>
      <c r="V1279" s="14"/>
      <c r="W1279" s="14"/>
      <c r="X1279" s="14"/>
      <c r="Y1279" s="14"/>
      <c r="Z1279" s="14"/>
      <c r="AA1279" s="14"/>
      <c r="AB1279" s="14"/>
      <c r="AC1279" s="14"/>
      <c r="AD1279" s="14"/>
      <c r="AE1279" s="14"/>
      <c r="AT1279" s="244" t="s">
        <v>167</v>
      </c>
      <c r="AU1279" s="244" t="s">
        <v>87</v>
      </c>
      <c r="AV1279" s="14" t="s">
        <v>87</v>
      </c>
      <c r="AW1279" s="14" t="s">
        <v>38</v>
      </c>
      <c r="AX1279" s="14" t="s">
        <v>77</v>
      </c>
      <c r="AY1279" s="244" t="s">
        <v>153</v>
      </c>
    </row>
    <row r="1280" s="13" customFormat="1">
      <c r="A1280" s="13"/>
      <c r="B1280" s="224"/>
      <c r="C1280" s="225"/>
      <c r="D1280" s="218" t="s">
        <v>167</v>
      </c>
      <c r="E1280" s="226" t="s">
        <v>40</v>
      </c>
      <c r="F1280" s="227" t="s">
        <v>213</v>
      </c>
      <c r="G1280" s="225"/>
      <c r="H1280" s="226" t="s">
        <v>40</v>
      </c>
      <c r="I1280" s="228"/>
      <c r="J1280" s="225"/>
      <c r="K1280" s="225"/>
      <c r="L1280" s="229"/>
      <c r="M1280" s="230"/>
      <c r="N1280" s="231"/>
      <c r="O1280" s="231"/>
      <c r="P1280" s="231"/>
      <c r="Q1280" s="231"/>
      <c r="R1280" s="231"/>
      <c r="S1280" s="231"/>
      <c r="T1280" s="232"/>
      <c r="U1280" s="13"/>
      <c r="V1280" s="13"/>
      <c r="W1280" s="13"/>
      <c r="X1280" s="13"/>
      <c r="Y1280" s="13"/>
      <c r="Z1280" s="13"/>
      <c r="AA1280" s="13"/>
      <c r="AB1280" s="13"/>
      <c r="AC1280" s="13"/>
      <c r="AD1280" s="13"/>
      <c r="AE1280" s="13"/>
      <c r="AT1280" s="233" t="s">
        <v>167</v>
      </c>
      <c r="AU1280" s="233" t="s">
        <v>87</v>
      </c>
      <c r="AV1280" s="13" t="s">
        <v>85</v>
      </c>
      <c r="AW1280" s="13" t="s">
        <v>38</v>
      </c>
      <c r="AX1280" s="13" t="s">
        <v>77</v>
      </c>
      <c r="AY1280" s="233" t="s">
        <v>153</v>
      </c>
    </row>
    <row r="1281" s="14" customFormat="1">
      <c r="A1281" s="14"/>
      <c r="B1281" s="234"/>
      <c r="C1281" s="235"/>
      <c r="D1281" s="218" t="s">
        <v>167</v>
      </c>
      <c r="E1281" s="236" t="s">
        <v>40</v>
      </c>
      <c r="F1281" s="237" t="s">
        <v>1437</v>
      </c>
      <c r="G1281" s="235"/>
      <c r="H1281" s="238">
        <v>11.531000000000001</v>
      </c>
      <c r="I1281" s="239"/>
      <c r="J1281" s="235"/>
      <c r="K1281" s="235"/>
      <c r="L1281" s="240"/>
      <c r="M1281" s="241"/>
      <c r="N1281" s="242"/>
      <c r="O1281" s="242"/>
      <c r="P1281" s="242"/>
      <c r="Q1281" s="242"/>
      <c r="R1281" s="242"/>
      <c r="S1281" s="242"/>
      <c r="T1281" s="243"/>
      <c r="U1281" s="14"/>
      <c r="V1281" s="14"/>
      <c r="W1281" s="14"/>
      <c r="X1281" s="14"/>
      <c r="Y1281" s="14"/>
      <c r="Z1281" s="14"/>
      <c r="AA1281" s="14"/>
      <c r="AB1281" s="14"/>
      <c r="AC1281" s="14"/>
      <c r="AD1281" s="14"/>
      <c r="AE1281" s="14"/>
      <c r="AT1281" s="244" t="s">
        <v>167</v>
      </c>
      <c r="AU1281" s="244" t="s">
        <v>87</v>
      </c>
      <c r="AV1281" s="14" t="s">
        <v>87</v>
      </c>
      <c r="AW1281" s="14" t="s">
        <v>38</v>
      </c>
      <c r="AX1281" s="14" t="s">
        <v>77</v>
      </c>
      <c r="AY1281" s="244" t="s">
        <v>153</v>
      </c>
    </row>
    <row r="1282" s="15" customFormat="1">
      <c r="A1282" s="15"/>
      <c r="B1282" s="245"/>
      <c r="C1282" s="246"/>
      <c r="D1282" s="218" t="s">
        <v>167</v>
      </c>
      <c r="E1282" s="247" t="s">
        <v>40</v>
      </c>
      <c r="F1282" s="248" t="s">
        <v>170</v>
      </c>
      <c r="G1282" s="246"/>
      <c r="H1282" s="249">
        <v>30.111999999999998</v>
      </c>
      <c r="I1282" s="250"/>
      <c r="J1282" s="246"/>
      <c r="K1282" s="246"/>
      <c r="L1282" s="251"/>
      <c r="M1282" s="252"/>
      <c r="N1282" s="253"/>
      <c r="O1282" s="253"/>
      <c r="P1282" s="253"/>
      <c r="Q1282" s="253"/>
      <c r="R1282" s="253"/>
      <c r="S1282" s="253"/>
      <c r="T1282" s="254"/>
      <c r="U1282" s="15"/>
      <c r="V1282" s="15"/>
      <c r="W1282" s="15"/>
      <c r="X1282" s="15"/>
      <c r="Y1282" s="15"/>
      <c r="Z1282" s="15"/>
      <c r="AA1282" s="15"/>
      <c r="AB1282" s="15"/>
      <c r="AC1282" s="15"/>
      <c r="AD1282" s="15"/>
      <c r="AE1282" s="15"/>
      <c r="AT1282" s="255" t="s">
        <v>167</v>
      </c>
      <c r="AU1282" s="255" t="s">
        <v>87</v>
      </c>
      <c r="AV1282" s="15" t="s">
        <v>161</v>
      </c>
      <c r="AW1282" s="15" t="s">
        <v>38</v>
      </c>
      <c r="AX1282" s="15" t="s">
        <v>85</v>
      </c>
      <c r="AY1282" s="255" t="s">
        <v>153</v>
      </c>
    </row>
    <row r="1283" s="2" customFormat="1" ht="24.15" customHeight="1">
      <c r="A1283" s="39"/>
      <c r="B1283" s="40"/>
      <c r="C1283" s="205" t="s">
        <v>1448</v>
      </c>
      <c r="D1283" s="205" t="s">
        <v>156</v>
      </c>
      <c r="E1283" s="206" t="s">
        <v>1449</v>
      </c>
      <c r="F1283" s="207" t="s">
        <v>1450</v>
      </c>
      <c r="G1283" s="208" t="s">
        <v>159</v>
      </c>
      <c r="H1283" s="209">
        <v>30.111999999999998</v>
      </c>
      <c r="I1283" s="210"/>
      <c r="J1283" s="211">
        <f>ROUND(I1283*H1283,2)</f>
        <v>0</v>
      </c>
      <c r="K1283" s="207" t="s">
        <v>160</v>
      </c>
      <c r="L1283" s="45"/>
      <c r="M1283" s="212" t="s">
        <v>40</v>
      </c>
      <c r="N1283" s="213" t="s">
        <v>48</v>
      </c>
      <c r="O1283" s="85"/>
      <c r="P1283" s="214">
        <f>O1283*H1283</f>
        <v>0</v>
      </c>
      <c r="Q1283" s="214">
        <v>3.0000000000000001E-05</v>
      </c>
      <c r="R1283" s="214">
        <f>Q1283*H1283</f>
        <v>0.00090335999999999997</v>
      </c>
      <c r="S1283" s="214">
        <v>0</v>
      </c>
      <c r="T1283" s="215">
        <f>S1283*H1283</f>
        <v>0</v>
      </c>
      <c r="U1283" s="39"/>
      <c r="V1283" s="39"/>
      <c r="W1283" s="39"/>
      <c r="X1283" s="39"/>
      <c r="Y1283" s="39"/>
      <c r="Z1283" s="39"/>
      <c r="AA1283" s="39"/>
      <c r="AB1283" s="39"/>
      <c r="AC1283" s="39"/>
      <c r="AD1283" s="39"/>
      <c r="AE1283" s="39"/>
      <c r="AR1283" s="216" t="s">
        <v>287</v>
      </c>
      <c r="AT1283" s="216" t="s">
        <v>156</v>
      </c>
      <c r="AU1283" s="216" t="s">
        <v>87</v>
      </c>
      <c r="AY1283" s="18" t="s">
        <v>153</v>
      </c>
      <c r="BE1283" s="217">
        <f>IF(N1283="základní",J1283,0)</f>
        <v>0</v>
      </c>
      <c r="BF1283" s="217">
        <f>IF(N1283="snížená",J1283,0)</f>
        <v>0</v>
      </c>
      <c r="BG1283" s="217">
        <f>IF(N1283="zákl. přenesená",J1283,0)</f>
        <v>0</v>
      </c>
      <c r="BH1283" s="217">
        <f>IF(N1283="sníž. přenesená",J1283,0)</f>
        <v>0</v>
      </c>
      <c r="BI1283" s="217">
        <f>IF(N1283="nulová",J1283,0)</f>
        <v>0</v>
      </c>
      <c r="BJ1283" s="18" t="s">
        <v>85</v>
      </c>
      <c r="BK1283" s="217">
        <f>ROUND(I1283*H1283,2)</f>
        <v>0</v>
      </c>
      <c r="BL1283" s="18" t="s">
        <v>287</v>
      </c>
      <c r="BM1283" s="216" t="s">
        <v>1451</v>
      </c>
    </row>
    <row r="1284" s="2" customFormat="1">
      <c r="A1284" s="39"/>
      <c r="B1284" s="40"/>
      <c r="C1284" s="41"/>
      <c r="D1284" s="218" t="s">
        <v>163</v>
      </c>
      <c r="E1284" s="41"/>
      <c r="F1284" s="219" t="s">
        <v>1452</v>
      </c>
      <c r="G1284" s="41"/>
      <c r="H1284" s="41"/>
      <c r="I1284" s="220"/>
      <c r="J1284" s="41"/>
      <c r="K1284" s="41"/>
      <c r="L1284" s="45"/>
      <c r="M1284" s="221"/>
      <c r="N1284" s="222"/>
      <c r="O1284" s="85"/>
      <c r="P1284" s="85"/>
      <c r="Q1284" s="85"/>
      <c r="R1284" s="85"/>
      <c r="S1284" s="85"/>
      <c r="T1284" s="86"/>
      <c r="U1284" s="39"/>
      <c r="V1284" s="39"/>
      <c r="W1284" s="39"/>
      <c r="X1284" s="39"/>
      <c r="Y1284" s="39"/>
      <c r="Z1284" s="39"/>
      <c r="AA1284" s="39"/>
      <c r="AB1284" s="39"/>
      <c r="AC1284" s="39"/>
      <c r="AD1284" s="39"/>
      <c r="AE1284" s="39"/>
      <c r="AT1284" s="18" t="s">
        <v>163</v>
      </c>
      <c r="AU1284" s="18" t="s">
        <v>87</v>
      </c>
    </row>
    <row r="1285" s="13" customFormat="1">
      <c r="A1285" s="13"/>
      <c r="B1285" s="224"/>
      <c r="C1285" s="225"/>
      <c r="D1285" s="218" t="s">
        <v>167</v>
      </c>
      <c r="E1285" s="226" t="s">
        <v>40</v>
      </c>
      <c r="F1285" s="227" t="s">
        <v>206</v>
      </c>
      <c r="G1285" s="225"/>
      <c r="H1285" s="226" t="s">
        <v>40</v>
      </c>
      <c r="I1285" s="228"/>
      <c r="J1285" s="225"/>
      <c r="K1285" s="225"/>
      <c r="L1285" s="229"/>
      <c r="M1285" s="230"/>
      <c r="N1285" s="231"/>
      <c r="O1285" s="231"/>
      <c r="P1285" s="231"/>
      <c r="Q1285" s="231"/>
      <c r="R1285" s="231"/>
      <c r="S1285" s="231"/>
      <c r="T1285" s="232"/>
      <c r="U1285" s="13"/>
      <c r="V1285" s="13"/>
      <c r="W1285" s="13"/>
      <c r="X1285" s="13"/>
      <c r="Y1285" s="13"/>
      <c r="Z1285" s="13"/>
      <c r="AA1285" s="13"/>
      <c r="AB1285" s="13"/>
      <c r="AC1285" s="13"/>
      <c r="AD1285" s="13"/>
      <c r="AE1285" s="13"/>
      <c r="AT1285" s="233" t="s">
        <v>167</v>
      </c>
      <c r="AU1285" s="233" t="s">
        <v>87</v>
      </c>
      <c r="AV1285" s="13" t="s">
        <v>85</v>
      </c>
      <c r="AW1285" s="13" t="s">
        <v>38</v>
      </c>
      <c r="AX1285" s="13" t="s">
        <v>77</v>
      </c>
      <c r="AY1285" s="233" t="s">
        <v>153</v>
      </c>
    </row>
    <row r="1286" s="14" customFormat="1">
      <c r="A1286" s="14"/>
      <c r="B1286" s="234"/>
      <c r="C1286" s="235"/>
      <c r="D1286" s="218" t="s">
        <v>167</v>
      </c>
      <c r="E1286" s="236" t="s">
        <v>40</v>
      </c>
      <c r="F1286" s="237" t="s">
        <v>1433</v>
      </c>
      <c r="G1286" s="235"/>
      <c r="H1286" s="238">
        <v>1.6779999999999999</v>
      </c>
      <c r="I1286" s="239"/>
      <c r="J1286" s="235"/>
      <c r="K1286" s="235"/>
      <c r="L1286" s="240"/>
      <c r="M1286" s="241"/>
      <c r="N1286" s="242"/>
      <c r="O1286" s="242"/>
      <c r="P1286" s="242"/>
      <c r="Q1286" s="242"/>
      <c r="R1286" s="242"/>
      <c r="S1286" s="242"/>
      <c r="T1286" s="243"/>
      <c r="U1286" s="14"/>
      <c r="V1286" s="14"/>
      <c r="W1286" s="14"/>
      <c r="X1286" s="14"/>
      <c r="Y1286" s="14"/>
      <c r="Z1286" s="14"/>
      <c r="AA1286" s="14"/>
      <c r="AB1286" s="14"/>
      <c r="AC1286" s="14"/>
      <c r="AD1286" s="14"/>
      <c r="AE1286" s="14"/>
      <c r="AT1286" s="244" t="s">
        <v>167</v>
      </c>
      <c r="AU1286" s="244" t="s">
        <v>87</v>
      </c>
      <c r="AV1286" s="14" t="s">
        <v>87</v>
      </c>
      <c r="AW1286" s="14" t="s">
        <v>38</v>
      </c>
      <c r="AX1286" s="14" t="s">
        <v>77</v>
      </c>
      <c r="AY1286" s="244" t="s">
        <v>153</v>
      </c>
    </row>
    <row r="1287" s="14" customFormat="1">
      <c r="A1287" s="14"/>
      <c r="B1287" s="234"/>
      <c r="C1287" s="235"/>
      <c r="D1287" s="218" t="s">
        <v>167</v>
      </c>
      <c r="E1287" s="236" t="s">
        <v>40</v>
      </c>
      <c r="F1287" s="237" t="s">
        <v>1434</v>
      </c>
      <c r="G1287" s="235"/>
      <c r="H1287" s="238">
        <v>0.45000000000000001</v>
      </c>
      <c r="I1287" s="239"/>
      <c r="J1287" s="235"/>
      <c r="K1287" s="235"/>
      <c r="L1287" s="240"/>
      <c r="M1287" s="241"/>
      <c r="N1287" s="242"/>
      <c r="O1287" s="242"/>
      <c r="P1287" s="242"/>
      <c r="Q1287" s="242"/>
      <c r="R1287" s="242"/>
      <c r="S1287" s="242"/>
      <c r="T1287" s="243"/>
      <c r="U1287" s="14"/>
      <c r="V1287" s="14"/>
      <c r="W1287" s="14"/>
      <c r="X1287" s="14"/>
      <c r="Y1287" s="14"/>
      <c r="Z1287" s="14"/>
      <c r="AA1287" s="14"/>
      <c r="AB1287" s="14"/>
      <c r="AC1287" s="14"/>
      <c r="AD1287" s="14"/>
      <c r="AE1287" s="14"/>
      <c r="AT1287" s="244" t="s">
        <v>167</v>
      </c>
      <c r="AU1287" s="244" t="s">
        <v>87</v>
      </c>
      <c r="AV1287" s="14" t="s">
        <v>87</v>
      </c>
      <c r="AW1287" s="14" t="s">
        <v>38</v>
      </c>
      <c r="AX1287" s="14" t="s">
        <v>77</v>
      </c>
      <c r="AY1287" s="244" t="s">
        <v>153</v>
      </c>
    </row>
    <row r="1288" s="13" customFormat="1">
      <c r="A1288" s="13"/>
      <c r="B1288" s="224"/>
      <c r="C1288" s="225"/>
      <c r="D1288" s="218" t="s">
        <v>167</v>
      </c>
      <c r="E1288" s="226" t="s">
        <v>40</v>
      </c>
      <c r="F1288" s="227" t="s">
        <v>209</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1435</v>
      </c>
      <c r="G1289" s="235"/>
      <c r="H1289" s="238">
        <v>2.0150000000000001</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3" customFormat="1">
      <c r="A1290" s="13"/>
      <c r="B1290" s="224"/>
      <c r="C1290" s="225"/>
      <c r="D1290" s="218" t="s">
        <v>167</v>
      </c>
      <c r="E1290" s="226" t="s">
        <v>40</v>
      </c>
      <c r="F1290" s="227" t="s">
        <v>211</v>
      </c>
      <c r="G1290" s="225"/>
      <c r="H1290" s="226" t="s">
        <v>40</v>
      </c>
      <c r="I1290" s="228"/>
      <c r="J1290" s="225"/>
      <c r="K1290" s="225"/>
      <c r="L1290" s="229"/>
      <c r="M1290" s="230"/>
      <c r="N1290" s="231"/>
      <c r="O1290" s="231"/>
      <c r="P1290" s="231"/>
      <c r="Q1290" s="231"/>
      <c r="R1290" s="231"/>
      <c r="S1290" s="231"/>
      <c r="T1290" s="232"/>
      <c r="U1290" s="13"/>
      <c r="V1290" s="13"/>
      <c r="W1290" s="13"/>
      <c r="X1290" s="13"/>
      <c r="Y1290" s="13"/>
      <c r="Z1290" s="13"/>
      <c r="AA1290" s="13"/>
      <c r="AB1290" s="13"/>
      <c r="AC1290" s="13"/>
      <c r="AD1290" s="13"/>
      <c r="AE1290" s="13"/>
      <c r="AT1290" s="233" t="s">
        <v>167</v>
      </c>
      <c r="AU1290" s="233" t="s">
        <v>87</v>
      </c>
      <c r="AV1290" s="13" t="s">
        <v>85</v>
      </c>
      <c r="AW1290" s="13" t="s">
        <v>38</v>
      </c>
      <c r="AX1290" s="13" t="s">
        <v>77</v>
      </c>
      <c r="AY1290" s="233" t="s">
        <v>153</v>
      </c>
    </row>
    <row r="1291" s="14" customFormat="1">
      <c r="A1291" s="14"/>
      <c r="B1291" s="234"/>
      <c r="C1291" s="235"/>
      <c r="D1291" s="218" t="s">
        <v>167</v>
      </c>
      <c r="E1291" s="236" t="s">
        <v>40</v>
      </c>
      <c r="F1291" s="237" t="s">
        <v>1436</v>
      </c>
      <c r="G1291" s="235"/>
      <c r="H1291" s="238">
        <v>14.438000000000001</v>
      </c>
      <c r="I1291" s="239"/>
      <c r="J1291" s="235"/>
      <c r="K1291" s="235"/>
      <c r="L1291" s="240"/>
      <c r="M1291" s="241"/>
      <c r="N1291" s="242"/>
      <c r="O1291" s="242"/>
      <c r="P1291" s="242"/>
      <c r="Q1291" s="242"/>
      <c r="R1291" s="242"/>
      <c r="S1291" s="242"/>
      <c r="T1291" s="243"/>
      <c r="U1291" s="14"/>
      <c r="V1291" s="14"/>
      <c r="W1291" s="14"/>
      <c r="X1291" s="14"/>
      <c r="Y1291" s="14"/>
      <c r="Z1291" s="14"/>
      <c r="AA1291" s="14"/>
      <c r="AB1291" s="14"/>
      <c r="AC1291" s="14"/>
      <c r="AD1291" s="14"/>
      <c r="AE1291" s="14"/>
      <c r="AT1291" s="244" t="s">
        <v>167</v>
      </c>
      <c r="AU1291" s="244" t="s">
        <v>87</v>
      </c>
      <c r="AV1291" s="14" t="s">
        <v>87</v>
      </c>
      <c r="AW1291" s="14" t="s">
        <v>38</v>
      </c>
      <c r="AX1291" s="14" t="s">
        <v>77</v>
      </c>
      <c r="AY1291" s="244" t="s">
        <v>153</v>
      </c>
    </row>
    <row r="1292" s="13" customFormat="1">
      <c r="A1292" s="13"/>
      <c r="B1292" s="224"/>
      <c r="C1292" s="225"/>
      <c r="D1292" s="218" t="s">
        <v>167</v>
      </c>
      <c r="E1292" s="226" t="s">
        <v>40</v>
      </c>
      <c r="F1292" s="227" t="s">
        <v>213</v>
      </c>
      <c r="G1292" s="225"/>
      <c r="H1292" s="226" t="s">
        <v>40</v>
      </c>
      <c r="I1292" s="228"/>
      <c r="J1292" s="225"/>
      <c r="K1292" s="225"/>
      <c r="L1292" s="229"/>
      <c r="M1292" s="230"/>
      <c r="N1292" s="231"/>
      <c r="O1292" s="231"/>
      <c r="P1292" s="231"/>
      <c r="Q1292" s="231"/>
      <c r="R1292" s="231"/>
      <c r="S1292" s="231"/>
      <c r="T1292" s="232"/>
      <c r="U1292" s="13"/>
      <c r="V1292" s="13"/>
      <c r="W1292" s="13"/>
      <c r="X1292" s="13"/>
      <c r="Y1292" s="13"/>
      <c r="Z1292" s="13"/>
      <c r="AA1292" s="13"/>
      <c r="AB1292" s="13"/>
      <c r="AC1292" s="13"/>
      <c r="AD1292" s="13"/>
      <c r="AE1292" s="13"/>
      <c r="AT1292" s="233" t="s">
        <v>167</v>
      </c>
      <c r="AU1292" s="233" t="s">
        <v>87</v>
      </c>
      <c r="AV1292" s="13" t="s">
        <v>85</v>
      </c>
      <c r="AW1292" s="13" t="s">
        <v>38</v>
      </c>
      <c r="AX1292" s="13" t="s">
        <v>77</v>
      </c>
      <c r="AY1292" s="233" t="s">
        <v>153</v>
      </c>
    </row>
    <row r="1293" s="14" customFormat="1">
      <c r="A1293" s="14"/>
      <c r="B1293" s="234"/>
      <c r="C1293" s="235"/>
      <c r="D1293" s="218" t="s">
        <v>167</v>
      </c>
      <c r="E1293" s="236" t="s">
        <v>40</v>
      </c>
      <c r="F1293" s="237" t="s">
        <v>1437</v>
      </c>
      <c r="G1293" s="235"/>
      <c r="H1293" s="238">
        <v>11.531000000000001</v>
      </c>
      <c r="I1293" s="239"/>
      <c r="J1293" s="235"/>
      <c r="K1293" s="235"/>
      <c r="L1293" s="240"/>
      <c r="M1293" s="241"/>
      <c r="N1293" s="242"/>
      <c r="O1293" s="242"/>
      <c r="P1293" s="242"/>
      <c r="Q1293" s="242"/>
      <c r="R1293" s="242"/>
      <c r="S1293" s="242"/>
      <c r="T1293" s="243"/>
      <c r="U1293" s="14"/>
      <c r="V1293" s="14"/>
      <c r="W1293" s="14"/>
      <c r="X1293" s="14"/>
      <c r="Y1293" s="14"/>
      <c r="Z1293" s="14"/>
      <c r="AA1293" s="14"/>
      <c r="AB1293" s="14"/>
      <c r="AC1293" s="14"/>
      <c r="AD1293" s="14"/>
      <c r="AE1293" s="14"/>
      <c r="AT1293" s="244" t="s">
        <v>167</v>
      </c>
      <c r="AU1293" s="244" t="s">
        <v>87</v>
      </c>
      <c r="AV1293" s="14" t="s">
        <v>87</v>
      </c>
      <c r="AW1293" s="14" t="s">
        <v>38</v>
      </c>
      <c r="AX1293" s="14" t="s">
        <v>77</v>
      </c>
      <c r="AY1293" s="244" t="s">
        <v>153</v>
      </c>
    </row>
    <row r="1294" s="15" customFormat="1">
      <c r="A1294" s="15"/>
      <c r="B1294" s="245"/>
      <c r="C1294" s="246"/>
      <c r="D1294" s="218" t="s">
        <v>167</v>
      </c>
      <c r="E1294" s="247" t="s">
        <v>40</v>
      </c>
      <c r="F1294" s="248" t="s">
        <v>170</v>
      </c>
      <c r="G1294" s="246"/>
      <c r="H1294" s="249">
        <v>30.111999999999998</v>
      </c>
      <c r="I1294" s="250"/>
      <c r="J1294" s="246"/>
      <c r="K1294" s="246"/>
      <c r="L1294" s="251"/>
      <c r="M1294" s="267"/>
      <c r="N1294" s="268"/>
      <c r="O1294" s="268"/>
      <c r="P1294" s="268"/>
      <c r="Q1294" s="268"/>
      <c r="R1294" s="268"/>
      <c r="S1294" s="268"/>
      <c r="T1294" s="269"/>
      <c r="U1294" s="15"/>
      <c r="V1294" s="15"/>
      <c r="W1294" s="15"/>
      <c r="X1294" s="15"/>
      <c r="Y1294" s="15"/>
      <c r="Z1294" s="15"/>
      <c r="AA1294" s="15"/>
      <c r="AB1294" s="15"/>
      <c r="AC1294" s="15"/>
      <c r="AD1294" s="15"/>
      <c r="AE1294" s="15"/>
      <c r="AT1294" s="255" t="s">
        <v>167</v>
      </c>
      <c r="AU1294" s="255" t="s">
        <v>87</v>
      </c>
      <c r="AV1294" s="15" t="s">
        <v>161</v>
      </c>
      <c r="AW1294" s="15" t="s">
        <v>38</v>
      </c>
      <c r="AX1294" s="15" t="s">
        <v>85</v>
      </c>
      <c r="AY1294" s="255" t="s">
        <v>153</v>
      </c>
    </row>
    <row r="1295" s="2" customFormat="1" ht="6.96" customHeight="1">
      <c r="A1295" s="39"/>
      <c r="B1295" s="60"/>
      <c r="C1295" s="61"/>
      <c r="D1295" s="61"/>
      <c r="E1295" s="61"/>
      <c r="F1295" s="61"/>
      <c r="G1295" s="61"/>
      <c r="H1295" s="61"/>
      <c r="I1295" s="61"/>
      <c r="J1295" s="61"/>
      <c r="K1295" s="61"/>
      <c r="L1295" s="45"/>
      <c r="M1295" s="39"/>
      <c r="O1295" s="39"/>
      <c r="P1295" s="39"/>
      <c r="Q1295" s="39"/>
      <c r="R1295" s="39"/>
      <c r="S1295" s="39"/>
      <c r="T1295" s="39"/>
      <c r="U1295" s="39"/>
      <c r="V1295" s="39"/>
      <c r="W1295" s="39"/>
      <c r="X1295" s="39"/>
      <c r="Y1295" s="39"/>
      <c r="Z1295" s="39"/>
      <c r="AA1295" s="39"/>
      <c r="AB1295" s="39"/>
      <c r="AC1295" s="39"/>
      <c r="AD1295" s="39"/>
      <c r="AE1295" s="39"/>
    </row>
  </sheetData>
  <sheetProtection sheet="1" autoFilter="0" formatColumns="0" formatRows="0" objects="1" scenarios="1" spinCount="100000" saltValue="T2L0GqboyiTNDLVCPQaxmcDiragiEfRFCf0EaMT/FyG9HJJZUtqCp+R5krSJcuo5T/vNlL3G/702s3JXGj1Btg==" hashValue="eS1qzH/o7tblxcyJqX4LvJIzlhRd1jT9LqckIwGCexo/naIUZAgmOAWnECw77fCRtZBh+iVS1hcdmTGu+MHiiw==" algorithmName="SHA-512" password="CC35"/>
  <autoFilter ref="C106:K1294"/>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1453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ROUND((SUM(BE107:BE1294)),  2)</f>
        <v>0</v>
      </c>
      <c r="G33" s="39"/>
      <c r="H33" s="39"/>
      <c r="I33" s="149">
        <v>0.20999999999999999</v>
      </c>
      <c r="J33" s="148">
        <f>ROUND(((SUM(BE107:BE1294))*I33),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ROUND((SUM(BF107:BF1294)),  2)</f>
        <v>0</v>
      </c>
      <c r="G34" s="39"/>
      <c r="H34" s="39"/>
      <c r="I34" s="149">
        <v>0.14999999999999999</v>
      </c>
      <c r="J34" s="148">
        <f>ROUND(((SUM(BF107:BF1294))*I34),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9</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J970</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J978</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J1050</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J1058</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J1131</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J1152</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002 - Bytová jednotka č. 9</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8.7079827400000003</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P457+P466+P493+P537+P615+P670+P683+P711+P721+P737+P800+P832+P852+P906+P970+P978+P1050+P1058+P1131+P1152</f>
        <v>0</v>
      </c>
      <c r="Q456" s="197"/>
      <c r="R456" s="198">
        <f>R457+R466+R493+R537+R615+R670+R683+R711+R721+R737+R800+R832+R852+R906+R970+R978+R1050+R1058+R1131+R1152</f>
        <v>1.7392574799999998</v>
      </c>
      <c r="S456" s="197"/>
      <c r="T456" s="199">
        <f>T457+T466+T493+T537+T615+T670+T683+T711+T721+T737+T800+T832+T852+T906+T970+T978+T1050+T1058+T1131+T1152</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BK457+BK466+BK493+BK537+BK615+BK670+BK683+BK711+BK721+BK737+BK800+BK832+BK852+BK906+BK970+BK978+BK1050+BK1058+BK1131+BK1152</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514</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516</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8.7080000000000002</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8.7080000000000002</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14.4"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747</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749</v>
      </c>
      <c r="D659" s="256" t="s">
        <v>322</v>
      </c>
      <c r="E659" s="257" t="s">
        <v>750</v>
      </c>
      <c r="F659" s="258" t="s">
        <v>751</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751</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1454</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1455</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1456</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1457</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1458</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1459</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1460</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1461</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1462</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1463</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1464</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1465</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1466</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1467</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1468</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1469</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1470</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1471</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1472</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1473</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1474</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1475</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1476</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1477</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1478</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1479</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1480</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1481</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1482</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1483</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1484</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SUM(P907:P969)</f>
        <v>0</v>
      </c>
      <c r="Q906" s="197"/>
      <c r="R906" s="198">
        <f>SUM(R907:R969)</f>
        <v>0.31555800000000001</v>
      </c>
      <c r="S906" s="197"/>
      <c r="T906" s="199">
        <f>SUM(T907:T969)</f>
        <v>0</v>
      </c>
      <c r="U906" s="12"/>
      <c r="V906" s="12"/>
      <c r="W906" s="12"/>
      <c r="X906" s="12"/>
      <c r="Y906" s="12"/>
      <c r="Z906" s="12"/>
      <c r="AA906" s="12"/>
      <c r="AB906" s="12"/>
      <c r="AC906" s="12"/>
      <c r="AD906" s="12"/>
      <c r="AE906" s="12"/>
      <c r="AR906" s="200" t="s">
        <v>87</v>
      </c>
      <c r="AT906" s="201" t="s">
        <v>76</v>
      </c>
      <c r="AU906" s="201" t="s">
        <v>85</v>
      </c>
      <c r="AY906" s="200" t="s">
        <v>153</v>
      </c>
      <c r="BK906" s="202">
        <f>SUM(BK907:BK969)</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14.4" customHeight="1">
      <c r="A927" s="39"/>
      <c r="B927" s="40"/>
      <c r="C927" s="205" t="s">
        <v>1192</v>
      </c>
      <c r="D927" s="205" t="s">
        <v>156</v>
      </c>
      <c r="E927" s="206" t="s">
        <v>1193</v>
      </c>
      <c r="F927" s="207" t="s">
        <v>1194</v>
      </c>
      <c r="G927" s="208" t="s">
        <v>159</v>
      </c>
      <c r="H927" s="209">
        <v>13.800000000000001</v>
      </c>
      <c r="I927" s="210"/>
      <c r="J927" s="211">
        <f>ROUND(I927*H927,2)</f>
        <v>0</v>
      </c>
      <c r="K927" s="207" t="s">
        <v>160</v>
      </c>
      <c r="L927" s="45"/>
      <c r="M927" s="212" t="s">
        <v>40</v>
      </c>
      <c r="N927" s="213" t="s">
        <v>48</v>
      </c>
      <c r="O927" s="85"/>
      <c r="P927" s="214">
        <f>O927*H927</f>
        <v>0</v>
      </c>
      <c r="Q927" s="214">
        <v>0.00029999999999999997</v>
      </c>
      <c r="R927" s="214">
        <f>Q927*H927</f>
        <v>0.0041399999999999996</v>
      </c>
      <c r="S927" s="214">
        <v>0</v>
      </c>
      <c r="T927" s="215">
        <f>S927*H927</f>
        <v>0</v>
      </c>
      <c r="U927" s="39"/>
      <c r="V927" s="39"/>
      <c r="W927" s="39"/>
      <c r="X927" s="39"/>
      <c r="Y927" s="39"/>
      <c r="Z927" s="39"/>
      <c r="AA927" s="39"/>
      <c r="AB927" s="39"/>
      <c r="AC927" s="39"/>
      <c r="AD927" s="39"/>
      <c r="AE927" s="39"/>
      <c r="AR927" s="216" t="s">
        <v>287</v>
      </c>
      <c r="AT927" s="216" t="s">
        <v>156</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1195</v>
      </c>
    </row>
    <row r="928" s="2" customFormat="1">
      <c r="A928" s="39"/>
      <c r="B928" s="40"/>
      <c r="C928" s="41"/>
      <c r="D928" s="218" t="s">
        <v>163</v>
      </c>
      <c r="E928" s="41"/>
      <c r="F928" s="219" t="s">
        <v>1196</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2" customFormat="1">
      <c r="A929" s="39"/>
      <c r="B929" s="40"/>
      <c r="C929" s="41"/>
      <c r="D929" s="218" t="s">
        <v>165</v>
      </c>
      <c r="E929" s="41"/>
      <c r="F929" s="223" t="s">
        <v>1185</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165</v>
      </c>
      <c r="AU929" s="18" t="s">
        <v>87</v>
      </c>
    </row>
    <row r="930" s="13" customFormat="1">
      <c r="A930" s="13"/>
      <c r="B930" s="224"/>
      <c r="C930" s="225"/>
      <c r="D930" s="218" t="s">
        <v>167</v>
      </c>
      <c r="E930" s="226" t="s">
        <v>40</v>
      </c>
      <c r="F930" s="227" t="s">
        <v>206</v>
      </c>
      <c r="G930" s="225"/>
      <c r="H930" s="226" t="s">
        <v>40</v>
      </c>
      <c r="I930" s="228"/>
      <c r="J930" s="225"/>
      <c r="K930" s="225"/>
      <c r="L930" s="229"/>
      <c r="M930" s="230"/>
      <c r="N930" s="231"/>
      <c r="O930" s="231"/>
      <c r="P930" s="231"/>
      <c r="Q930" s="231"/>
      <c r="R930" s="231"/>
      <c r="S930" s="231"/>
      <c r="T930" s="232"/>
      <c r="U930" s="13"/>
      <c r="V930" s="13"/>
      <c r="W930" s="13"/>
      <c r="X930" s="13"/>
      <c r="Y930" s="13"/>
      <c r="Z930" s="13"/>
      <c r="AA930" s="13"/>
      <c r="AB930" s="13"/>
      <c r="AC930" s="13"/>
      <c r="AD930" s="13"/>
      <c r="AE930" s="13"/>
      <c r="AT930" s="233" t="s">
        <v>167</v>
      </c>
      <c r="AU930" s="233" t="s">
        <v>87</v>
      </c>
      <c r="AV930" s="13" t="s">
        <v>85</v>
      </c>
      <c r="AW930" s="13" t="s">
        <v>38</v>
      </c>
      <c r="AX930" s="13" t="s">
        <v>77</v>
      </c>
      <c r="AY930" s="233" t="s">
        <v>153</v>
      </c>
    </row>
    <row r="931" s="14" customFormat="1">
      <c r="A931" s="14"/>
      <c r="B931" s="234"/>
      <c r="C931" s="235"/>
      <c r="D931" s="218" t="s">
        <v>167</v>
      </c>
      <c r="E931" s="236" t="s">
        <v>40</v>
      </c>
      <c r="F931" s="237" t="s">
        <v>343</v>
      </c>
      <c r="G931" s="235"/>
      <c r="H931" s="238">
        <v>2.96</v>
      </c>
      <c r="I931" s="239"/>
      <c r="J931" s="235"/>
      <c r="K931" s="235"/>
      <c r="L931" s="240"/>
      <c r="M931" s="241"/>
      <c r="N931" s="242"/>
      <c r="O931" s="242"/>
      <c r="P931" s="242"/>
      <c r="Q931" s="242"/>
      <c r="R931" s="242"/>
      <c r="S931" s="242"/>
      <c r="T931" s="243"/>
      <c r="U931" s="14"/>
      <c r="V931" s="14"/>
      <c r="W931" s="14"/>
      <c r="X931" s="14"/>
      <c r="Y931" s="14"/>
      <c r="Z931" s="14"/>
      <c r="AA931" s="14"/>
      <c r="AB931" s="14"/>
      <c r="AC931" s="14"/>
      <c r="AD931" s="14"/>
      <c r="AE931" s="14"/>
      <c r="AT931" s="244" t="s">
        <v>167</v>
      </c>
      <c r="AU931" s="244" t="s">
        <v>87</v>
      </c>
      <c r="AV931" s="14" t="s">
        <v>87</v>
      </c>
      <c r="AW931" s="14" t="s">
        <v>38</v>
      </c>
      <c r="AX931" s="14" t="s">
        <v>77</v>
      </c>
      <c r="AY931" s="244" t="s">
        <v>153</v>
      </c>
    </row>
    <row r="932" s="13" customFormat="1">
      <c r="A932" s="13"/>
      <c r="B932" s="224"/>
      <c r="C932" s="225"/>
      <c r="D932" s="218" t="s">
        <v>167</v>
      </c>
      <c r="E932" s="226" t="s">
        <v>40</v>
      </c>
      <c r="F932" s="227" t="s">
        <v>209</v>
      </c>
      <c r="G932" s="225"/>
      <c r="H932" s="226" t="s">
        <v>40</v>
      </c>
      <c r="I932" s="228"/>
      <c r="J932" s="225"/>
      <c r="K932" s="225"/>
      <c r="L932" s="229"/>
      <c r="M932" s="230"/>
      <c r="N932" s="231"/>
      <c r="O932" s="231"/>
      <c r="P932" s="231"/>
      <c r="Q932" s="231"/>
      <c r="R932" s="231"/>
      <c r="S932" s="231"/>
      <c r="T932" s="232"/>
      <c r="U932" s="13"/>
      <c r="V932" s="13"/>
      <c r="W932" s="13"/>
      <c r="X932" s="13"/>
      <c r="Y932" s="13"/>
      <c r="Z932" s="13"/>
      <c r="AA932" s="13"/>
      <c r="AB932" s="13"/>
      <c r="AC932" s="13"/>
      <c r="AD932" s="13"/>
      <c r="AE932" s="13"/>
      <c r="AT932" s="233" t="s">
        <v>167</v>
      </c>
      <c r="AU932" s="233" t="s">
        <v>87</v>
      </c>
      <c r="AV932" s="13" t="s">
        <v>85</v>
      </c>
      <c r="AW932" s="13" t="s">
        <v>38</v>
      </c>
      <c r="AX932" s="13" t="s">
        <v>77</v>
      </c>
      <c r="AY932" s="233" t="s">
        <v>153</v>
      </c>
    </row>
    <row r="933" s="14" customFormat="1">
      <c r="A933" s="14"/>
      <c r="B933" s="234"/>
      <c r="C933" s="235"/>
      <c r="D933" s="218" t="s">
        <v>167</v>
      </c>
      <c r="E933" s="236" t="s">
        <v>40</v>
      </c>
      <c r="F933" s="237" t="s">
        <v>344</v>
      </c>
      <c r="G933" s="235"/>
      <c r="H933" s="238">
        <v>2.2599999999999998</v>
      </c>
      <c r="I933" s="239"/>
      <c r="J933" s="235"/>
      <c r="K933" s="235"/>
      <c r="L933" s="240"/>
      <c r="M933" s="241"/>
      <c r="N933" s="242"/>
      <c r="O933" s="242"/>
      <c r="P933" s="242"/>
      <c r="Q933" s="242"/>
      <c r="R933" s="242"/>
      <c r="S933" s="242"/>
      <c r="T933" s="243"/>
      <c r="U933" s="14"/>
      <c r="V933" s="14"/>
      <c r="W933" s="14"/>
      <c r="X933" s="14"/>
      <c r="Y933" s="14"/>
      <c r="Z933" s="14"/>
      <c r="AA933" s="14"/>
      <c r="AB933" s="14"/>
      <c r="AC933" s="14"/>
      <c r="AD933" s="14"/>
      <c r="AE933" s="14"/>
      <c r="AT933" s="244" t="s">
        <v>167</v>
      </c>
      <c r="AU933" s="244" t="s">
        <v>87</v>
      </c>
      <c r="AV933" s="14" t="s">
        <v>87</v>
      </c>
      <c r="AW933" s="14" t="s">
        <v>38</v>
      </c>
      <c r="AX933" s="14" t="s">
        <v>77</v>
      </c>
      <c r="AY933" s="244" t="s">
        <v>153</v>
      </c>
    </row>
    <row r="934" s="13" customFormat="1">
      <c r="A934" s="13"/>
      <c r="B934" s="224"/>
      <c r="C934" s="225"/>
      <c r="D934" s="218" t="s">
        <v>167</v>
      </c>
      <c r="E934" s="226" t="s">
        <v>40</v>
      </c>
      <c r="F934" s="227" t="s">
        <v>213</v>
      </c>
      <c r="G934" s="225"/>
      <c r="H934" s="226" t="s">
        <v>40</v>
      </c>
      <c r="I934" s="228"/>
      <c r="J934" s="225"/>
      <c r="K934" s="225"/>
      <c r="L934" s="229"/>
      <c r="M934" s="230"/>
      <c r="N934" s="231"/>
      <c r="O934" s="231"/>
      <c r="P934" s="231"/>
      <c r="Q934" s="231"/>
      <c r="R934" s="231"/>
      <c r="S934" s="231"/>
      <c r="T934" s="232"/>
      <c r="U934" s="13"/>
      <c r="V934" s="13"/>
      <c r="W934" s="13"/>
      <c r="X934" s="13"/>
      <c r="Y934" s="13"/>
      <c r="Z934" s="13"/>
      <c r="AA934" s="13"/>
      <c r="AB934" s="13"/>
      <c r="AC934" s="13"/>
      <c r="AD934" s="13"/>
      <c r="AE934" s="13"/>
      <c r="AT934" s="233" t="s">
        <v>167</v>
      </c>
      <c r="AU934" s="233" t="s">
        <v>87</v>
      </c>
      <c r="AV934" s="13" t="s">
        <v>85</v>
      </c>
      <c r="AW934" s="13" t="s">
        <v>38</v>
      </c>
      <c r="AX934" s="13" t="s">
        <v>77</v>
      </c>
      <c r="AY934" s="233" t="s">
        <v>153</v>
      </c>
    </row>
    <row r="935" s="14" customFormat="1">
      <c r="A935" s="14"/>
      <c r="B935" s="234"/>
      <c r="C935" s="235"/>
      <c r="D935" s="218" t="s">
        <v>167</v>
      </c>
      <c r="E935" s="236" t="s">
        <v>40</v>
      </c>
      <c r="F935" s="237" t="s">
        <v>346</v>
      </c>
      <c r="G935" s="235"/>
      <c r="H935" s="238">
        <v>8.5800000000000001</v>
      </c>
      <c r="I935" s="239"/>
      <c r="J935" s="235"/>
      <c r="K935" s="235"/>
      <c r="L935" s="240"/>
      <c r="M935" s="241"/>
      <c r="N935" s="242"/>
      <c r="O935" s="242"/>
      <c r="P935" s="242"/>
      <c r="Q935" s="242"/>
      <c r="R935" s="242"/>
      <c r="S935" s="242"/>
      <c r="T935" s="243"/>
      <c r="U935" s="14"/>
      <c r="V935" s="14"/>
      <c r="W935" s="14"/>
      <c r="X935" s="14"/>
      <c r="Y935" s="14"/>
      <c r="Z935" s="14"/>
      <c r="AA935" s="14"/>
      <c r="AB935" s="14"/>
      <c r="AC935" s="14"/>
      <c r="AD935" s="14"/>
      <c r="AE935" s="14"/>
      <c r="AT935" s="244" t="s">
        <v>167</v>
      </c>
      <c r="AU935" s="244" t="s">
        <v>87</v>
      </c>
      <c r="AV935" s="14" t="s">
        <v>87</v>
      </c>
      <c r="AW935" s="14" t="s">
        <v>38</v>
      </c>
      <c r="AX935" s="14" t="s">
        <v>77</v>
      </c>
      <c r="AY935" s="244" t="s">
        <v>153</v>
      </c>
    </row>
    <row r="936" s="15" customFormat="1">
      <c r="A936" s="15"/>
      <c r="B936" s="245"/>
      <c r="C936" s="246"/>
      <c r="D936" s="218" t="s">
        <v>167</v>
      </c>
      <c r="E936" s="247" t="s">
        <v>40</v>
      </c>
      <c r="F936" s="248" t="s">
        <v>170</v>
      </c>
      <c r="G936" s="246"/>
      <c r="H936" s="249">
        <v>13.800000000000001</v>
      </c>
      <c r="I936" s="250"/>
      <c r="J936" s="246"/>
      <c r="K936" s="246"/>
      <c r="L936" s="251"/>
      <c r="M936" s="252"/>
      <c r="N936" s="253"/>
      <c r="O936" s="253"/>
      <c r="P936" s="253"/>
      <c r="Q936" s="253"/>
      <c r="R936" s="253"/>
      <c r="S936" s="253"/>
      <c r="T936" s="254"/>
      <c r="U936" s="15"/>
      <c r="V936" s="15"/>
      <c r="W936" s="15"/>
      <c r="X936" s="15"/>
      <c r="Y936" s="15"/>
      <c r="Z936" s="15"/>
      <c r="AA936" s="15"/>
      <c r="AB936" s="15"/>
      <c r="AC936" s="15"/>
      <c r="AD936" s="15"/>
      <c r="AE936" s="15"/>
      <c r="AT936" s="255" t="s">
        <v>167</v>
      </c>
      <c r="AU936" s="255" t="s">
        <v>87</v>
      </c>
      <c r="AV936" s="15" t="s">
        <v>161</v>
      </c>
      <c r="AW936" s="15" t="s">
        <v>38</v>
      </c>
      <c r="AX936" s="15" t="s">
        <v>85</v>
      </c>
      <c r="AY936" s="255" t="s">
        <v>153</v>
      </c>
    </row>
    <row r="937" s="2" customFormat="1" ht="14.4" customHeight="1">
      <c r="A937" s="39"/>
      <c r="B937" s="40"/>
      <c r="C937" s="205" t="s">
        <v>1197</v>
      </c>
      <c r="D937" s="205" t="s">
        <v>156</v>
      </c>
      <c r="E937" s="206" t="s">
        <v>1198</v>
      </c>
      <c r="F937" s="207" t="s">
        <v>1199</v>
      </c>
      <c r="G937" s="208" t="s">
        <v>173</v>
      </c>
      <c r="H937" s="209">
        <v>26</v>
      </c>
      <c r="I937" s="210"/>
      <c r="J937" s="211">
        <f>ROUND(I937*H937,2)</f>
        <v>0</v>
      </c>
      <c r="K937" s="207" t="s">
        <v>160</v>
      </c>
      <c r="L937" s="45"/>
      <c r="M937" s="212" t="s">
        <v>40</v>
      </c>
      <c r="N937" s="213" t="s">
        <v>48</v>
      </c>
      <c r="O937" s="85"/>
      <c r="P937" s="214">
        <f>O937*H937</f>
        <v>0</v>
      </c>
      <c r="Q937" s="214">
        <v>3.0000000000000001E-05</v>
      </c>
      <c r="R937" s="214">
        <f>Q937*H937</f>
        <v>0.00077999999999999999</v>
      </c>
      <c r="S937" s="214">
        <v>0</v>
      </c>
      <c r="T937" s="215">
        <f>S937*H937</f>
        <v>0</v>
      </c>
      <c r="U937" s="39"/>
      <c r="V937" s="39"/>
      <c r="W937" s="39"/>
      <c r="X937" s="39"/>
      <c r="Y937" s="39"/>
      <c r="Z937" s="39"/>
      <c r="AA937" s="39"/>
      <c r="AB937" s="39"/>
      <c r="AC937" s="39"/>
      <c r="AD937" s="39"/>
      <c r="AE937" s="39"/>
      <c r="AR937" s="216" t="s">
        <v>287</v>
      </c>
      <c r="AT937" s="216" t="s">
        <v>156</v>
      </c>
      <c r="AU937" s="216" t="s">
        <v>87</v>
      </c>
      <c r="AY937" s="18" t="s">
        <v>153</v>
      </c>
      <c r="BE937" s="217">
        <f>IF(N937="základní",J937,0)</f>
        <v>0</v>
      </c>
      <c r="BF937" s="217">
        <f>IF(N937="snížená",J937,0)</f>
        <v>0</v>
      </c>
      <c r="BG937" s="217">
        <f>IF(N937="zákl. přenesená",J937,0)</f>
        <v>0</v>
      </c>
      <c r="BH937" s="217">
        <f>IF(N937="sníž. přenesená",J937,0)</f>
        <v>0</v>
      </c>
      <c r="BI937" s="217">
        <f>IF(N937="nulová",J937,0)</f>
        <v>0</v>
      </c>
      <c r="BJ937" s="18" t="s">
        <v>85</v>
      </c>
      <c r="BK937" s="217">
        <f>ROUND(I937*H937,2)</f>
        <v>0</v>
      </c>
      <c r="BL937" s="18" t="s">
        <v>287</v>
      </c>
      <c r="BM937" s="216" t="s">
        <v>1200</v>
      </c>
    </row>
    <row r="938" s="2" customFormat="1">
      <c r="A938" s="39"/>
      <c r="B938" s="40"/>
      <c r="C938" s="41"/>
      <c r="D938" s="218" t="s">
        <v>163</v>
      </c>
      <c r="E938" s="41"/>
      <c r="F938" s="219" t="s">
        <v>1201</v>
      </c>
      <c r="G938" s="41"/>
      <c r="H938" s="41"/>
      <c r="I938" s="220"/>
      <c r="J938" s="41"/>
      <c r="K938" s="41"/>
      <c r="L938" s="45"/>
      <c r="M938" s="221"/>
      <c r="N938" s="222"/>
      <c r="O938" s="85"/>
      <c r="P938" s="85"/>
      <c r="Q938" s="85"/>
      <c r="R938" s="85"/>
      <c r="S938" s="85"/>
      <c r="T938" s="86"/>
      <c r="U938" s="39"/>
      <c r="V938" s="39"/>
      <c r="W938" s="39"/>
      <c r="X938" s="39"/>
      <c r="Y938" s="39"/>
      <c r="Z938" s="39"/>
      <c r="AA938" s="39"/>
      <c r="AB938" s="39"/>
      <c r="AC938" s="39"/>
      <c r="AD938" s="39"/>
      <c r="AE938" s="39"/>
      <c r="AT938" s="18" t="s">
        <v>163</v>
      </c>
      <c r="AU938" s="18" t="s">
        <v>87</v>
      </c>
    </row>
    <row r="939" s="2" customFormat="1">
      <c r="A939" s="39"/>
      <c r="B939" s="40"/>
      <c r="C939" s="41"/>
      <c r="D939" s="218" t="s">
        <v>165</v>
      </c>
      <c r="E939" s="41"/>
      <c r="F939" s="223" t="s">
        <v>1202</v>
      </c>
      <c r="G939" s="41"/>
      <c r="H939" s="41"/>
      <c r="I939" s="220"/>
      <c r="J939" s="41"/>
      <c r="K939" s="41"/>
      <c r="L939" s="45"/>
      <c r="M939" s="221"/>
      <c r="N939" s="222"/>
      <c r="O939" s="85"/>
      <c r="P939" s="85"/>
      <c r="Q939" s="85"/>
      <c r="R939" s="85"/>
      <c r="S939" s="85"/>
      <c r="T939" s="86"/>
      <c r="U939" s="39"/>
      <c r="V939" s="39"/>
      <c r="W939" s="39"/>
      <c r="X939" s="39"/>
      <c r="Y939" s="39"/>
      <c r="Z939" s="39"/>
      <c r="AA939" s="39"/>
      <c r="AB939" s="39"/>
      <c r="AC939" s="39"/>
      <c r="AD939" s="39"/>
      <c r="AE939" s="39"/>
      <c r="AT939" s="18" t="s">
        <v>165</v>
      </c>
      <c r="AU939" s="18" t="s">
        <v>87</v>
      </c>
    </row>
    <row r="940" s="13" customFormat="1">
      <c r="A940" s="13"/>
      <c r="B940" s="224"/>
      <c r="C940" s="225"/>
      <c r="D940" s="218" t="s">
        <v>167</v>
      </c>
      <c r="E940" s="226" t="s">
        <v>40</v>
      </c>
      <c r="F940" s="227" t="s">
        <v>206</v>
      </c>
      <c r="G940" s="225"/>
      <c r="H940" s="226" t="s">
        <v>40</v>
      </c>
      <c r="I940" s="228"/>
      <c r="J940" s="225"/>
      <c r="K940" s="225"/>
      <c r="L940" s="229"/>
      <c r="M940" s="230"/>
      <c r="N940" s="231"/>
      <c r="O940" s="231"/>
      <c r="P940" s="231"/>
      <c r="Q940" s="231"/>
      <c r="R940" s="231"/>
      <c r="S940" s="231"/>
      <c r="T940" s="232"/>
      <c r="U940" s="13"/>
      <c r="V940" s="13"/>
      <c r="W940" s="13"/>
      <c r="X940" s="13"/>
      <c r="Y940" s="13"/>
      <c r="Z940" s="13"/>
      <c r="AA940" s="13"/>
      <c r="AB940" s="13"/>
      <c r="AC940" s="13"/>
      <c r="AD940" s="13"/>
      <c r="AE940" s="13"/>
      <c r="AT940" s="233" t="s">
        <v>167</v>
      </c>
      <c r="AU940" s="233" t="s">
        <v>87</v>
      </c>
      <c r="AV940" s="13" t="s">
        <v>85</v>
      </c>
      <c r="AW940" s="13" t="s">
        <v>38</v>
      </c>
      <c r="AX940" s="13" t="s">
        <v>77</v>
      </c>
      <c r="AY940" s="233" t="s">
        <v>153</v>
      </c>
    </row>
    <row r="941" s="14" customFormat="1">
      <c r="A941" s="14"/>
      <c r="B941" s="234"/>
      <c r="C941" s="235"/>
      <c r="D941" s="218" t="s">
        <v>167</v>
      </c>
      <c r="E941" s="236" t="s">
        <v>40</v>
      </c>
      <c r="F941" s="237" t="s">
        <v>1203</v>
      </c>
      <c r="G941" s="235"/>
      <c r="H941" s="238">
        <v>6.7000000000000002</v>
      </c>
      <c r="I941" s="239"/>
      <c r="J941" s="235"/>
      <c r="K941" s="235"/>
      <c r="L941" s="240"/>
      <c r="M941" s="241"/>
      <c r="N941" s="242"/>
      <c r="O941" s="242"/>
      <c r="P941" s="242"/>
      <c r="Q941" s="242"/>
      <c r="R941" s="242"/>
      <c r="S941" s="242"/>
      <c r="T941" s="243"/>
      <c r="U941" s="14"/>
      <c r="V941" s="14"/>
      <c r="W941" s="14"/>
      <c r="X941" s="14"/>
      <c r="Y941" s="14"/>
      <c r="Z941" s="14"/>
      <c r="AA941" s="14"/>
      <c r="AB941" s="14"/>
      <c r="AC941" s="14"/>
      <c r="AD941" s="14"/>
      <c r="AE941" s="14"/>
      <c r="AT941" s="244" t="s">
        <v>167</v>
      </c>
      <c r="AU941" s="244" t="s">
        <v>87</v>
      </c>
      <c r="AV941" s="14" t="s">
        <v>87</v>
      </c>
      <c r="AW941" s="14" t="s">
        <v>38</v>
      </c>
      <c r="AX941" s="14" t="s">
        <v>77</v>
      </c>
      <c r="AY941" s="244" t="s">
        <v>153</v>
      </c>
    </row>
    <row r="942" s="13" customFormat="1">
      <c r="A942" s="13"/>
      <c r="B942" s="224"/>
      <c r="C942" s="225"/>
      <c r="D942" s="218" t="s">
        <v>167</v>
      </c>
      <c r="E942" s="226" t="s">
        <v>40</v>
      </c>
      <c r="F942" s="227" t="s">
        <v>209</v>
      </c>
      <c r="G942" s="225"/>
      <c r="H942" s="226" t="s">
        <v>40</v>
      </c>
      <c r="I942" s="228"/>
      <c r="J942" s="225"/>
      <c r="K942" s="225"/>
      <c r="L942" s="229"/>
      <c r="M942" s="230"/>
      <c r="N942" s="231"/>
      <c r="O942" s="231"/>
      <c r="P942" s="231"/>
      <c r="Q942" s="231"/>
      <c r="R942" s="231"/>
      <c r="S942" s="231"/>
      <c r="T942" s="232"/>
      <c r="U942" s="13"/>
      <c r="V942" s="13"/>
      <c r="W942" s="13"/>
      <c r="X942" s="13"/>
      <c r="Y942" s="13"/>
      <c r="Z942" s="13"/>
      <c r="AA942" s="13"/>
      <c r="AB942" s="13"/>
      <c r="AC942" s="13"/>
      <c r="AD942" s="13"/>
      <c r="AE942" s="13"/>
      <c r="AT942" s="233" t="s">
        <v>167</v>
      </c>
      <c r="AU942" s="233" t="s">
        <v>87</v>
      </c>
      <c r="AV942" s="13" t="s">
        <v>85</v>
      </c>
      <c r="AW942" s="13" t="s">
        <v>38</v>
      </c>
      <c r="AX942" s="13" t="s">
        <v>77</v>
      </c>
      <c r="AY942" s="233" t="s">
        <v>153</v>
      </c>
    </row>
    <row r="943" s="14" customFormat="1">
      <c r="A943" s="14"/>
      <c r="B943" s="234"/>
      <c r="C943" s="235"/>
      <c r="D943" s="218" t="s">
        <v>167</v>
      </c>
      <c r="E943" s="236" t="s">
        <v>40</v>
      </c>
      <c r="F943" s="237" t="s">
        <v>1204</v>
      </c>
      <c r="G943" s="235"/>
      <c r="H943" s="238">
        <v>5.7000000000000002</v>
      </c>
      <c r="I943" s="239"/>
      <c r="J943" s="235"/>
      <c r="K943" s="235"/>
      <c r="L943" s="240"/>
      <c r="M943" s="241"/>
      <c r="N943" s="242"/>
      <c r="O943" s="242"/>
      <c r="P943" s="242"/>
      <c r="Q943" s="242"/>
      <c r="R943" s="242"/>
      <c r="S943" s="242"/>
      <c r="T943" s="243"/>
      <c r="U943" s="14"/>
      <c r="V943" s="14"/>
      <c r="W943" s="14"/>
      <c r="X943" s="14"/>
      <c r="Y943" s="14"/>
      <c r="Z943" s="14"/>
      <c r="AA943" s="14"/>
      <c r="AB943" s="14"/>
      <c r="AC943" s="14"/>
      <c r="AD943" s="14"/>
      <c r="AE943" s="14"/>
      <c r="AT943" s="244" t="s">
        <v>167</v>
      </c>
      <c r="AU943" s="244" t="s">
        <v>87</v>
      </c>
      <c r="AV943" s="14" t="s">
        <v>87</v>
      </c>
      <c r="AW943" s="14" t="s">
        <v>38</v>
      </c>
      <c r="AX943" s="14" t="s">
        <v>77</v>
      </c>
      <c r="AY943" s="244" t="s">
        <v>153</v>
      </c>
    </row>
    <row r="944" s="13" customFormat="1">
      <c r="A944" s="13"/>
      <c r="B944" s="224"/>
      <c r="C944" s="225"/>
      <c r="D944" s="218" t="s">
        <v>167</v>
      </c>
      <c r="E944" s="226" t="s">
        <v>40</v>
      </c>
      <c r="F944" s="227" t="s">
        <v>213</v>
      </c>
      <c r="G944" s="225"/>
      <c r="H944" s="226" t="s">
        <v>40</v>
      </c>
      <c r="I944" s="228"/>
      <c r="J944" s="225"/>
      <c r="K944" s="225"/>
      <c r="L944" s="229"/>
      <c r="M944" s="230"/>
      <c r="N944" s="231"/>
      <c r="O944" s="231"/>
      <c r="P944" s="231"/>
      <c r="Q944" s="231"/>
      <c r="R944" s="231"/>
      <c r="S944" s="231"/>
      <c r="T944" s="232"/>
      <c r="U944" s="13"/>
      <c r="V944" s="13"/>
      <c r="W944" s="13"/>
      <c r="X944" s="13"/>
      <c r="Y944" s="13"/>
      <c r="Z944" s="13"/>
      <c r="AA944" s="13"/>
      <c r="AB944" s="13"/>
      <c r="AC944" s="13"/>
      <c r="AD944" s="13"/>
      <c r="AE944" s="13"/>
      <c r="AT944" s="233" t="s">
        <v>167</v>
      </c>
      <c r="AU944" s="233" t="s">
        <v>87</v>
      </c>
      <c r="AV944" s="13" t="s">
        <v>85</v>
      </c>
      <c r="AW944" s="13" t="s">
        <v>38</v>
      </c>
      <c r="AX944" s="13" t="s">
        <v>77</v>
      </c>
      <c r="AY944" s="233" t="s">
        <v>153</v>
      </c>
    </row>
    <row r="945" s="14" customFormat="1">
      <c r="A945" s="14"/>
      <c r="B945" s="234"/>
      <c r="C945" s="235"/>
      <c r="D945" s="218" t="s">
        <v>167</v>
      </c>
      <c r="E945" s="236" t="s">
        <v>40</v>
      </c>
      <c r="F945" s="237" t="s">
        <v>1205</v>
      </c>
      <c r="G945" s="235"/>
      <c r="H945" s="238">
        <v>13.6</v>
      </c>
      <c r="I945" s="239"/>
      <c r="J945" s="235"/>
      <c r="K945" s="235"/>
      <c r="L945" s="240"/>
      <c r="M945" s="241"/>
      <c r="N945" s="242"/>
      <c r="O945" s="242"/>
      <c r="P945" s="242"/>
      <c r="Q945" s="242"/>
      <c r="R945" s="242"/>
      <c r="S945" s="242"/>
      <c r="T945" s="243"/>
      <c r="U945" s="14"/>
      <c r="V945" s="14"/>
      <c r="W945" s="14"/>
      <c r="X945" s="14"/>
      <c r="Y945" s="14"/>
      <c r="Z945" s="14"/>
      <c r="AA945" s="14"/>
      <c r="AB945" s="14"/>
      <c r="AC945" s="14"/>
      <c r="AD945" s="14"/>
      <c r="AE945" s="14"/>
      <c r="AT945" s="244" t="s">
        <v>167</v>
      </c>
      <c r="AU945" s="244" t="s">
        <v>87</v>
      </c>
      <c r="AV945" s="14" t="s">
        <v>87</v>
      </c>
      <c r="AW945" s="14" t="s">
        <v>38</v>
      </c>
      <c r="AX945" s="14" t="s">
        <v>77</v>
      </c>
      <c r="AY945" s="244" t="s">
        <v>153</v>
      </c>
    </row>
    <row r="946" s="15" customFormat="1">
      <c r="A946" s="15"/>
      <c r="B946" s="245"/>
      <c r="C946" s="246"/>
      <c r="D946" s="218" t="s">
        <v>167</v>
      </c>
      <c r="E946" s="247" t="s">
        <v>40</v>
      </c>
      <c r="F946" s="248" t="s">
        <v>170</v>
      </c>
      <c r="G946" s="246"/>
      <c r="H946" s="249">
        <v>26</v>
      </c>
      <c r="I946" s="250"/>
      <c r="J946" s="246"/>
      <c r="K946" s="246"/>
      <c r="L946" s="251"/>
      <c r="M946" s="252"/>
      <c r="N946" s="253"/>
      <c r="O946" s="253"/>
      <c r="P946" s="253"/>
      <c r="Q946" s="253"/>
      <c r="R946" s="253"/>
      <c r="S946" s="253"/>
      <c r="T946" s="254"/>
      <c r="U946" s="15"/>
      <c r="V946" s="15"/>
      <c r="W946" s="15"/>
      <c r="X946" s="15"/>
      <c r="Y946" s="15"/>
      <c r="Z946" s="15"/>
      <c r="AA946" s="15"/>
      <c r="AB946" s="15"/>
      <c r="AC946" s="15"/>
      <c r="AD946" s="15"/>
      <c r="AE946" s="15"/>
      <c r="AT946" s="255" t="s">
        <v>167</v>
      </c>
      <c r="AU946" s="255" t="s">
        <v>87</v>
      </c>
      <c r="AV946" s="15" t="s">
        <v>161</v>
      </c>
      <c r="AW946" s="15" t="s">
        <v>38</v>
      </c>
      <c r="AX946" s="15" t="s">
        <v>85</v>
      </c>
      <c r="AY946" s="255" t="s">
        <v>153</v>
      </c>
    </row>
    <row r="947" s="2" customFormat="1" ht="14.4" customHeight="1">
      <c r="A947" s="39"/>
      <c r="B947" s="40"/>
      <c r="C947" s="205" t="s">
        <v>1206</v>
      </c>
      <c r="D947" s="205" t="s">
        <v>156</v>
      </c>
      <c r="E947" s="206" t="s">
        <v>1207</v>
      </c>
      <c r="F947" s="207" t="s">
        <v>1208</v>
      </c>
      <c r="G947" s="208" t="s">
        <v>159</v>
      </c>
      <c r="H947" s="209">
        <v>13.800000000000001</v>
      </c>
      <c r="I947" s="210"/>
      <c r="J947" s="211">
        <f>ROUND(I947*H947,2)</f>
        <v>0</v>
      </c>
      <c r="K947" s="207" t="s">
        <v>160</v>
      </c>
      <c r="L947" s="45"/>
      <c r="M947" s="212" t="s">
        <v>40</v>
      </c>
      <c r="N947" s="213" t="s">
        <v>48</v>
      </c>
      <c r="O947" s="85"/>
      <c r="P947" s="214">
        <f>O947*H947</f>
        <v>0</v>
      </c>
      <c r="Q947" s="214">
        <v>0</v>
      </c>
      <c r="R947" s="214">
        <f>Q947*H947</f>
        <v>0</v>
      </c>
      <c r="S947" s="214">
        <v>0</v>
      </c>
      <c r="T947" s="215">
        <f>S947*H947</f>
        <v>0</v>
      </c>
      <c r="U947" s="39"/>
      <c r="V947" s="39"/>
      <c r="W947" s="39"/>
      <c r="X947" s="39"/>
      <c r="Y947" s="39"/>
      <c r="Z947" s="39"/>
      <c r="AA947" s="39"/>
      <c r="AB947" s="39"/>
      <c r="AC947" s="39"/>
      <c r="AD947" s="39"/>
      <c r="AE947" s="39"/>
      <c r="AR947" s="216" t="s">
        <v>287</v>
      </c>
      <c r="AT947" s="216" t="s">
        <v>156</v>
      </c>
      <c r="AU947" s="216" t="s">
        <v>87</v>
      </c>
      <c r="AY947" s="18" t="s">
        <v>153</v>
      </c>
      <c r="BE947" s="217">
        <f>IF(N947="základní",J947,0)</f>
        <v>0</v>
      </c>
      <c r="BF947" s="217">
        <f>IF(N947="snížená",J947,0)</f>
        <v>0</v>
      </c>
      <c r="BG947" s="217">
        <f>IF(N947="zákl. přenesená",J947,0)</f>
        <v>0</v>
      </c>
      <c r="BH947" s="217">
        <f>IF(N947="sníž. přenesená",J947,0)</f>
        <v>0</v>
      </c>
      <c r="BI947" s="217">
        <f>IF(N947="nulová",J947,0)</f>
        <v>0</v>
      </c>
      <c r="BJ947" s="18" t="s">
        <v>85</v>
      </c>
      <c r="BK947" s="217">
        <f>ROUND(I947*H947,2)</f>
        <v>0</v>
      </c>
      <c r="BL947" s="18" t="s">
        <v>287</v>
      </c>
      <c r="BM947" s="216" t="s">
        <v>1209</v>
      </c>
    </row>
    <row r="948" s="2" customFormat="1">
      <c r="A948" s="39"/>
      <c r="B948" s="40"/>
      <c r="C948" s="41"/>
      <c r="D948" s="218" t="s">
        <v>163</v>
      </c>
      <c r="E948" s="41"/>
      <c r="F948" s="219" t="s">
        <v>1210</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163</v>
      </c>
      <c r="AU948" s="18" t="s">
        <v>87</v>
      </c>
    </row>
    <row r="949" s="2" customFormat="1">
      <c r="A949" s="39"/>
      <c r="B949" s="40"/>
      <c r="C949" s="41"/>
      <c r="D949" s="218" t="s">
        <v>165</v>
      </c>
      <c r="E949" s="41"/>
      <c r="F949" s="223" t="s">
        <v>1202</v>
      </c>
      <c r="G949" s="41"/>
      <c r="H949" s="41"/>
      <c r="I949" s="220"/>
      <c r="J949" s="41"/>
      <c r="K949" s="41"/>
      <c r="L949" s="45"/>
      <c r="M949" s="221"/>
      <c r="N949" s="222"/>
      <c r="O949" s="85"/>
      <c r="P949" s="85"/>
      <c r="Q949" s="85"/>
      <c r="R949" s="85"/>
      <c r="S949" s="85"/>
      <c r="T949" s="86"/>
      <c r="U949" s="39"/>
      <c r="V949" s="39"/>
      <c r="W949" s="39"/>
      <c r="X949" s="39"/>
      <c r="Y949" s="39"/>
      <c r="Z949" s="39"/>
      <c r="AA949" s="39"/>
      <c r="AB949" s="39"/>
      <c r="AC949" s="39"/>
      <c r="AD949" s="39"/>
      <c r="AE949" s="39"/>
      <c r="AT949" s="18" t="s">
        <v>165</v>
      </c>
      <c r="AU949" s="18" t="s">
        <v>87</v>
      </c>
    </row>
    <row r="950" s="13" customFormat="1">
      <c r="A950" s="13"/>
      <c r="B950" s="224"/>
      <c r="C950" s="225"/>
      <c r="D950" s="218" t="s">
        <v>167</v>
      </c>
      <c r="E950" s="226" t="s">
        <v>40</v>
      </c>
      <c r="F950" s="227" t="s">
        <v>206</v>
      </c>
      <c r="G950" s="225"/>
      <c r="H950" s="226" t="s">
        <v>40</v>
      </c>
      <c r="I950" s="228"/>
      <c r="J950" s="225"/>
      <c r="K950" s="225"/>
      <c r="L950" s="229"/>
      <c r="M950" s="230"/>
      <c r="N950" s="231"/>
      <c r="O950" s="231"/>
      <c r="P950" s="231"/>
      <c r="Q950" s="231"/>
      <c r="R950" s="231"/>
      <c r="S950" s="231"/>
      <c r="T950" s="232"/>
      <c r="U950" s="13"/>
      <c r="V950" s="13"/>
      <c r="W950" s="13"/>
      <c r="X950" s="13"/>
      <c r="Y950" s="13"/>
      <c r="Z950" s="13"/>
      <c r="AA950" s="13"/>
      <c r="AB950" s="13"/>
      <c r="AC950" s="13"/>
      <c r="AD950" s="13"/>
      <c r="AE950" s="13"/>
      <c r="AT950" s="233" t="s">
        <v>167</v>
      </c>
      <c r="AU950" s="233" t="s">
        <v>87</v>
      </c>
      <c r="AV950" s="13" t="s">
        <v>85</v>
      </c>
      <c r="AW950" s="13" t="s">
        <v>38</v>
      </c>
      <c r="AX950" s="13" t="s">
        <v>77</v>
      </c>
      <c r="AY950" s="233" t="s">
        <v>153</v>
      </c>
    </row>
    <row r="951" s="14" customFormat="1">
      <c r="A951" s="14"/>
      <c r="B951" s="234"/>
      <c r="C951" s="235"/>
      <c r="D951" s="218" t="s">
        <v>167</v>
      </c>
      <c r="E951" s="236" t="s">
        <v>40</v>
      </c>
      <c r="F951" s="237" t="s">
        <v>343</v>
      </c>
      <c r="G951" s="235"/>
      <c r="H951" s="238">
        <v>2.96</v>
      </c>
      <c r="I951" s="239"/>
      <c r="J951" s="235"/>
      <c r="K951" s="235"/>
      <c r="L951" s="240"/>
      <c r="M951" s="241"/>
      <c r="N951" s="242"/>
      <c r="O951" s="242"/>
      <c r="P951" s="242"/>
      <c r="Q951" s="242"/>
      <c r="R951" s="242"/>
      <c r="S951" s="242"/>
      <c r="T951" s="243"/>
      <c r="U951" s="14"/>
      <c r="V951" s="14"/>
      <c r="W951" s="14"/>
      <c r="X951" s="14"/>
      <c r="Y951" s="14"/>
      <c r="Z951" s="14"/>
      <c r="AA951" s="14"/>
      <c r="AB951" s="14"/>
      <c r="AC951" s="14"/>
      <c r="AD951" s="14"/>
      <c r="AE951" s="14"/>
      <c r="AT951" s="244" t="s">
        <v>167</v>
      </c>
      <c r="AU951" s="244" t="s">
        <v>87</v>
      </c>
      <c r="AV951" s="14" t="s">
        <v>87</v>
      </c>
      <c r="AW951" s="14" t="s">
        <v>38</v>
      </c>
      <c r="AX951" s="14" t="s">
        <v>77</v>
      </c>
      <c r="AY951" s="244" t="s">
        <v>153</v>
      </c>
    </row>
    <row r="952" s="13" customFormat="1">
      <c r="A952" s="13"/>
      <c r="B952" s="224"/>
      <c r="C952" s="225"/>
      <c r="D952" s="218" t="s">
        <v>167</v>
      </c>
      <c r="E952" s="226" t="s">
        <v>40</v>
      </c>
      <c r="F952" s="227" t="s">
        <v>209</v>
      </c>
      <c r="G952" s="225"/>
      <c r="H952" s="226" t="s">
        <v>40</v>
      </c>
      <c r="I952" s="228"/>
      <c r="J952" s="225"/>
      <c r="K952" s="225"/>
      <c r="L952" s="229"/>
      <c r="M952" s="230"/>
      <c r="N952" s="231"/>
      <c r="O952" s="231"/>
      <c r="P952" s="231"/>
      <c r="Q952" s="231"/>
      <c r="R952" s="231"/>
      <c r="S952" s="231"/>
      <c r="T952" s="232"/>
      <c r="U952" s="13"/>
      <c r="V952" s="13"/>
      <c r="W952" s="13"/>
      <c r="X952" s="13"/>
      <c r="Y952" s="13"/>
      <c r="Z952" s="13"/>
      <c r="AA952" s="13"/>
      <c r="AB952" s="13"/>
      <c r="AC952" s="13"/>
      <c r="AD952" s="13"/>
      <c r="AE952" s="13"/>
      <c r="AT952" s="233" t="s">
        <v>167</v>
      </c>
      <c r="AU952" s="233" t="s">
        <v>87</v>
      </c>
      <c r="AV952" s="13" t="s">
        <v>85</v>
      </c>
      <c r="AW952" s="13" t="s">
        <v>38</v>
      </c>
      <c r="AX952" s="13" t="s">
        <v>77</v>
      </c>
      <c r="AY952" s="233" t="s">
        <v>153</v>
      </c>
    </row>
    <row r="953" s="14" customFormat="1">
      <c r="A953" s="14"/>
      <c r="B953" s="234"/>
      <c r="C953" s="235"/>
      <c r="D953" s="218" t="s">
        <v>167</v>
      </c>
      <c r="E953" s="236" t="s">
        <v>40</v>
      </c>
      <c r="F953" s="237" t="s">
        <v>344</v>
      </c>
      <c r="G953" s="235"/>
      <c r="H953" s="238">
        <v>2.2599999999999998</v>
      </c>
      <c r="I953" s="239"/>
      <c r="J953" s="235"/>
      <c r="K953" s="235"/>
      <c r="L953" s="240"/>
      <c r="M953" s="241"/>
      <c r="N953" s="242"/>
      <c r="O953" s="242"/>
      <c r="P953" s="242"/>
      <c r="Q953" s="242"/>
      <c r="R953" s="242"/>
      <c r="S953" s="242"/>
      <c r="T953" s="243"/>
      <c r="U953" s="14"/>
      <c r="V953" s="14"/>
      <c r="W953" s="14"/>
      <c r="X953" s="14"/>
      <c r="Y953" s="14"/>
      <c r="Z953" s="14"/>
      <c r="AA953" s="14"/>
      <c r="AB953" s="14"/>
      <c r="AC953" s="14"/>
      <c r="AD953" s="14"/>
      <c r="AE953" s="14"/>
      <c r="AT953" s="244" t="s">
        <v>167</v>
      </c>
      <c r="AU953" s="244" t="s">
        <v>87</v>
      </c>
      <c r="AV953" s="14" t="s">
        <v>87</v>
      </c>
      <c r="AW953" s="14" t="s">
        <v>38</v>
      </c>
      <c r="AX953" s="14" t="s">
        <v>77</v>
      </c>
      <c r="AY953" s="244" t="s">
        <v>153</v>
      </c>
    </row>
    <row r="954" s="13" customFormat="1">
      <c r="A954" s="13"/>
      <c r="B954" s="224"/>
      <c r="C954" s="225"/>
      <c r="D954" s="218" t="s">
        <v>167</v>
      </c>
      <c r="E954" s="226" t="s">
        <v>40</v>
      </c>
      <c r="F954" s="227" t="s">
        <v>213</v>
      </c>
      <c r="G954" s="225"/>
      <c r="H954" s="226" t="s">
        <v>40</v>
      </c>
      <c r="I954" s="228"/>
      <c r="J954" s="225"/>
      <c r="K954" s="225"/>
      <c r="L954" s="229"/>
      <c r="M954" s="230"/>
      <c r="N954" s="231"/>
      <c r="O954" s="231"/>
      <c r="P954" s="231"/>
      <c r="Q954" s="231"/>
      <c r="R954" s="231"/>
      <c r="S954" s="231"/>
      <c r="T954" s="232"/>
      <c r="U954" s="13"/>
      <c r="V954" s="13"/>
      <c r="W954" s="13"/>
      <c r="X954" s="13"/>
      <c r="Y954" s="13"/>
      <c r="Z954" s="13"/>
      <c r="AA954" s="13"/>
      <c r="AB954" s="13"/>
      <c r="AC954" s="13"/>
      <c r="AD954" s="13"/>
      <c r="AE954" s="13"/>
      <c r="AT954" s="233" t="s">
        <v>167</v>
      </c>
      <c r="AU954" s="233" t="s">
        <v>87</v>
      </c>
      <c r="AV954" s="13" t="s">
        <v>85</v>
      </c>
      <c r="AW954" s="13" t="s">
        <v>38</v>
      </c>
      <c r="AX954" s="13" t="s">
        <v>77</v>
      </c>
      <c r="AY954" s="233" t="s">
        <v>153</v>
      </c>
    </row>
    <row r="955" s="14" customFormat="1">
      <c r="A955" s="14"/>
      <c r="B955" s="234"/>
      <c r="C955" s="235"/>
      <c r="D955" s="218" t="s">
        <v>167</v>
      </c>
      <c r="E955" s="236" t="s">
        <v>40</v>
      </c>
      <c r="F955" s="237" t="s">
        <v>346</v>
      </c>
      <c r="G955" s="235"/>
      <c r="H955" s="238">
        <v>8.5800000000000001</v>
      </c>
      <c r="I955" s="239"/>
      <c r="J955" s="235"/>
      <c r="K955" s="235"/>
      <c r="L955" s="240"/>
      <c r="M955" s="241"/>
      <c r="N955" s="242"/>
      <c r="O955" s="242"/>
      <c r="P955" s="242"/>
      <c r="Q955" s="242"/>
      <c r="R955" s="242"/>
      <c r="S955" s="242"/>
      <c r="T955" s="243"/>
      <c r="U955" s="14"/>
      <c r="V955" s="14"/>
      <c r="W955" s="14"/>
      <c r="X955" s="14"/>
      <c r="Y955" s="14"/>
      <c r="Z955" s="14"/>
      <c r="AA955" s="14"/>
      <c r="AB955" s="14"/>
      <c r="AC955" s="14"/>
      <c r="AD955" s="14"/>
      <c r="AE955" s="14"/>
      <c r="AT955" s="244" t="s">
        <v>167</v>
      </c>
      <c r="AU955" s="244" t="s">
        <v>87</v>
      </c>
      <c r="AV955" s="14" t="s">
        <v>87</v>
      </c>
      <c r="AW955" s="14" t="s">
        <v>38</v>
      </c>
      <c r="AX955" s="14" t="s">
        <v>77</v>
      </c>
      <c r="AY955" s="244" t="s">
        <v>153</v>
      </c>
    </row>
    <row r="956" s="15" customFormat="1">
      <c r="A956" s="15"/>
      <c r="B956" s="245"/>
      <c r="C956" s="246"/>
      <c r="D956" s="218" t="s">
        <v>167</v>
      </c>
      <c r="E956" s="247" t="s">
        <v>40</v>
      </c>
      <c r="F956" s="248" t="s">
        <v>170</v>
      </c>
      <c r="G956" s="246"/>
      <c r="H956" s="249">
        <v>13.800000000000001</v>
      </c>
      <c r="I956" s="250"/>
      <c r="J956" s="246"/>
      <c r="K956" s="246"/>
      <c r="L956" s="251"/>
      <c r="M956" s="252"/>
      <c r="N956" s="253"/>
      <c r="O956" s="253"/>
      <c r="P956" s="253"/>
      <c r="Q956" s="253"/>
      <c r="R956" s="253"/>
      <c r="S956" s="253"/>
      <c r="T956" s="254"/>
      <c r="U956" s="15"/>
      <c r="V956" s="15"/>
      <c r="W956" s="15"/>
      <c r="X956" s="15"/>
      <c r="Y956" s="15"/>
      <c r="Z956" s="15"/>
      <c r="AA956" s="15"/>
      <c r="AB956" s="15"/>
      <c r="AC956" s="15"/>
      <c r="AD956" s="15"/>
      <c r="AE956" s="15"/>
      <c r="AT956" s="255" t="s">
        <v>167</v>
      </c>
      <c r="AU956" s="255" t="s">
        <v>87</v>
      </c>
      <c r="AV956" s="15" t="s">
        <v>161</v>
      </c>
      <c r="AW956" s="15" t="s">
        <v>38</v>
      </c>
      <c r="AX956" s="15" t="s">
        <v>85</v>
      </c>
      <c r="AY956" s="255" t="s">
        <v>153</v>
      </c>
    </row>
    <row r="957" s="2" customFormat="1" ht="24.15" customHeight="1">
      <c r="A957" s="39"/>
      <c r="B957" s="40"/>
      <c r="C957" s="205" t="s">
        <v>1211</v>
      </c>
      <c r="D957" s="205" t="s">
        <v>156</v>
      </c>
      <c r="E957" s="206" t="s">
        <v>1212</v>
      </c>
      <c r="F957" s="207" t="s">
        <v>1213</v>
      </c>
      <c r="G957" s="208" t="s">
        <v>159</v>
      </c>
      <c r="H957" s="209">
        <v>13.800000000000001</v>
      </c>
      <c r="I957" s="210"/>
      <c r="J957" s="211">
        <f>ROUND(I957*H957,2)</f>
        <v>0</v>
      </c>
      <c r="K957" s="207" t="s">
        <v>160</v>
      </c>
      <c r="L957" s="45"/>
      <c r="M957" s="212" t="s">
        <v>40</v>
      </c>
      <c r="N957" s="213" t="s">
        <v>48</v>
      </c>
      <c r="O957" s="85"/>
      <c r="P957" s="214">
        <f>O957*H957</f>
        <v>0</v>
      </c>
      <c r="Q957" s="214">
        <v>0.00511</v>
      </c>
      <c r="R957" s="214">
        <f>Q957*H957</f>
        <v>0.070517999999999997</v>
      </c>
      <c r="S957" s="214">
        <v>0</v>
      </c>
      <c r="T957" s="215">
        <f>S957*H957</f>
        <v>0</v>
      </c>
      <c r="U957" s="39"/>
      <c r="V957" s="39"/>
      <c r="W957" s="39"/>
      <c r="X957" s="39"/>
      <c r="Y957" s="39"/>
      <c r="Z957" s="39"/>
      <c r="AA957" s="39"/>
      <c r="AB957" s="39"/>
      <c r="AC957" s="39"/>
      <c r="AD957" s="39"/>
      <c r="AE957" s="39"/>
      <c r="AR957" s="216" t="s">
        <v>287</v>
      </c>
      <c r="AT957" s="216" t="s">
        <v>156</v>
      </c>
      <c r="AU957" s="216" t="s">
        <v>87</v>
      </c>
      <c r="AY957" s="18" t="s">
        <v>153</v>
      </c>
      <c r="BE957" s="217">
        <f>IF(N957="základní",J957,0)</f>
        <v>0</v>
      </c>
      <c r="BF957" s="217">
        <f>IF(N957="snížená",J957,0)</f>
        <v>0</v>
      </c>
      <c r="BG957" s="217">
        <f>IF(N957="zákl. přenesená",J957,0)</f>
        <v>0</v>
      </c>
      <c r="BH957" s="217">
        <f>IF(N957="sníž. přenesená",J957,0)</f>
        <v>0</v>
      </c>
      <c r="BI957" s="217">
        <f>IF(N957="nulová",J957,0)</f>
        <v>0</v>
      </c>
      <c r="BJ957" s="18" t="s">
        <v>85</v>
      </c>
      <c r="BK957" s="217">
        <f>ROUND(I957*H957,2)</f>
        <v>0</v>
      </c>
      <c r="BL957" s="18" t="s">
        <v>287</v>
      </c>
      <c r="BM957" s="216" t="s">
        <v>1214</v>
      </c>
    </row>
    <row r="958" s="2" customFormat="1">
      <c r="A958" s="39"/>
      <c r="B958" s="40"/>
      <c r="C958" s="41"/>
      <c r="D958" s="218" t="s">
        <v>163</v>
      </c>
      <c r="E958" s="41"/>
      <c r="F958" s="219" t="s">
        <v>1215</v>
      </c>
      <c r="G958" s="41"/>
      <c r="H958" s="41"/>
      <c r="I958" s="220"/>
      <c r="J958" s="41"/>
      <c r="K958" s="41"/>
      <c r="L958" s="45"/>
      <c r="M958" s="221"/>
      <c r="N958" s="222"/>
      <c r="O958" s="85"/>
      <c r="P958" s="85"/>
      <c r="Q958" s="85"/>
      <c r="R958" s="85"/>
      <c r="S958" s="85"/>
      <c r="T958" s="86"/>
      <c r="U958" s="39"/>
      <c r="V958" s="39"/>
      <c r="W958" s="39"/>
      <c r="X958" s="39"/>
      <c r="Y958" s="39"/>
      <c r="Z958" s="39"/>
      <c r="AA958" s="39"/>
      <c r="AB958" s="39"/>
      <c r="AC958" s="39"/>
      <c r="AD958" s="39"/>
      <c r="AE958" s="39"/>
      <c r="AT958" s="18" t="s">
        <v>163</v>
      </c>
      <c r="AU958" s="18" t="s">
        <v>87</v>
      </c>
    </row>
    <row r="959" s="2" customFormat="1">
      <c r="A959" s="39"/>
      <c r="B959" s="40"/>
      <c r="C959" s="41"/>
      <c r="D959" s="218" t="s">
        <v>165</v>
      </c>
      <c r="E959" s="41"/>
      <c r="F959" s="223" t="s">
        <v>1216</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165</v>
      </c>
      <c r="AU959" s="18" t="s">
        <v>87</v>
      </c>
    </row>
    <row r="960" s="13" customFormat="1">
      <c r="A960" s="13"/>
      <c r="B960" s="224"/>
      <c r="C960" s="225"/>
      <c r="D960" s="218" t="s">
        <v>167</v>
      </c>
      <c r="E960" s="226" t="s">
        <v>40</v>
      </c>
      <c r="F960" s="227" t="s">
        <v>206</v>
      </c>
      <c r="G960" s="225"/>
      <c r="H960" s="226" t="s">
        <v>40</v>
      </c>
      <c r="I960" s="228"/>
      <c r="J960" s="225"/>
      <c r="K960" s="225"/>
      <c r="L960" s="229"/>
      <c r="M960" s="230"/>
      <c r="N960" s="231"/>
      <c r="O960" s="231"/>
      <c r="P960" s="231"/>
      <c r="Q960" s="231"/>
      <c r="R960" s="231"/>
      <c r="S960" s="231"/>
      <c r="T960" s="232"/>
      <c r="U960" s="13"/>
      <c r="V960" s="13"/>
      <c r="W960" s="13"/>
      <c r="X960" s="13"/>
      <c r="Y960" s="13"/>
      <c r="Z960" s="13"/>
      <c r="AA960" s="13"/>
      <c r="AB960" s="13"/>
      <c r="AC960" s="13"/>
      <c r="AD960" s="13"/>
      <c r="AE960" s="13"/>
      <c r="AT960" s="233" t="s">
        <v>167</v>
      </c>
      <c r="AU960" s="233" t="s">
        <v>87</v>
      </c>
      <c r="AV960" s="13" t="s">
        <v>85</v>
      </c>
      <c r="AW960" s="13" t="s">
        <v>38</v>
      </c>
      <c r="AX960" s="13" t="s">
        <v>77</v>
      </c>
      <c r="AY960" s="233" t="s">
        <v>153</v>
      </c>
    </row>
    <row r="961" s="14" customFormat="1">
      <c r="A961" s="14"/>
      <c r="B961" s="234"/>
      <c r="C961" s="235"/>
      <c r="D961" s="218" t="s">
        <v>167</v>
      </c>
      <c r="E961" s="236" t="s">
        <v>40</v>
      </c>
      <c r="F961" s="237" t="s">
        <v>343</v>
      </c>
      <c r="G961" s="235"/>
      <c r="H961" s="238">
        <v>2.96</v>
      </c>
      <c r="I961" s="239"/>
      <c r="J961" s="235"/>
      <c r="K961" s="235"/>
      <c r="L961" s="240"/>
      <c r="M961" s="241"/>
      <c r="N961" s="242"/>
      <c r="O961" s="242"/>
      <c r="P961" s="242"/>
      <c r="Q961" s="242"/>
      <c r="R961" s="242"/>
      <c r="S961" s="242"/>
      <c r="T961" s="243"/>
      <c r="U961" s="14"/>
      <c r="V961" s="14"/>
      <c r="W961" s="14"/>
      <c r="X961" s="14"/>
      <c r="Y961" s="14"/>
      <c r="Z961" s="14"/>
      <c r="AA961" s="14"/>
      <c r="AB961" s="14"/>
      <c r="AC961" s="14"/>
      <c r="AD961" s="14"/>
      <c r="AE961" s="14"/>
      <c r="AT961" s="244" t="s">
        <v>167</v>
      </c>
      <c r="AU961" s="244" t="s">
        <v>87</v>
      </c>
      <c r="AV961" s="14" t="s">
        <v>87</v>
      </c>
      <c r="AW961" s="14" t="s">
        <v>38</v>
      </c>
      <c r="AX961" s="14" t="s">
        <v>77</v>
      </c>
      <c r="AY961" s="244" t="s">
        <v>153</v>
      </c>
    </row>
    <row r="962" s="13" customFormat="1">
      <c r="A962" s="13"/>
      <c r="B962" s="224"/>
      <c r="C962" s="225"/>
      <c r="D962" s="218" t="s">
        <v>167</v>
      </c>
      <c r="E962" s="226" t="s">
        <v>40</v>
      </c>
      <c r="F962" s="227" t="s">
        <v>209</v>
      </c>
      <c r="G962" s="225"/>
      <c r="H962" s="226" t="s">
        <v>40</v>
      </c>
      <c r="I962" s="228"/>
      <c r="J962" s="225"/>
      <c r="K962" s="225"/>
      <c r="L962" s="229"/>
      <c r="M962" s="230"/>
      <c r="N962" s="231"/>
      <c r="O962" s="231"/>
      <c r="P962" s="231"/>
      <c r="Q962" s="231"/>
      <c r="R962" s="231"/>
      <c r="S962" s="231"/>
      <c r="T962" s="232"/>
      <c r="U962" s="13"/>
      <c r="V962" s="13"/>
      <c r="W962" s="13"/>
      <c r="X962" s="13"/>
      <c r="Y962" s="13"/>
      <c r="Z962" s="13"/>
      <c r="AA962" s="13"/>
      <c r="AB962" s="13"/>
      <c r="AC962" s="13"/>
      <c r="AD962" s="13"/>
      <c r="AE962" s="13"/>
      <c r="AT962" s="233" t="s">
        <v>167</v>
      </c>
      <c r="AU962" s="233" t="s">
        <v>87</v>
      </c>
      <c r="AV962" s="13" t="s">
        <v>85</v>
      </c>
      <c r="AW962" s="13" t="s">
        <v>38</v>
      </c>
      <c r="AX962" s="13" t="s">
        <v>77</v>
      </c>
      <c r="AY962" s="233" t="s">
        <v>153</v>
      </c>
    </row>
    <row r="963" s="14" customFormat="1">
      <c r="A963" s="14"/>
      <c r="B963" s="234"/>
      <c r="C963" s="235"/>
      <c r="D963" s="218" t="s">
        <v>167</v>
      </c>
      <c r="E963" s="236" t="s">
        <v>40</v>
      </c>
      <c r="F963" s="237" t="s">
        <v>344</v>
      </c>
      <c r="G963" s="235"/>
      <c r="H963" s="238">
        <v>2.2599999999999998</v>
      </c>
      <c r="I963" s="239"/>
      <c r="J963" s="235"/>
      <c r="K963" s="235"/>
      <c r="L963" s="240"/>
      <c r="M963" s="241"/>
      <c r="N963" s="242"/>
      <c r="O963" s="242"/>
      <c r="P963" s="242"/>
      <c r="Q963" s="242"/>
      <c r="R963" s="242"/>
      <c r="S963" s="242"/>
      <c r="T963" s="243"/>
      <c r="U963" s="14"/>
      <c r="V963" s="14"/>
      <c r="W963" s="14"/>
      <c r="X963" s="14"/>
      <c r="Y963" s="14"/>
      <c r="Z963" s="14"/>
      <c r="AA963" s="14"/>
      <c r="AB963" s="14"/>
      <c r="AC963" s="14"/>
      <c r="AD963" s="14"/>
      <c r="AE963" s="14"/>
      <c r="AT963" s="244" t="s">
        <v>167</v>
      </c>
      <c r="AU963" s="244" t="s">
        <v>87</v>
      </c>
      <c r="AV963" s="14" t="s">
        <v>87</v>
      </c>
      <c r="AW963" s="14" t="s">
        <v>38</v>
      </c>
      <c r="AX963" s="14" t="s">
        <v>77</v>
      </c>
      <c r="AY963" s="244" t="s">
        <v>153</v>
      </c>
    </row>
    <row r="964" s="13" customFormat="1">
      <c r="A964" s="13"/>
      <c r="B964" s="224"/>
      <c r="C964" s="225"/>
      <c r="D964" s="218" t="s">
        <v>167</v>
      </c>
      <c r="E964" s="226" t="s">
        <v>40</v>
      </c>
      <c r="F964" s="227" t="s">
        <v>213</v>
      </c>
      <c r="G964" s="225"/>
      <c r="H964" s="226" t="s">
        <v>40</v>
      </c>
      <c r="I964" s="228"/>
      <c r="J964" s="225"/>
      <c r="K964" s="225"/>
      <c r="L964" s="229"/>
      <c r="M964" s="230"/>
      <c r="N964" s="231"/>
      <c r="O964" s="231"/>
      <c r="P964" s="231"/>
      <c r="Q964" s="231"/>
      <c r="R964" s="231"/>
      <c r="S964" s="231"/>
      <c r="T964" s="232"/>
      <c r="U964" s="13"/>
      <c r="V964" s="13"/>
      <c r="W964" s="13"/>
      <c r="X964" s="13"/>
      <c r="Y964" s="13"/>
      <c r="Z964" s="13"/>
      <c r="AA964" s="13"/>
      <c r="AB964" s="13"/>
      <c r="AC964" s="13"/>
      <c r="AD964" s="13"/>
      <c r="AE964" s="13"/>
      <c r="AT964" s="233" t="s">
        <v>167</v>
      </c>
      <c r="AU964" s="233" t="s">
        <v>87</v>
      </c>
      <c r="AV964" s="13" t="s">
        <v>85</v>
      </c>
      <c r="AW964" s="13" t="s">
        <v>38</v>
      </c>
      <c r="AX964" s="13" t="s">
        <v>77</v>
      </c>
      <c r="AY964" s="233" t="s">
        <v>153</v>
      </c>
    </row>
    <row r="965" s="14" customFormat="1">
      <c r="A965" s="14"/>
      <c r="B965" s="234"/>
      <c r="C965" s="235"/>
      <c r="D965" s="218" t="s">
        <v>167</v>
      </c>
      <c r="E965" s="236" t="s">
        <v>40</v>
      </c>
      <c r="F965" s="237" t="s">
        <v>346</v>
      </c>
      <c r="G965" s="235"/>
      <c r="H965" s="238">
        <v>8.5800000000000001</v>
      </c>
      <c r="I965" s="239"/>
      <c r="J965" s="235"/>
      <c r="K965" s="235"/>
      <c r="L965" s="240"/>
      <c r="M965" s="241"/>
      <c r="N965" s="242"/>
      <c r="O965" s="242"/>
      <c r="P965" s="242"/>
      <c r="Q965" s="242"/>
      <c r="R965" s="242"/>
      <c r="S965" s="242"/>
      <c r="T965" s="243"/>
      <c r="U965" s="14"/>
      <c r="V965" s="14"/>
      <c r="W965" s="14"/>
      <c r="X965" s="14"/>
      <c r="Y965" s="14"/>
      <c r="Z965" s="14"/>
      <c r="AA965" s="14"/>
      <c r="AB965" s="14"/>
      <c r="AC965" s="14"/>
      <c r="AD965" s="14"/>
      <c r="AE965" s="14"/>
      <c r="AT965" s="244" t="s">
        <v>167</v>
      </c>
      <c r="AU965" s="244" t="s">
        <v>87</v>
      </c>
      <c r="AV965" s="14" t="s">
        <v>87</v>
      </c>
      <c r="AW965" s="14" t="s">
        <v>38</v>
      </c>
      <c r="AX965" s="14" t="s">
        <v>77</v>
      </c>
      <c r="AY965" s="244" t="s">
        <v>153</v>
      </c>
    </row>
    <row r="966" s="15" customFormat="1">
      <c r="A966" s="15"/>
      <c r="B966" s="245"/>
      <c r="C966" s="246"/>
      <c r="D966" s="218" t="s">
        <v>167</v>
      </c>
      <c r="E966" s="247" t="s">
        <v>40</v>
      </c>
      <c r="F966" s="248" t="s">
        <v>170</v>
      </c>
      <c r="G966" s="246"/>
      <c r="H966" s="249">
        <v>13.800000000000001</v>
      </c>
      <c r="I966" s="250"/>
      <c r="J966" s="246"/>
      <c r="K966" s="246"/>
      <c r="L966" s="251"/>
      <c r="M966" s="252"/>
      <c r="N966" s="253"/>
      <c r="O966" s="253"/>
      <c r="P966" s="253"/>
      <c r="Q966" s="253"/>
      <c r="R966" s="253"/>
      <c r="S966" s="253"/>
      <c r="T966" s="254"/>
      <c r="U966" s="15"/>
      <c r="V966" s="15"/>
      <c r="W966" s="15"/>
      <c r="X966" s="15"/>
      <c r="Y966" s="15"/>
      <c r="Z966" s="15"/>
      <c r="AA966" s="15"/>
      <c r="AB966" s="15"/>
      <c r="AC966" s="15"/>
      <c r="AD966" s="15"/>
      <c r="AE966" s="15"/>
      <c r="AT966" s="255" t="s">
        <v>167</v>
      </c>
      <c r="AU966" s="255" t="s">
        <v>87</v>
      </c>
      <c r="AV966" s="15" t="s">
        <v>161</v>
      </c>
      <c r="AW966" s="15" t="s">
        <v>38</v>
      </c>
      <c r="AX966" s="15" t="s">
        <v>85</v>
      </c>
      <c r="AY966" s="255" t="s">
        <v>153</v>
      </c>
    </row>
    <row r="967" s="2" customFormat="1" ht="24.15" customHeight="1">
      <c r="A967" s="39"/>
      <c r="B967" s="40"/>
      <c r="C967" s="205" t="s">
        <v>1217</v>
      </c>
      <c r="D967" s="205" t="s">
        <v>156</v>
      </c>
      <c r="E967" s="206" t="s">
        <v>1218</v>
      </c>
      <c r="F967" s="207" t="s">
        <v>1219</v>
      </c>
      <c r="G967" s="208" t="s">
        <v>422</v>
      </c>
      <c r="H967" s="209">
        <v>0.316</v>
      </c>
      <c r="I967" s="210"/>
      <c r="J967" s="211">
        <f>ROUND(I967*H967,2)</f>
        <v>0</v>
      </c>
      <c r="K967" s="207" t="s">
        <v>160</v>
      </c>
      <c r="L967" s="45"/>
      <c r="M967" s="212" t="s">
        <v>40</v>
      </c>
      <c r="N967" s="213" t="s">
        <v>48</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287</v>
      </c>
      <c r="AT967" s="216" t="s">
        <v>156</v>
      </c>
      <c r="AU967" s="216" t="s">
        <v>87</v>
      </c>
      <c r="AY967" s="18" t="s">
        <v>153</v>
      </c>
      <c r="BE967" s="217">
        <f>IF(N967="základní",J967,0)</f>
        <v>0</v>
      </c>
      <c r="BF967" s="217">
        <f>IF(N967="snížená",J967,0)</f>
        <v>0</v>
      </c>
      <c r="BG967" s="217">
        <f>IF(N967="zákl. přenesená",J967,0)</f>
        <v>0</v>
      </c>
      <c r="BH967" s="217">
        <f>IF(N967="sníž. přenesená",J967,0)</f>
        <v>0</v>
      </c>
      <c r="BI967" s="217">
        <f>IF(N967="nulová",J967,0)</f>
        <v>0</v>
      </c>
      <c r="BJ967" s="18" t="s">
        <v>85</v>
      </c>
      <c r="BK967" s="217">
        <f>ROUND(I967*H967,2)</f>
        <v>0</v>
      </c>
      <c r="BL967" s="18" t="s">
        <v>287</v>
      </c>
      <c r="BM967" s="216" t="s">
        <v>1220</v>
      </c>
    </row>
    <row r="968" s="2" customFormat="1">
      <c r="A968" s="39"/>
      <c r="B968" s="40"/>
      <c r="C968" s="41"/>
      <c r="D968" s="218" t="s">
        <v>163</v>
      </c>
      <c r="E968" s="41"/>
      <c r="F968" s="219" t="s">
        <v>1221</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163</v>
      </c>
      <c r="AU968" s="18" t="s">
        <v>87</v>
      </c>
    </row>
    <row r="969" s="2" customFormat="1">
      <c r="A969" s="39"/>
      <c r="B969" s="40"/>
      <c r="C969" s="41"/>
      <c r="D969" s="218" t="s">
        <v>165</v>
      </c>
      <c r="E969" s="41"/>
      <c r="F969" s="223" t="s">
        <v>470</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165</v>
      </c>
      <c r="AU969" s="18" t="s">
        <v>87</v>
      </c>
    </row>
    <row r="970" s="12" customFormat="1" ht="22.8" customHeight="1">
      <c r="A970" s="12"/>
      <c r="B970" s="189"/>
      <c r="C970" s="190"/>
      <c r="D970" s="191" t="s">
        <v>76</v>
      </c>
      <c r="E970" s="203" t="s">
        <v>1222</v>
      </c>
      <c r="F970" s="203" t="s">
        <v>1223</v>
      </c>
      <c r="G970" s="190"/>
      <c r="H970" s="190"/>
      <c r="I970" s="193"/>
      <c r="J970" s="204">
        <f>BK970</f>
        <v>0</v>
      </c>
      <c r="K970" s="190"/>
      <c r="L970" s="195"/>
      <c r="M970" s="196"/>
      <c r="N970" s="197"/>
      <c r="O970" s="197"/>
      <c r="P970" s="198">
        <f>SUM(P971:P977)</f>
        <v>0</v>
      </c>
      <c r="Q970" s="197"/>
      <c r="R970" s="198">
        <f>SUM(R971:R977)</f>
        <v>0</v>
      </c>
      <c r="S970" s="197"/>
      <c r="T970" s="199">
        <f>SUM(T971:T977)</f>
        <v>0.36494999999999994</v>
      </c>
      <c r="U970" s="12"/>
      <c r="V970" s="12"/>
      <c r="W970" s="12"/>
      <c r="X970" s="12"/>
      <c r="Y970" s="12"/>
      <c r="Z970" s="12"/>
      <c r="AA970" s="12"/>
      <c r="AB970" s="12"/>
      <c r="AC970" s="12"/>
      <c r="AD970" s="12"/>
      <c r="AE970" s="12"/>
      <c r="AR970" s="200" t="s">
        <v>87</v>
      </c>
      <c r="AT970" s="201" t="s">
        <v>76</v>
      </c>
      <c r="AU970" s="201" t="s">
        <v>85</v>
      </c>
      <c r="AY970" s="200" t="s">
        <v>153</v>
      </c>
      <c r="BK970" s="202">
        <f>SUM(BK971:BK977)</f>
        <v>0</v>
      </c>
    </row>
    <row r="971" s="2" customFormat="1" ht="24.15" customHeight="1">
      <c r="A971" s="39"/>
      <c r="B971" s="40"/>
      <c r="C971" s="205" t="s">
        <v>1224</v>
      </c>
      <c r="D971" s="205" t="s">
        <v>156</v>
      </c>
      <c r="E971" s="206" t="s">
        <v>1225</v>
      </c>
      <c r="F971" s="207" t="s">
        <v>1226</v>
      </c>
      <c r="G971" s="208" t="s">
        <v>159</v>
      </c>
      <c r="H971" s="209">
        <v>24.329999999999998</v>
      </c>
      <c r="I971" s="210"/>
      <c r="J971" s="211">
        <f>ROUND(I971*H971,2)</f>
        <v>0</v>
      </c>
      <c r="K971" s="207" t="s">
        <v>160</v>
      </c>
      <c r="L971" s="45"/>
      <c r="M971" s="212" t="s">
        <v>40</v>
      </c>
      <c r="N971" s="213" t="s">
        <v>48</v>
      </c>
      <c r="O971" s="85"/>
      <c r="P971" s="214">
        <f>O971*H971</f>
        <v>0</v>
      </c>
      <c r="Q971" s="214">
        <v>0</v>
      </c>
      <c r="R971" s="214">
        <f>Q971*H971</f>
        <v>0</v>
      </c>
      <c r="S971" s="214">
        <v>0.014999999999999999</v>
      </c>
      <c r="T971" s="215">
        <f>S971*H971</f>
        <v>0.36494999999999994</v>
      </c>
      <c r="U971" s="39"/>
      <c r="V971" s="39"/>
      <c r="W971" s="39"/>
      <c r="X971" s="39"/>
      <c r="Y971" s="39"/>
      <c r="Z971" s="39"/>
      <c r="AA971" s="39"/>
      <c r="AB971" s="39"/>
      <c r="AC971" s="39"/>
      <c r="AD971" s="39"/>
      <c r="AE971" s="39"/>
      <c r="AR971" s="216" t="s">
        <v>287</v>
      </c>
      <c r="AT971" s="216" t="s">
        <v>156</v>
      </c>
      <c r="AU971" s="216" t="s">
        <v>87</v>
      </c>
      <c r="AY971" s="18" t="s">
        <v>153</v>
      </c>
      <c r="BE971" s="217">
        <f>IF(N971="základní",J971,0)</f>
        <v>0</v>
      </c>
      <c r="BF971" s="217">
        <f>IF(N971="snížená",J971,0)</f>
        <v>0</v>
      </c>
      <c r="BG971" s="217">
        <f>IF(N971="zákl. přenesená",J971,0)</f>
        <v>0</v>
      </c>
      <c r="BH971" s="217">
        <f>IF(N971="sníž. přenesená",J971,0)</f>
        <v>0</v>
      </c>
      <c r="BI971" s="217">
        <f>IF(N971="nulová",J971,0)</f>
        <v>0</v>
      </c>
      <c r="BJ971" s="18" t="s">
        <v>85</v>
      </c>
      <c r="BK971" s="217">
        <f>ROUND(I971*H971,2)</f>
        <v>0</v>
      </c>
      <c r="BL971" s="18" t="s">
        <v>287</v>
      </c>
      <c r="BM971" s="216" t="s">
        <v>1227</v>
      </c>
    </row>
    <row r="972" s="2" customFormat="1">
      <c r="A972" s="39"/>
      <c r="B972" s="40"/>
      <c r="C972" s="41"/>
      <c r="D972" s="218" t="s">
        <v>163</v>
      </c>
      <c r="E972" s="41"/>
      <c r="F972" s="219" t="s">
        <v>1228</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163</v>
      </c>
      <c r="AU972" s="18" t="s">
        <v>87</v>
      </c>
    </row>
    <row r="973" s="13" customFormat="1">
      <c r="A973" s="13"/>
      <c r="B973" s="224"/>
      <c r="C973" s="225"/>
      <c r="D973" s="218" t="s">
        <v>167</v>
      </c>
      <c r="E973" s="226" t="s">
        <v>40</v>
      </c>
      <c r="F973" s="227" t="s">
        <v>213</v>
      </c>
      <c r="G973" s="225"/>
      <c r="H973" s="226" t="s">
        <v>40</v>
      </c>
      <c r="I973" s="228"/>
      <c r="J973" s="225"/>
      <c r="K973" s="225"/>
      <c r="L973" s="229"/>
      <c r="M973" s="230"/>
      <c r="N973" s="231"/>
      <c r="O973" s="231"/>
      <c r="P973" s="231"/>
      <c r="Q973" s="231"/>
      <c r="R973" s="231"/>
      <c r="S973" s="231"/>
      <c r="T973" s="232"/>
      <c r="U973" s="13"/>
      <c r="V973" s="13"/>
      <c r="W973" s="13"/>
      <c r="X973" s="13"/>
      <c r="Y973" s="13"/>
      <c r="Z973" s="13"/>
      <c r="AA973" s="13"/>
      <c r="AB973" s="13"/>
      <c r="AC973" s="13"/>
      <c r="AD973" s="13"/>
      <c r="AE973" s="13"/>
      <c r="AT973" s="233" t="s">
        <v>167</v>
      </c>
      <c r="AU973" s="233" t="s">
        <v>87</v>
      </c>
      <c r="AV973" s="13" t="s">
        <v>85</v>
      </c>
      <c r="AW973" s="13" t="s">
        <v>38</v>
      </c>
      <c r="AX973" s="13" t="s">
        <v>77</v>
      </c>
      <c r="AY973" s="233" t="s">
        <v>153</v>
      </c>
    </row>
    <row r="974" s="14" customFormat="1">
      <c r="A974" s="14"/>
      <c r="B974" s="234"/>
      <c r="C974" s="235"/>
      <c r="D974" s="218" t="s">
        <v>167</v>
      </c>
      <c r="E974" s="236" t="s">
        <v>40</v>
      </c>
      <c r="F974" s="237" t="s">
        <v>346</v>
      </c>
      <c r="G974" s="235"/>
      <c r="H974" s="238">
        <v>8.5800000000000001</v>
      </c>
      <c r="I974" s="239"/>
      <c r="J974" s="235"/>
      <c r="K974" s="235"/>
      <c r="L974" s="240"/>
      <c r="M974" s="241"/>
      <c r="N974" s="242"/>
      <c r="O974" s="242"/>
      <c r="P974" s="242"/>
      <c r="Q974" s="242"/>
      <c r="R974" s="242"/>
      <c r="S974" s="242"/>
      <c r="T974" s="243"/>
      <c r="U974" s="14"/>
      <c r="V974" s="14"/>
      <c r="W974" s="14"/>
      <c r="X974" s="14"/>
      <c r="Y974" s="14"/>
      <c r="Z974" s="14"/>
      <c r="AA974" s="14"/>
      <c r="AB974" s="14"/>
      <c r="AC974" s="14"/>
      <c r="AD974" s="14"/>
      <c r="AE974" s="14"/>
      <c r="AT974" s="244" t="s">
        <v>167</v>
      </c>
      <c r="AU974" s="244" t="s">
        <v>87</v>
      </c>
      <c r="AV974" s="14" t="s">
        <v>87</v>
      </c>
      <c r="AW974" s="14" t="s">
        <v>38</v>
      </c>
      <c r="AX974" s="14" t="s">
        <v>77</v>
      </c>
      <c r="AY974" s="244" t="s">
        <v>153</v>
      </c>
    </row>
    <row r="975" s="13" customFormat="1">
      <c r="A975" s="13"/>
      <c r="B975" s="224"/>
      <c r="C975" s="225"/>
      <c r="D975" s="218" t="s">
        <v>167</v>
      </c>
      <c r="E975" s="226" t="s">
        <v>40</v>
      </c>
      <c r="F975" s="227" t="s">
        <v>211</v>
      </c>
      <c r="G975" s="225"/>
      <c r="H975" s="226" t="s">
        <v>40</v>
      </c>
      <c r="I975" s="228"/>
      <c r="J975" s="225"/>
      <c r="K975" s="225"/>
      <c r="L975" s="229"/>
      <c r="M975" s="230"/>
      <c r="N975" s="231"/>
      <c r="O975" s="231"/>
      <c r="P975" s="231"/>
      <c r="Q975" s="231"/>
      <c r="R975" s="231"/>
      <c r="S975" s="231"/>
      <c r="T975" s="232"/>
      <c r="U975" s="13"/>
      <c r="V975" s="13"/>
      <c r="W975" s="13"/>
      <c r="X975" s="13"/>
      <c r="Y975" s="13"/>
      <c r="Z975" s="13"/>
      <c r="AA975" s="13"/>
      <c r="AB975" s="13"/>
      <c r="AC975" s="13"/>
      <c r="AD975" s="13"/>
      <c r="AE975" s="13"/>
      <c r="AT975" s="233" t="s">
        <v>167</v>
      </c>
      <c r="AU975" s="233" t="s">
        <v>87</v>
      </c>
      <c r="AV975" s="13" t="s">
        <v>85</v>
      </c>
      <c r="AW975" s="13" t="s">
        <v>38</v>
      </c>
      <c r="AX975" s="13" t="s">
        <v>77</v>
      </c>
      <c r="AY975" s="233" t="s">
        <v>153</v>
      </c>
    </row>
    <row r="976" s="14" customFormat="1">
      <c r="A976" s="14"/>
      <c r="B976" s="234"/>
      <c r="C976" s="235"/>
      <c r="D976" s="218" t="s">
        <v>167</v>
      </c>
      <c r="E976" s="236" t="s">
        <v>40</v>
      </c>
      <c r="F976" s="237" t="s">
        <v>345</v>
      </c>
      <c r="G976" s="235"/>
      <c r="H976" s="238">
        <v>15.75</v>
      </c>
      <c r="I976" s="239"/>
      <c r="J976" s="235"/>
      <c r="K976" s="235"/>
      <c r="L976" s="240"/>
      <c r="M976" s="241"/>
      <c r="N976" s="242"/>
      <c r="O976" s="242"/>
      <c r="P976" s="242"/>
      <c r="Q976" s="242"/>
      <c r="R976" s="242"/>
      <c r="S976" s="242"/>
      <c r="T976" s="243"/>
      <c r="U976" s="14"/>
      <c r="V976" s="14"/>
      <c r="W976" s="14"/>
      <c r="X976" s="14"/>
      <c r="Y976" s="14"/>
      <c r="Z976" s="14"/>
      <c r="AA976" s="14"/>
      <c r="AB976" s="14"/>
      <c r="AC976" s="14"/>
      <c r="AD976" s="14"/>
      <c r="AE976" s="14"/>
      <c r="AT976" s="244" t="s">
        <v>167</v>
      </c>
      <c r="AU976" s="244" t="s">
        <v>87</v>
      </c>
      <c r="AV976" s="14" t="s">
        <v>87</v>
      </c>
      <c r="AW976" s="14" t="s">
        <v>38</v>
      </c>
      <c r="AX976" s="14" t="s">
        <v>77</v>
      </c>
      <c r="AY976" s="244" t="s">
        <v>153</v>
      </c>
    </row>
    <row r="977" s="15" customFormat="1">
      <c r="A977" s="15"/>
      <c r="B977" s="245"/>
      <c r="C977" s="246"/>
      <c r="D977" s="218" t="s">
        <v>167</v>
      </c>
      <c r="E977" s="247" t="s">
        <v>40</v>
      </c>
      <c r="F977" s="248" t="s">
        <v>170</v>
      </c>
      <c r="G977" s="246"/>
      <c r="H977" s="249">
        <v>24.329999999999998</v>
      </c>
      <c r="I977" s="250"/>
      <c r="J977" s="246"/>
      <c r="K977" s="246"/>
      <c r="L977" s="251"/>
      <c r="M977" s="252"/>
      <c r="N977" s="253"/>
      <c r="O977" s="253"/>
      <c r="P977" s="253"/>
      <c r="Q977" s="253"/>
      <c r="R977" s="253"/>
      <c r="S977" s="253"/>
      <c r="T977" s="254"/>
      <c r="U977" s="15"/>
      <c r="V977" s="15"/>
      <c r="W977" s="15"/>
      <c r="X977" s="15"/>
      <c r="Y977" s="15"/>
      <c r="Z977" s="15"/>
      <c r="AA977" s="15"/>
      <c r="AB977" s="15"/>
      <c r="AC977" s="15"/>
      <c r="AD977" s="15"/>
      <c r="AE977" s="15"/>
      <c r="AT977" s="255" t="s">
        <v>167</v>
      </c>
      <c r="AU977" s="255" t="s">
        <v>87</v>
      </c>
      <c r="AV977" s="15" t="s">
        <v>161</v>
      </c>
      <c r="AW977" s="15" t="s">
        <v>38</v>
      </c>
      <c r="AX977" s="15" t="s">
        <v>85</v>
      </c>
      <c r="AY977" s="255" t="s">
        <v>153</v>
      </c>
    </row>
    <row r="978" s="12" customFormat="1" ht="22.8" customHeight="1">
      <c r="A978" s="12"/>
      <c r="B978" s="189"/>
      <c r="C978" s="190"/>
      <c r="D978" s="191" t="s">
        <v>76</v>
      </c>
      <c r="E978" s="203" t="s">
        <v>1229</v>
      </c>
      <c r="F978" s="203" t="s">
        <v>1230</v>
      </c>
      <c r="G978" s="190"/>
      <c r="H978" s="190"/>
      <c r="I978" s="193"/>
      <c r="J978" s="204">
        <f>BK978</f>
        <v>0</v>
      </c>
      <c r="K978" s="190"/>
      <c r="L978" s="195"/>
      <c r="M978" s="196"/>
      <c r="N978" s="197"/>
      <c r="O978" s="197"/>
      <c r="P978" s="198">
        <f>SUM(P979:P1049)</f>
        <v>0</v>
      </c>
      <c r="Q978" s="197"/>
      <c r="R978" s="198">
        <f>SUM(R979:R1049)</f>
        <v>0.086419839999999998</v>
      </c>
      <c r="S978" s="197"/>
      <c r="T978" s="199">
        <f>SUM(T979:T1049)</f>
        <v>0.088739999999999999</v>
      </c>
      <c r="U978" s="12"/>
      <c r="V978" s="12"/>
      <c r="W978" s="12"/>
      <c r="X978" s="12"/>
      <c r="Y978" s="12"/>
      <c r="Z978" s="12"/>
      <c r="AA978" s="12"/>
      <c r="AB978" s="12"/>
      <c r="AC978" s="12"/>
      <c r="AD978" s="12"/>
      <c r="AE978" s="12"/>
      <c r="AR978" s="200" t="s">
        <v>87</v>
      </c>
      <c r="AT978" s="201" t="s">
        <v>76</v>
      </c>
      <c r="AU978" s="201" t="s">
        <v>85</v>
      </c>
      <c r="AY978" s="200" t="s">
        <v>153</v>
      </c>
      <c r="BK978" s="202">
        <f>SUM(BK979:BK1049)</f>
        <v>0</v>
      </c>
    </row>
    <row r="979" s="2" customFormat="1" ht="14.4" customHeight="1">
      <c r="A979" s="39"/>
      <c r="B979" s="40"/>
      <c r="C979" s="205" t="s">
        <v>1231</v>
      </c>
      <c r="D979" s="205" t="s">
        <v>156</v>
      </c>
      <c r="E979" s="206" t="s">
        <v>1232</v>
      </c>
      <c r="F979" s="207" t="s">
        <v>1233</v>
      </c>
      <c r="G979" s="208" t="s">
        <v>159</v>
      </c>
      <c r="H979" s="209">
        <v>24.329999999999998</v>
      </c>
      <c r="I979" s="210"/>
      <c r="J979" s="211">
        <f>ROUND(I979*H979,2)</f>
        <v>0</v>
      </c>
      <c r="K979" s="207" t="s">
        <v>160</v>
      </c>
      <c r="L979" s="45"/>
      <c r="M979" s="212" t="s">
        <v>40</v>
      </c>
      <c r="N979" s="213" t="s">
        <v>48</v>
      </c>
      <c r="O979" s="85"/>
      <c r="P979" s="214">
        <f>O979*H979</f>
        <v>0</v>
      </c>
      <c r="Q979" s="214">
        <v>0</v>
      </c>
      <c r="R979" s="214">
        <f>Q979*H979</f>
        <v>0</v>
      </c>
      <c r="S979" s="214">
        <v>0</v>
      </c>
      <c r="T979" s="215">
        <f>S979*H979</f>
        <v>0</v>
      </c>
      <c r="U979" s="39"/>
      <c r="V979" s="39"/>
      <c r="W979" s="39"/>
      <c r="X979" s="39"/>
      <c r="Y979" s="39"/>
      <c r="Z979" s="39"/>
      <c r="AA979" s="39"/>
      <c r="AB979" s="39"/>
      <c r="AC979" s="39"/>
      <c r="AD979" s="39"/>
      <c r="AE979" s="39"/>
      <c r="AR979" s="216" t="s">
        <v>287</v>
      </c>
      <c r="AT979" s="216" t="s">
        <v>156</v>
      </c>
      <c r="AU979" s="216" t="s">
        <v>87</v>
      </c>
      <c r="AY979" s="18" t="s">
        <v>153</v>
      </c>
      <c r="BE979" s="217">
        <f>IF(N979="základní",J979,0)</f>
        <v>0</v>
      </c>
      <c r="BF979" s="217">
        <f>IF(N979="snížená",J979,0)</f>
        <v>0</v>
      </c>
      <c r="BG979" s="217">
        <f>IF(N979="zákl. přenesená",J979,0)</f>
        <v>0</v>
      </c>
      <c r="BH979" s="217">
        <f>IF(N979="sníž. přenesená",J979,0)</f>
        <v>0</v>
      </c>
      <c r="BI979" s="217">
        <f>IF(N979="nulová",J979,0)</f>
        <v>0</v>
      </c>
      <c r="BJ979" s="18" t="s">
        <v>85</v>
      </c>
      <c r="BK979" s="217">
        <f>ROUND(I979*H979,2)</f>
        <v>0</v>
      </c>
      <c r="BL979" s="18" t="s">
        <v>287</v>
      </c>
      <c r="BM979" s="216" t="s">
        <v>1234</v>
      </c>
    </row>
    <row r="980" s="2" customFormat="1">
      <c r="A980" s="39"/>
      <c r="B980" s="40"/>
      <c r="C980" s="41"/>
      <c r="D980" s="218" t="s">
        <v>163</v>
      </c>
      <c r="E980" s="41"/>
      <c r="F980" s="219" t="s">
        <v>1235</v>
      </c>
      <c r="G980" s="41"/>
      <c r="H980" s="41"/>
      <c r="I980" s="220"/>
      <c r="J980" s="41"/>
      <c r="K980" s="41"/>
      <c r="L980" s="45"/>
      <c r="M980" s="221"/>
      <c r="N980" s="222"/>
      <c r="O980" s="85"/>
      <c r="P980" s="85"/>
      <c r="Q980" s="85"/>
      <c r="R980" s="85"/>
      <c r="S980" s="85"/>
      <c r="T980" s="86"/>
      <c r="U980" s="39"/>
      <c r="V980" s="39"/>
      <c r="W980" s="39"/>
      <c r="X980" s="39"/>
      <c r="Y980" s="39"/>
      <c r="Z980" s="39"/>
      <c r="AA980" s="39"/>
      <c r="AB980" s="39"/>
      <c r="AC980" s="39"/>
      <c r="AD980" s="39"/>
      <c r="AE980" s="39"/>
      <c r="AT980" s="18" t="s">
        <v>163</v>
      </c>
      <c r="AU980" s="18" t="s">
        <v>87</v>
      </c>
    </row>
    <row r="981" s="2" customFormat="1">
      <c r="A981" s="39"/>
      <c r="B981" s="40"/>
      <c r="C981" s="41"/>
      <c r="D981" s="218" t="s">
        <v>165</v>
      </c>
      <c r="E981" s="41"/>
      <c r="F981" s="223" t="s">
        <v>1236</v>
      </c>
      <c r="G981" s="41"/>
      <c r="H981" s="41"/>
      <c r="I981" s="220"/>
      <c r="J981" s="41"/>
      <c r="K981" s="41"/>
      <c r="L981" s="45"/>
      <c r="M981" s="221"/>
      <c r="N981" s="222"/>
      <c r="O981" s="85"/>
      <c r="P981" s="85"/>
      <c r="Q981" s="85"/>
      <c r="R981" s="85"/>
      <c r="S981" s="85"/>
      <c r="T981" s="86"/>
      <c r="U981" s="39"/>
      <c r="V981" s="39"/>
      <c r="W981" s="39"/>
      <c r="X981" s="39"/>
      <c r="Y981" s="39"/>
      <c r="Z981" s="39"/>
      <c r="AA981" s="39"/>
      <c r="AB981" s="39"/>
      <c r="AC981" s="39"/>
      <c r="AD981" s="39"/>
      <c r="AE981" s="39"/>
      <c r="AT981" s="18" t="s">
        <v>165</v>
      </c>
      <c r="AU981" s="18" t="s">
        <v>87</v>
      </c>
    </row>
    <row r="982" s="13" customFormat="1">
      <c r="A982" s="13"/>
      <c r="B982" s="224"/>
      <c r="C982" s="225"/>
      <c r="D982" s="218" t="s">
        <v>167</v>
      </c>
      <c r="E982" s="226" t="s">
        <v>40</v>
      </c>
      <c r="F982" s="227" t="s">
        <v>213</v>
      </c>
      <c r="G982" s="225"/>
      <c r="H982" s="226" t="s">
        <v>40</v>
      </c>
      <c r="I982" s="228"/>
      <c r="J982" s="225"/>
      <c r="K982" s="225"/>
      <c r="L982" s="229"/>
      <c r="M982" s="230"/>
      <c r="N982" s="231"/>
      <c r="O982" s="231"/>
      <c r="P982" s="231"/>
      <c r="Q982" s="231"/>
      <c r="R982" s="231"/>
      <c r="S982" s="231"/>
      <c r="T982" s="232"/>
      <c r="U982" s="13"/>
      <c r="V982" s="13"/>
      <c r="W982" s="13"/>
      <c r="X982" s="13"/>
      <c r="Y982" s="13"/>
      <c r="Z982" s="13"/>
      <c r="AA982" s="13"/>
      <c r="AB982" s="13"/>
      <c r="AC982" s="13"/>
      <c r="AD982" s="13"/>
      <c r="AE982" s="13"/>
      <c r="AT982" s="233" t="s">
        <v>167</v>
      </c>
      <c r="AU982" s="233" t="s">
        <v>87</v>
      </c>
      <c r="AV982" s="13" t="s">
        <v>85</v>
      </c>
      <c r="AW982" s="13" t="s">
        <v>38</v>
      </c>
      <c r="AX982" s="13" t="s">
        <v>77</v>
      </c>
      <c r="AY982" s="233" t="s">
        <v>153</v>
      </c>
    </row>
    <row r="983" s="14" customFormat="1">
      <c r="A983" s="14"/>
      <c r="B983" s="234"/>
      <c r="C983" s="235"/>
      <c r="D983" s="218" t="s">
        <v>167</v>
      </c>
      <c r="E983" s="236" t="s">
        <v>40</v>
      </c>
      <c r="F983" s="237" t="s">
        <v>346</v>
      </c>
      <c r="G983" s="235"/>
      <c r="H983" s="238">
        <v>8.5800000000000001</v>
      </c>
      <c r="I983" s="239"/>
      <c r="J983" s="235"/>
      <c r="K983" s="235"/>
      <c r="L983" s="240"/>
      <c r="M983" s="241"/>
      <c r="N983" s="242"/>
      <c r="O983" s="242"/>
      <c r="P983" s="242"/>
      <c r="Q983" s="242"/>
      <c r="R983" s="242"/>
      <c r="S983" s="242"/>
      <c r="T983" s="243"/>
      <c r="U983" s="14"/>
      <c r="V983" s="14"/>
      <c r="W983" s="14"/>
      <c r="X983" s="14"/>
      <c r="Y983" s="14"/>
      <c r="Z983" s="14"/>
      <c r="AA983" s="14"/>
      <c r="AB983" s="14"/>
      <c r="AC983" s="14"/>
      <c r="AD983" s="14"/>
      <c r="AE983" s="14"/>
      <c r="AT983" s="244" t="s">
        <v>167</v>
      </c>
      <c r="AU983" s="244" t="s">
        <v>87</v>
      </c>
      <c r="AV983" s="14" t="s">
        <v>87</v>
      </c>
      <c r="AW983" s="14" t="s">
        <v>38</v>
      </c>
      <c r="AX983" s="14" t="s">
        <v>77</v>
      </c>
      <c r="AY983" s="244" t="s">
        <v>153</v>
      </c>
    </row>
    <row r="984" s="13" customFormat="1">
      <c r="A984" s="13"/>
      <c r="B984" s="224"/>
      <c r="C984" s="225"/>
      <c r="D984" s="218" t="s">
        <v>167</v>
      </c>
      <c r="E984" s="226" t="s">
        <v>40</v>
      </c>
      <c r="F984" s="227" t="s">
        <v>211</v>
      </c>
      <c r="G984" s="225"/>
      <c r="H984" s="226" t="s">
        <v>40</v>
      </c>
      <c r="I984" s="228"/>
      <c r="J984" s="225"/>
      <c r="K984" s="225"/>
      <c r="L984" s="229"/>
      <c r="M984" s="230"/>
      <c r="N984" s="231"/>
      <c r="O984" s="231"/>
      <c r="P984" s="231"/>
      <c r="Q984" s="231"/>
      <c r="R984" s="231"/>
      <c r="S984" s="231"/>
      <c r="T984" s="232"/>
      <c r="U984" s="13"/>
      <c r="V984" s="13"/>
      <c r="W984" s="13"/>
      <c r="X984" s="13"/>
      <c r="Y984" s="13"/>
      <c r="Z984" s="13"/>
      <c r="AA984" s="13"/>
      <c r="AB984" s="13"/>
      <c r="AC984" s="13"/>
      <c r="AD984" s="13"/>
      <c r="AE984" s="13"/>
      <c r="AT984" s="233" t="s">
        <v>167</v>
      </c>
      <c r="AU984" s="233" t="s">
        <v>87</v>
      </c>
      <c r="AV984" s="13" t="s">
        <v>85</v>
      </c>
      <c r="AW984" s="13" t="s">
        <v>38</v>
      </c>
      <c r="AX984" s="13" t="s">
        <v>77</v>
      </c>
      <c r="AY984" s="233" t="s">
        <v>153</v>
      </c>
    </row>
    <row r="985" s="14" customFormat="1">
      <c r="A985" s="14"/>
      <c r="B985" s="234"/>
      <c r="C985" s="235"/>
      <c r="D985" s="218" t="s">
        <v>167</v>
      </c>
      <c r="E985" s="236" t="s">
        <v>40</v>
      </c>
      <c r="F985" s="237" t="s">
        <v>345</v>
      </c>
      <c r="G985" s="235"/>
      <c r="H985" s="238">
        <v>15.75</v>
      </c>
      <c r="I985" s="239"/>
      <c r="J985" s="235"/>
      <c r="K985" s="235"/>
      <c r="L985" s="240"/>
      <c r="M985" s="241"/>
      <c r="N985" s="242"/>
      <c r="O985" s="242"/>
      <c r="P985" s="242"/>
      <c r="Q985" s="242"/>
      <c r="R985" s="242"/>
      <c r="S985" s="242"/>
      <c r="T985" s="243"/>
      <c r="U985" s="14"/>
      <c r="V985" s="14"/>
      <c r="W985" s="14"/>
      <c r="X985" s="14"/>
      <c r="Y985" s="14"/>
      <c r="Z985" s="14"/>
      <c r="AA985" s="14"/>
      <c r="AB985" s="14"/>
      <c r="AC985" s="14"/>
      <c r="AD985" s="14"/>
      <c r="AE985" s="14"/>
      <c r="AT985" s="244" t="s">
        <v>167</v>
      </c>
      <c r="AU985" s="244" t="s">
        <v>87</v>
      </c>
      <c r="AV985" s="14" t="s">
        <v>87</v>
      </c>
      <c r="AW985" s="14" t="s">
        <v>38</v>
      </c>
      <c r="AX985" s="14" t="s">
        <v>77</v>
      </c>
      <c r="AY985" s="244" t="s">
        <v>153</v>
      </c>
    </row>
    <row r="986" s="15" customFormat="1">
      <c r="A986" s="15"/>
      <c r="B986" s="245"/>
      <c r="C986" s="246"/>
      <c r="D986" s="218" t="s">
        <v>167</v>
      </c>
      <c r="E986" s="247" t="s">
        <v>40</v>
      </c>
      <c r="F986" s="248" t="s">
        <v>170</v>
      </c>
      <c r="G986" s="246"/>
      <c r="H986" s="249">
        <v>24.329999999999998</v>
      </c>
      <c r="I986" s="250"/>
      <c r="J986" s="246"/>
      <c r="K986" s="246"/>
      <c r="L986" s="251"/>
      <c r="M986" s="252"/>
      <c r="N986" s="253"/>
      <c r="O986" s="253"/>
      <c r="P986" s="253"/>
      <c r="Q986" s="253"/>
      <c r="R986" s="253"/>
      <c r="S986" s="253"/>
      <c r="T986" s="254"/>
      <c r="U986" s="15"/>
      <c r="V986" s="15"/>
      <c r="W986" s="15"/>
      <c r="X986" s="15"/>
      <c r="Y986" s="15"/>
      <c r="Z986" s="15"/>
      <c r="AA986" s="15"/>
      <c r="AB986" s="15"/>
      <c r="AC986" s="15"/>
      <c r="AD986" s="15"/>
      <c r="AE986" s="15"/>
      <c r="AT986" s="255" t="s">
        <v>167</v>
      </c>
      <c r="AU986" s="255" t="s">
        <v>87</v>
      </c>
      <c r="AV986" s="15" t="s">
        <v>161</v>
      </c>
      <c r="AW986" s="15" t="s">
        <v>38</v>
      </c>
      <c r="AX986" s="15" t="s">
        <v>85</v>
      </c>
      <c r="AY986" s="255" t="s">
        <v>153</v>
      </c>
    </row>
    <row r="987" s="2" customFormat="1" ht="14.4" customHeight="1">
      <c r="A987" s="39"/>
      <c r="B987" s="40"/>
      <c r="C987" s="205" t="s">
        <v>1237</v>
      </c>
      <c r="D987" s="205" t="s">
        <v>156</v>
      </c>
      <c r="E987" s="206" t="s">
        <v>1238</v>
      </c>
      <c r="F987" s="207" t="s">
        <v>1239</v>
      </c>
      <c r="G987" s="208" t="s">
        <v>159</v>
      </c>
      <c r="H987" s="209">
        <v>24.329999999999998</v>
      </c>
      <c r="I987" s="210"/>
      <c r="J987" s="211">
        <f>ROUND(I987*H987,2)</f>
        <v>0</v>
      </c>
      <c r="K987" s="207" t="s">
        <v>160</v>
      </c>
      <c r="L987" s="45"/>
      <c r="M987" s="212" t="s">
        <v>40</v>
      </c>
      <c r="N987" s="213" t="s">
        <v>48</v>
      </c>
      <c r="O987" s="85"/>
      <c r="P987" s="214">
        <f>O987*H987</f>
        <v>0</v>
      </c>
      <c r="Q987" s="214">
        <v>0</v>
      </c>
      <c r="R987" s="214">
        <f>Q987*H987</f>
        <v>0</v>
      </c>
      <c r="S987" s="214">
        <v>0</v>
      </c>
      <c r="T987" s="215">
        <f>S987*H987</f>
        <v>0</v>
      </c>
      <c r="U987" s="39"/>
      <c r="V987" s="39"/>
      <c r="W987" s="39"/>
      <c r="X987" s="39"/>
      <c r="Y987" s="39"/>
      <c r="Z987" s="39"/>
      <c r="AA987" s="39"/>
      <c r="AB987" s="39"/>
      <c r="AC987" s="39"/>
      <c r="AD987" s="39"/>
      <c r="AE987" s="39"/>
      <c r="AR987" s="216" t="s">
        <v>287</v>
      </c>
      <c r="AT987" s="216" t="s">
        <v>156</v>
      </c>
      <c r="AU987" s="216" t="s">
        <v>87</v>
      </c>
      <c r="AY987" s="18" t="s">
        <v>153</v>
      </c>
      <c r="BE987" s="217">
        <f>IF(N987="základní",J987,0)</f>
        <v>0</v>
      </c>
      <c r="BF987" s="217">
        <f>IF(N987="snížená",J987,0)</f>
        <v>0</v>
      </c>
      <c r="BG987" s="217">
        <f>IF(N987="zákl. přenesená",J987,0)</f>
        <v>0</v>
      </c>
      <c r="BH987" s="217">
        <f>IF(N987="sníž. přenesená",J987,0)</f>
        <v>0</v>
      </c>
      <c r="BI987" s="217">
        <f>IF(N987="nulová",J987,0)</f>
        <v>0</v>
      </c>
      <c r="BJ987" s="18" t="s">
        <v>85</v>
      </c>
      <c r="BK987" s="217">
        <f>ROUND(I987*H987,2)</f>
        <v>0</v>
      </c>
      <c r="BL987" s="18" t="s">
        <v>287</v>
      </c>
      <c r="BM987" s="216" t="s">
        <v>1240</v>
      </c>
    </row>
    <row r="988" s="2" customFormat="1">
      <c r="A988" s="39"/>
      <c r="B988" s="40"/>
      <c r="C988" s="41"/>
      <c r="D988" s="218" t="s">
        <v>163</v>
      </c>
      <c r="E988" s="41"/>
      <c r="F988" s="219" t="s">
        <v>1241</v>
      </c>
      <c r="G988" s="41"/>
      <c r="H988" s="41"/>
      <c r="I988" s="220"/>
      <c r="J988" s="41"/>
      <c r="K988" s="41"/>
      <c r="L988" s="45"/>
      <c r="M988" s="221"/>
      <c r="N988" s="222"/>
      <c r="O988" s="85"/>
      <c r="P988" s="85"/>
      <c r="Q988" s="85"/>
      <c r="R988" s="85"/>
      <c r="S988" s="85"/>
      <c r="T988" s="86"/>
      <c r="U988" s="39"/>
      <c r="V988" s="39"/>
      <c r="W988" s="39"/>
      <c r="X988" s="39"/>
      <c r="Y988" s="39"/>
      <c r="Z988" s="39"/>
      <c r="AA988" s="39"/>
      <c r="AB988" s="39"/>
      <c r="AC988" s="39"/>
      <c r="AD988" s="39"/>
      <c r="AE988" s="39"/>
      <c r="AT988" s="18" t="s">
        <v>163</v>
      </c>
      <c r="AU988" s="18" t="s">
        <v>87</v>
      </c>
    </row>
    <row r="989" s="2" customFormat="1">
      <c r="A989" s="39"/>
      <c r="B989" s="40"/>
      <c r="C989" s="41"/>
      <c r="D989" s="218" t="s">
        <v>165</v>
      </c>
      <c r="E989" s="41"/>
      <c r="F989" s="223" t="s">
        <v>1236</v>
      </c>
      <c r="G989" s="41"/>
      <c r="H989" s="41"/>
      <c r="I989" s="220"/>
      <c r="J989" s="41"/>
      <c r="K989" s="41"/>
      <c r="L989" s="45"/>
      <c r="M989" s="221"/>
      <c r="N989" s="222"/>
      <c r="O989" s="85"/>
      <c r="P989" s="85"/>
      <c r="Q989" s="85"/>
      <c r="R989" s="85"/>
      <c r="S989" s="85"/>
      <c r="T989" s="86"/>
      <c r="U989" s="39"/>
      <c r="V989" s="39"/>
      <c r="W989" s="39"/>
      <c r="X989" s="39"/>
      <c r="Y989" s="39"/>
      <c r="Z989" s="39"/>
      <c r="AA989" s="39"/>
      <c r="AB989" s="39"/>
      <c r="AC989" s="39"/>
      <c r="AD989" s="39"/>
      <c r="AE989" s="39"/>
      <c r="AT989" s="18" t="s">
        <v>165</v>
      </c>
      <c r="AU989" s="18" t="s">
        <v>87</v>
      </c>
    </row>
    <row r="990" s="13" customFormat="1">
      <c r="A990" s="13"/>
      <c r="B990" s="224"/>
      <c r="C990" s="225"/>
      <c r="D990" s="218" t="s">
        <v>167</v>
      </c>
      <c r="E990" s="226" t="s">
        <v>40</v>
      </c>
      <c r="F990" s="227" t="s">
        <v>213</v>
      </c>
      <c r="G990" s="225"/>
      <c r="H990" s="226" t="s">
        <v>40</v>
      </c>
      <c r="I990" s="228"/>
      <c r="J990" s="225"/>
      <c r="K990" s="225"/>
      <c r="L990" s="229"/>
      <c r="M990" s="230"/>
      <c r="N990" s="231"/>
      <c r="O990" s="231"/>
      <c r="P990" s="231"/>
      <c r="Q990" s="231"/>
      <c r="R990" s="231"/>
      <c r="S990" s="231"/>
      <c r="T990" s="232"/>
      <c r="U990" s="13"/>
      <c r="V990" s="13"/>
      <c r="W990" s="13"/>
      <c r="X990" s="13"/>
      <c r="Y990" s="13"/>
      <c r="Z990" s="13"/>
      <c r="AA990" s="13"/>
      <c r="AB990" s="13"/>
      <c r="AC990" s="13"/>
      <c r="AD990" s="13"/>
      <c r="AE990" s="13"/>
      <c r="AT990" s="233" t="s">
        <v>167</v>
      </c>
      <c r="AU990" s="233" t="s">
        <v>87</v>
      </c>
      <c r="AV990" s="13" t="s">
        <v>85</v>
      </c>
      <c r="AW990" s="13" t="s">
        <v>38</v>
      </c>
      <c r="AX990" s="13" t="s">
        <v>77</v>
      </c>
      <c r="AY990" s="233" t="s">
        <v>153</v>
      </c>
    </row>
    <row r="991" s="14" customFormat="1">
      <c r="A991" s="14"/>
      <c r="B991" s="234"/>
      <c r="C991" s="235"/>
      <c r="D991" s="218" t="s">
        <v>167</v>
      </c>
      <c r="E991" s="236" t="s">
        <v>40</v>
      </c>
      <c r="F991" s="237" t="s">
        <v>346</v>
      </c>
      <c r="G991" s="235"/>
      <c r="H991" s="238">
        <v>8.5800000000000001</v>
      </c>
      <c r="I991" s="239"/>
      <c r="J991" s="235"/>
      <c r="K991" s="235"/>
      <c r="L991" s="240"/>
      <c r="M991" s="241"/>
      <c r="N991" s="242"/>
      <c r="O991" s="242"/>
      <c r="P991" s="242"/>
      <c r="Q991" s="242"/>
      <c r="R991" s="242"/>
      <c r="S991" s="242"/>
      <c r="T991" s="243"/>
      <c r="U991" s="14"/>
      <c r="V991" s="14"/>
      <c r="W991" s="14"/>
      <c r="X991" s="14"/>
      <c r="Y991" s="14"/>
      <c r="Z991" s="14"/>
      <c r="AA991" s="14"/>
      <c r="AB991" s="14"/>
      <c r="AC991" s="14"/>
      <c r="AD991" s="14"/>
      <c r="AE991" s="14"/>
      <c r="AT991" s="244" t="s">
        <v>167</v>
      </c>
      <c r="AU991" s="244" t="s">
        <v>87</v>
      </c>
      <c r="AV991" s="14" t="s">
        <v>87</v>
      </c>
      <c r="AW991" s="14" t="s">
        <v>38</v>
      </c>
      <c r="AX991" s="14" t="s">
        <v>77</v>
      </c>
      <c r="AY991" s="244" t="s">
        <v>153</v>
      </c>
    </row>
    <row r="992" s="13" customFormat="1">
      <c r="A992" s="13"/>
      <c r="B992" s="224"/>
      <c r="C992" s="225"/>
      <c r="D992" s="218" t="s">
        <v>167</v>
      </c>
      <c r="E992" s="226" t="s">
        <v>40</v>
      </c>
      <c r="F992" s="227" t="s">
        <v>211</v>
      </c>
      <c r="G992" s="225"/>
      <c r="H992" s="226" t="s">
        <v>40</v>
      </c>
      <c r="I992" s="228"/>
      <c r="J992" s="225"/>
      <c r="K992" s="225"/>
      <c r="L992" s="229"/>
      <c r="M992" s="230"/>
      <c r="N992" s="231"/>
      <c r="O992" s="231"/>
      <c r="P992" s="231"/>
      <c r="Q992" s="231"/>
      <c r="R992" s="231"/>
      <c r="S992" s="231"/>
      <c r="T992" s="232"/>
      <c r="U992" s="13"/>
      <c r="V992" s="13"/>
      <c r="W992" s="13"/>
      <c r="X992" s="13"/>
      <c r="Y992" s="13"/>
      <c r="Z992" s="13"/>
      <c r="AA992" s="13"/>
      <c r="AB992" s="13"/>
      <c r="AC992" s="13"/>
      <c r="AD992" s="13"/>
      <c r="AE992" s="13"/>
      <c r="AT992" s="233" t="s">
        <v>167</v>
      </c>
      <c r="AU992" s="233" t="s">
        <v>87</v>
      </c>
      <c r="AV992" s="13" t="s">
        <v>85</v>
      </c>
      <c r="AW992" s="13" t="s">
        <v>38</v>
      </c>
      <c r="AX992" s="13" t="s">
        <v>77</v>
      </c>
      <c r="AY992" s="233" t="s">
        <v>153</v>
      </c>
    </row>
    <row r="993" s="14" customFormat="1">
      <c r="A993" s="14"/>
      <c r="B993" s="234"/>
      <c r="C993" s="235"/>
      <c r="D993" s="218" t="s">
        <v>167</v>
      </c>
      <c r="E993" s="236" t="s">
        <v>40</v>
      </c>
      <c r="F993" s="237" t="s">
        <v>345</v>
      </c>
      <c r="G993" s="235"/>
      <c r="H993" s="238">
        <v>15.75</v>
      </c>
      <c r="I993" s="239"/>
      <c r="J993" s="235"/>
      <c r="K993" s="235"/>
      <c r="L993" s="240"/>
      <c r="M993" s="241"/>
      <c r="N993" s="242"/>
      <c r="O993" s="242"/>
      <c r="P993" s="242"/>
      <c r="Q993" s="242"/>
      <c r="R993" s="242"/>
      <c r="S993" s="242"/>
      <c r="T993" s="243"/>
      <c r="U993" s="14"/>
      <c r="V993" s="14"/>
      <c r="W993" s="14"/>
      <c r="X993" s="14"/>
      <c r="Y993" s="14"/>
      <c r="Z993" s="14"/>
      <c r="AA993" s="14"/>
      <c r="AB993" s="14"/>
      <c r="AC993" s="14"/>
      <c r="AD993" s="14"/>
      <c r="AE993" s="14"/>
      <c r="AT993" s="244" t="s">
        <v>167</v>
      </c>
      <c r="AU993" s="244" t="s">
        <v>87</v>
      </c>
      <c r="AV993" s="14" t="s">
        <v>87</v>
      </c>
      <c r="AW993" s="14" t="s">
        <v>38</v>
      </c>
      <c r="AX993" s="14" t="s">
        <v>77</v>
      </c>
      <c r="AY993" s="244" t="s">
        <v>153</v>
      </c>
    </row>
    <row r="994" s="15" customFormat="1">
      <c r="A994" s="15"/>
      <c r="B994" s="245"/>
      <c r="C994" s="246"/>
      <c r="D994" s="218" t="s">
        <v>167</v>
      </c>
      <c r="E994" s="247" t="s">
        <v>40</v>
      </c>
      <c r="F994" s="248" t="s">
        <v>170</v>
      </c>
      <c r="G994" s="246"/>
      <c r="H994" s="249">
        <v>24.329999999999998</v>
      </c>
      <c r="I994" s="250"/>
      <c r="J994" s="246"/>
      <c r="K994" s="246"/>
      <c r="L994" s="251"/>
      <c r="M994" s="252"/>
      <c r="N994" s="253"/>
      <c r="O994" s="253"/>
      <c r="P994" s="253"/>
      <c r="Q994" s="253"/>
      <c r="R994" s="253"/>
      <c r="S994" s="253"/>
      <c r="T994" s="254"/>
      <c r="U994" s="15"/>
      <c r="V994" s="15"/>
      <c r="W994" s="15"/>
      <c r="X994" s="15"/>
      <c r="Y994" s="15"/>
      <c r="Z994" s="15"/>
      <c r="AA994" s="15"/>
      <c r="AB994" s="15"/>
      <c r="AC994" s="15"/>
      <c r="AD994" s="15"/>
      <c r="AE994" s="15"/>
      <c r="AT994" s="255" t="s">
        <v>167</v>
      </c>
      <c r="AU994" s="255" t="s">
        <v>87</v>
      </c>
      <c r="AV994" s="15" t="s">
        <v>161</v>
      </c>
      <c r="AW994" s="15" t="s">
        <v>38</v>
      </c>
      <c r="AX994" s="15" t="s">
        <v>85</v>
      </c>
      <c r="AY994" s="255" t="s">
        <v>153</v>
      </c>
    </row>
    <row r="995" s="2" customFormat="1" ht="24.15" customHeight="1">
      <c r="A995" s="39"/>
      <c r="B995" s="40"/>
      <c r="C995" s="205" t="s">
        <v>1242</v>
      </c>
      <c r="D995" s="205" t="s">
        <v>156</v>
      </c>
      <c r="E995" s="206" t="s">
        <v>1243</v>
      </c>
      <c r="F995" s="207" t="s">
        <v>1244</v>
      </c>
      <c r="G995" s="208" t="s">
        <v>159</v>
      </c>
      <c r="H995" s="209">
        <v>24.329999999999998</v>
      </c>
      <c r="I995" s="210"/>
      <c r="J995" s="211">
        <f>ROUND(I995*H995,2)</f>
        <v>0</v>
      </c>
      <c r="K995" s="207" t="s">
        <v>160</v>
      </c>
      <c r="L995" s="45"/>
      <c r="M995" s="212" t="s">
        <v>40</v>
      </c>
      <c r="N995" s="213" t="s">
        <v>48</v>
      </c>
      <c r="O995" s="85"/>
      <c r="P995" s="214">
        <f>O995*H995</f>
        <v>0</v>
      </c>
      <c r="Q995" s="214">
        <v>6.9999999999999994E-05</v>
      </c>
      <c r="R995" s="214">
        <f>Q995*H995</f>
        <v>0.0017030999999999997</v>
      </c>
      <c r="S995" s="214">
        <v>0</v>
      </c>
      <c r="T995" s="215">
        <f>S995*H995</f>
        <v>0</v>
      </c>
      <c r="U995" s="39"/>
      <c r="V995" s="39"/>
      <c r="W995" s="39"/>
      <c r="X995" s="39"/>
      <c r="Y995" s="39"/>
      <c r="Z995" s="39"/>
      <c r="AA995" s="39"/>
      <c r="AB995" s="39"/>
      <c r="AC995" s="39"/>
      <c r="AD995" s="39"/>
      <c r="AE995" s="39"/>
      <c r="AR995" s="216" t="s">
        <v>287</v>
      </c>
      <c r="AT995" s="216" t="s">
        <v>156</v>
      </c>
      <c r="AU995" s="216" t="s">
        <v>87</v>
      </c>
      <c r="AY995" s="18" t="s">
        <v>153</v>
      </c>
      <c r="BE995" s="217">
        <f>IF(N995="základní",J995,0)</f>
        <v>0</v>
      </c>
      <c r="BF995" s="217">
        <f>IF(N995="snížená",J995,0)</f>
        <v>0</v>
      </c>
      <c r="BG995" s="217">
        <f>IF(N995="zákl. přenesená",J995,0)</f>
        <v>0</v>
      </c>
      <c r="BH995" s="217">
        <f>IF(N995="sníž. přenesená",J995,0)</f>
        <v>0</v>
      </c>
      <c r="BI995" s="217">
        <f>IF(N995="nulová",J995,0)</f>
        <v>0</v>
      </c>
      <c r="BJ995" s="18" t="s">
        <v>85</v>
      </c>
      <c r="BK995" s="217">
        <f>ROUND(I995*H995,2)</f>
        <v>0</v>
      </c>
      <c r="BL995" s="18" t="s">
        <v>287</v>
      </c>
      <c r="BM995" s="216" t="s">
        <v>1245</v>
      </c>
    </row>
    <row r="996" s="2" customFormat="1">
      <c r="A996" s="39"/>
      <c r="B996" s="40"/>
      <c r="C996" s="41"/>
      <c r="D996" s="218" t="s">
        <v>163</v>
      </c>
      <c r="E996" s="41"/>
      <c r="F996" s="219" t="s">
        <v>1246</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163</v>
      </c>
      <c r="AU996" s="18" t="s">
        <v>87</v>
      </c>
    </row>
    <row r="997" s="2" customFormat="1">
      <c r="A997" s="39"/>
      <c r="B997" s="40"/>
      <c r="C997" s="41"/>
      <c r="D997" s="218" t="s">
        <v>165</v>
      </c>
      <c r="E997" s="41"/>
      <c r="F997" s="223" t="s">
        <v>1236</v>
      </c>
      <c r="G997" s="41"/>
      <c r="H997" s="41"/>
      <c r="I997" s="220"/>
      <c r="J997" s="41"/>
      <c r="K997" s="41"/>
      <c r="L997" s="45"/>
      <c r="M997" s="221"/>
      <c r="N997" s="222"/>
      <c r="O997" s="85"/>
      <c r="P997" s="85"/>
      <c r="Q997" s="85"/>
      <c r="R997" s="85"/>
      <c r="S997" s="85"/>
      <c r="T997" s="86"/>
      <c r="U997" s="39"/>
      <c r="V997" s="39"/>
      <c r="W997" s="39"/>
      <c r="X997" s="39"/>
      <c r="Y997" s="39"/>
      <c r="Z997" s="39"/>
      <c r="AA997" s="39"/>
      <c r="AB997" s="39"/>
      <c r="AC997" s="39"/>
      <c r="AD997" s="39"/>
      <c r="AE997" s="39"/>
      <c r="AT997" s="18" t="s">
        <v>165</v>
      </c>
      <c r="AU997" s="18" t="s">
        <v>87</v>
      </c>
    </row>
    <row r="998" s="13" customFormat="1">
      <c r="A998" s="13"/>
      <c r="B998" s="224"/>
      <c r="C998" s="225"/>
      <c r="D998" s="218" t="s">
        <v>167</v>
      </c>
      <c r="E998" s="226" t="s">
        <v>40</v>
      </c>
      <c r="F998" s="227" t="s">
        <v>213</v>
      </c>
      <c r="G998" s="225"/>
      <c r="H998" s="226" t="s">
        <v>40</v>
      </c>
      <c r="I998" s="228"/>
      <c r="J998" s="225"/>
      <c r="K998" s="225"/>
      <c r="L998" s="229"/>
      <c r="M998" s="230"/>
      <c r="N998" s="231"/>
      <c r="O998" s="231"/>
      <c r="P998" s="231"/>
      <c r="Q998" s="231"/>
      <c r="R998" s="231"/>
      <c r="S998" s="231"/>
      <c r="T998" s="232"/>
      <c r="U998" s="13"/>
      <c r="V998" s="13"/>
      <c r="W998" s="13"/>
      <c r="X998" s="13"/>
      <c r="Y998" s="13"/>
      <c r="Z998" s="13"/>
      <c r="AA998" s="13"/>
      <c r="AB998" s="13"/>
      <c r="AC998" s="13"/>
      <c r="AD998" s="13"/>
      <c r="AE998" s="13"/>
      <c r="AT998" s="233" t="s">
        <v>167</v>
      </c>
      <c r="AU998" s="233" t="s">
        <v>87</v>
      </c>
      <c r="AV998" s="13" t="s">
        <v>85</v>
      </c>
      <c r="AW998" s="13" t="s">
        <v>38</v>
      </c>
      <c r="AX998" s="13" t="s">
        <v>77</v>
      </c>
      <c r="AY998" s="233" t="s">
        <v>153</v>
      </c>
    </row>
    <row r="999" s="14" customFormat="1">
      <c r="A999" s="14"/>
      <c r="B999" s="234"/>
      <c r="C999" s="235"/>
      <c r="D999" s="218" t="s">
        <v>167</v>
      </c>
      <c r="E999" s="236" t="s">
        <v>40</v>
      </c>
      <c r="F999" s="237" t="s">
        <v>346</v>
      </c>
      <c r="G999" s="235"/>
      <c r="H999" s="238">
        <v>8.5800000000000001</v>
      </c>
      <c r="I999" s="239"/>
      <c r="J999" s="235"/>
      <c r="K999" s="235"/>
      <c r="L999" s="240"/>
      <c r="M999" s="241"/>
      <c r="N999" s="242"/>
      <c r="O999" s="242"/>
      <c r="P999" s="242"/>
      <c r="Q999" s="242"/>
      <c r="R999" s="242"/>
      <c r="S999" s="242"/>
      <c r="T999" s="243"/>
      <c r="U999" s="14"/>
      <c r="V999" s="14"/>
      <c r="W999" s="14"/>
      <c r="X999" s="14"/>
      <c r="Y999" s="14"/>
      <c r="Z999" s="14"/>
      <c r="AA999" s="14"/>
      <c r="AB999" s="14"/>
      <c r="AC999" s="14"/>
      <c r="AD999" s="14"/>
      <c r="AE999" s="14"/>
      <c r="AT999" s="244" t="s">
        <v>167</v>
      </c>
      <c r="AU999" s="244" t="s">
        <v>87</v>
      </c>
      <c r="AV999" s="14" t="s">
        <v>87</v>
      </c>
      <c r="AW999" s="14" t="s">
        <v>38</v>
      </c>
      <c r="AX999" s="14" t="s">
        <v>77</v>
      </c>
      <c r="AY999" s="244" t="s">
        <v>153</v>
      </c>
    </row>
    <row r="1000" s="13" customFormat="1">
      <c r="A1000" s="13"/>
      <c r="B1000" s="224"/>
      <c r="C1000" s="225"/>
      <c r="D1000" s="218" t="s">
        <v>167</v>
      </c>
      <c r="E1000" s="226" t="s">
        <v>40</v>
      </c>
      <c r="F1000" s="227" t="s">
        <v>211</v>
      </c>
      <c r="G1000" s="225"/>
      <c r="H1000" s="226" t="s">
        <v>40</v>
      </c>
      <c r="I1000" s="228"/>
      <c r="J1000" s="225"/>
      <c r="K1000" s="225"/>
      <c r="L1000" s="229"/>
      <c r="M1000" s="230"/>
      <c r="N1000" s="231"/>
      <c r="O1000" s="231"/>
      <c r="P1000" s="231"/>
      <c r="Q1000" s="231"/>
      <c r="R1000" s="231"/>
      <c r="S1000" s="231"/>
      <c r="T1000" s="232"/>
      <c r="U1000" s="13"/>
      <c r="V1000" s="13"/>
      <c r="W1000" s="13"/>
      <c r="X1000" s="13"/>
      <c r="Y1000" s="13"/>
      <c r="Z1000" s="13"/>
      <c r="AA1000" s="13"/>
      <c r="AB1000" s="13"/>
      <c r="AC1000" s="13"/>
      <c r="AD1000" s="13"/>
      <c r="AE1000" s="13"/>
      <c r="AT1000" s="233" t="s">
        <v>167</v>
      </c>
      <c r="AU1000" s="233" t="s">
        <v>87</v>
      </c>
      <c r="AV1000" s="13" t="s">
        <v>85</v>
      </c>
      <c r="AW1000" s="13" t="s">
        <v>38</v>
      </c>
      <c r="AX1000" s="13" t="s">
        <v>77</v>
      </c>
      <c r="AY1000" s="233" t="s">
        <v>153</v>
      </c>
    </row>
    <row r="1001" s="14" customFormat="1">
      <c r="A1001" s="14"/>
      <c r="B1001" s="234"/>
      <c r="C1001" s="235"/>
      <c r="D1001" s="218" t="s">
        <v>167</v>
      </c>
      <c r="E1001" s="236" t="s">
        <v>40</v>
      </c>
      <c r="F1001" s="237" t="s">
        <v>345</v>
      </c>
      <c r="G1001" s="235"/>
      <c r="H1001" s="238">
        <v>15.75</v>
      </c>
      <c r="I1001" s="239"/>
      <c r="J1001" s="235"/>
      <c r="K1001" s="235"/>
      <c r="L1001" s="240"/>
      <c r="M1001" s="241"/>
      <c r="N1001" s="242"/>
      <c r="O1001" s="242"/>
      <c r="P1001" s="242"/>
      <c r="Q1001" s="242"/>
      <c r="R1001" s="242"/>
      <c r="S1001" s="242"/>
      <c r="T1001" s="243"/>
      <c r="U1001" s="14"/>
      <c r="V1001" s="14"/>
      <c r="W1001" s="14"/>
      <c r="X1001" s="14"/>
      <c r="Y1001" s="14"/>
      <c r="Z1001" s="14"/>
      <c r="AA1001" s="14"/>
      <c r="AB1001" s="14"/>
      <c r="AC1001" s="14"/>
      <c r="AD1001" s="14"/>
      <c r="AE1001" s="14"/>
      <c r="AT1001" s="244" t="s">
        <v>167</v>
      </c>
      <c r="AU1001" s="244" t="s">
        <v>87</v>
      </c>
      <c r="AV1001" s="14" t="s">
        <v>87</v>
      </c>
      <c r="AW1001" s="14" t="s">
        <v>38</v>
      </c>
      <c r="AX1001" s="14" t="s">
        <v>77</v>
      </c>
      <c r="AY1001" s="244" t="s">
        <v>153</v>
      </c>
    </row>
    <row r="1002" s="15" customFormat="1">
      <c r="A1002" s="15"/>
      <c r="B1002" s="245"/>
      <c r="C1002" s="246"/>
      <c r="D1002" s="218" t="s">
        <v>167</v>
      </c>
      <c r="E1002" s="247" t="s">
        <v>40</v>
      </c>
      <c r="F1002" s="248" t="s">
        <v>170</v>
      </c>
      <c r="G1002" s="246"/>
      <c r="H1002" s="249">
        <v>24.329999999999998</v>
      </c>
      <c r="I1002" s="250"/>
      <c r="J1002" s="246"/>
      <c r="K1002" s="246"/>
      <c r="L1002" s="251"/>
      <c r="M1002" s="252"/>
      <c r="N1002" s="253"/>
      <c r="O1002" s="253"/>
      <c r="P1002" s="253"/>
      <c r="Q1002" s="253"/>
      <c r="R1002" s="253"/>
      <c r="S1002" s="253"/>
      <c r="T1002" s="254"/>
      <c r="U1002" s="15"/>
      <c r="V1002" s="15"/>
      <c r="W1002" s="15"/>
      <c r="X1002" s="15"/>
      <c r="Y1002" s="15"/>
      <c r="Z1002" s="15"/>
      <c r="AA1002" s="15"/>
      <c r="AB1002" s="15"/>
      <c r="AC1002" s="15"/>
      <c r="AD1002" s="15"/>
      <c r="AE1002" s="15"/>
      <c r="AT1002" s="255" t="s">
        <v>167</v>
      </c>
      <c r="AU1002" s="255" t="s">
        <v>87</v>
      </c>
      <c r="AV1002" s="15" t="s">
        <v>161</v>
      </c>
      <c r="AW1002" s="15" t="s">
        <v>38</v>
      </c>
      <c r="AX1002" s="15" t="s">
        <v>85</v>
      </c>
      <c r="AY1002" s="255" t="s">
        <v>153</v>
      </c>
    </row>
    <row r="1003" s="2" customFormat="1" ht="24.15" customHeight="1">
      <c r="A1003" s="39"/>
      <c r="B1003" s="40"/>
      <c r="C1003" s="205" t="s">
        <v>1247</v>
      </c>
      <c r="D1003" s="205" t="s">
        <v>156</v>
      </c>
      <c r="E1003" s="206" t="s">
        <v>1248</v>
      </c>
      <c r="F1003" s="207" t="s">
        <v>1249</v>
      </c>
      <c r="G1003" s="208" t="s">
        <v>159</v>
      </c>
      <c r="H1003" s="209">
        <v>29.579999999999998</v>
      </c>
      <c r="I1003" s="210"/>
      <c r="J1003" s="211">
        <f>ROUND(I1003*H1003,2)</f>
        <v>0</v>
      </c>
      <c r="K1003" s="207" t="s">
        <v>160</v>
      </c>
      <c r="L1003" s="45"/>
      <c r="M1003" s="212" t="s">
        <v>40</v>
      </c>
      <c r="N1003" s="213" t="s">
        <v>48</v>
      </c>
      <c r="O1003" s="85"/>
      <c r="P1003" s="214">
        <f>O1003*H1003</f>
        <v>0</v>
      </c>
      <c r="Q1003" s="214">
        <v>0</v>
      </c>
      <c r="R1003" s="214">
        <f>Q1003*H1003</f>
        <v>0</v>
      </c>
      <c r="S1003" s="214">
        <v>0.0030000000000000001</v>
      </c>
      <c r="T1003" s="215">
        <f>S1003*H1003</f>
        <v>0.088739999999999999</v>
      </c>
      <c r="U1003" s="39"/>
      <c r="V1003" s="39"/>
      <c r="W1003" s="39"/>
      <c r="X1003" s="39"/>
      <c r="Y1003" s="39"/>
      <c r="Z1003" s="39"/>
      <c r="AA1003" s="39"/>
      <c r="AB1003" s="39"/>
      <c r="AC1003" s="39"/>
      <c r="AD1003" s="39"/>
      <c r="AE1003" s="39"/>
      <c r="AR1003" s="216" t="s">
        <v>287</v>
      </c>
      <c r="AT1003" s="216" t="s">
        <v>156</v>
      </c>
      <c r="AU1003" s="216" t="s">
        <v>87</v>
      </c>
      <c r="AY1003" s="18" t="s">
        <v>153</v>
      </c>
      <c r="BE1003" s="217">
        <f>IF(N1003="základní",J1003,0)</f>
        <v>0</v>
      </c>
      <c r="BF1003" s="217">
        <f>IF(N1003="snížená",J1003,0)</f>
        <v>0</v>
      </c>
      <c r="BG1003" s="217">
        <f>IF(N1003="zákl. přenesená",J1003,0)</f>
        <v>0</v>
      </c>
      <c r="BH1003" s="217">
        <f>IF(N1003="sníž. přenesená",J1003,0)</f>
        <v>0</v>
      </c>
      <c r="BI1003" s="217">
        <f>IF(N1003="nulová",J1003,0)</f>
        <v>0</v>
      </c>
      <c r="BJ1003" s="18" t="s">
        <v>85</v>
      </c>
      <c r="BK1003" s="217">
        <f>ROUND(I1003*H1003,2)</f>
        <v>0</v>
      </c>
      <c r="BL1003" s="18" t="s">
        <v>287</v>
      </c>
      <c r="BM1003" s="216" t="s">
        <v>1250</v>
      </c>
    </row>
    <row r="1004" s="2" customFormat="1">
      <c r="A1004" s="39"/>
      <c r="B1004" s="40"/>
      <c r="C1004" s="41"/>
      <c r="D1004" s="218" t="s">
        <v>163</v>
      </c>
      <c r="E1004" s="41"/>
      <c r="F1004" s="219" t="s">
        <v>1251</v>
      </c>
      <c r="G1004" s="41"/>
      <c r="H1004" s="41"/>
      <c r="I1004" s="220"/>
      <c r="J1004" s="41"/>
      <c r="K1004" s="41"/>
      <c r="L1004" s="45"/>
      <c r="M1004" s="221"/>
      <c r="N1004" s="222"/>
      <c r="O1004" s="85"/>
      <c r="P1004" s="85"/>
      <c r="Q1004" s="85"/>
      <c r="R1004" s="85"/>
      <c r="S1004" s="85"/>
      <c r="T1004" s="86"/>
      <c r="U1004" s="39"/>
      <c r="V1004" s="39"/>
      <c r="W1004" s="39"/>
      <c r="X1004" s="39"/>
      <c r="Y1004" s="39"/>
      <c r="Z1004" s="39"/>
      <c r="AA1004" s="39"/>
      <c r="AB1004" s="39"/>
      <c r="AC1004" s="39"/>
      <c r="AD1004" s="39"/>
      <c r="AE1004" s="39"/>
      <c r="AT1004" s="18" t="s">
        <v>163</v>
      </c>
      <c r="AU1004" s="18" t="s">
        <v>87</v>
      </c>
    </row>
    <row r="1005" s="13" customFormat="1">
      <c r="A1005" s="13"/>
      <c r="B1005" s="224"/>
      <c r="C1005" s="225"/>
      <c r="D1005" s="218" t="s">
        <v>167</v>
      </c>
      <c r="E1005" s="226" t="s">
        <v>40</v>
      </c>
      <c r="F1005" s="227" t="s">
        <v>206</v>
      </c>
      <c r="G1005" s="225"/>
      <c r="H1005" s="226" t="s">
        <v>40</v>
      </c>
      <c r="I1005" s="228"/>
      <c r="J1005" s="225"/>
      <c r="K1005" s="225"/>
      <c r="L1005" s="229"/>
      <c r="M1005" s="230"/>
      <c r="N1005" s="231"/>
      <c r="O1005" s="231"/>
      <c r="P1005" s="231"/>
      <c r="Q1005" s="231"/>
      <c r="R1005" s="231"/>
      <c r="S1005" s="231"/>
      <c r="T1005" s="232"/>
      <c r="U1005" s="13"/>
      <c r="V1005" s="13"/>
      <c r="W1005" s="13"/>
      <c r="X1005" s="13"/>
      <c r="Y1005" s="13"/>
      <c r="Z1005" s="13"/>
      <c r="AA1005" s="13"/>
      <c r="AB1005" s="13"/>
      <c r="AC1005" s="13"/>
      <c r="AD1005" s="13"/>
      <c r="AE1005" s="13"/>
      <c r="AT1005" s="233" t="s">
        <v>167</v>
      </c>
      <c r="AU1005" s="233" t="s">
        <v>87</v>
      </c>
      <c r="AV1005" s="13" t="s">
        <v>85</v>
      </c>
      <c r="AW1005" s="13" t="s">
        <v>38</v>
      </c>
      <c r="AX1005" s="13" t="s">
        <v>77</v>
      </c>
      <c r="AY1005" s="233" t="s">
        <v>153</v>
      </c>
    </row>
    <row r="1006" s="14" customFormat="1">
      <c r="A1006" s="14"/>
      <c r="B1006" s="234"/>
      <c r="C1006" s="235"/>
      <c r="D1006" s="218" t="s">
        <v>167</v>
      </c>
      <c r="E1006" s="236" t="s">
        <v>40</v>
      </c>
      <c r="F1006" s="237" t="s">
        <v>343</v>
      </c>
      <c r="G1006" s="235"/>
      <c r="H1006" s="238">
        <v>2.96</v>
      </c>
      <c r="I1006" s="239"/>
      <c r="J1006" s="235"/>
      <c r="K1006" s="235"/>
      <c r="L1006" s="240"/>
      <c r="M1006" s="241"/>
      <c r="N1006" s="242"/>
      <c r="O1006" s="242"/>
      <c r="P1006" s="242"/>
      <c r="Q1006" s="242"/>
      <c r="R1006" s="242"/>
      <c r="S1006" s="242"/>
      <c r="T1006" s="243"/>
      <c r="U1006" s="14"/>
      <c r="V1006" s="14"/>
      <c r="W1006" s="14"/>
      <c r="X1006" s="14"/>
      <c r="Y1006" s="14"/>
      <c r="Z1006" s="14"/>
      <c r="AA1006" s="14"/>
      <c r="AB1006" s="14"/>
      <c r="AC1006" s="14"/>
      <c r="AD1006" s="14"/>
      <c r="AE1006" s="14"/>
      <c r="AT1006" s="244" t="s">
        <v>167</v>
      </c>
      <c r="AU1006" s="244" t="s">
        <v>87</v>
      </c>
      <c r="AV1006" s="14" t="s">
        <v>87</v>
      </c>
      <c r="AW1006" s="14" t="s">
        <v>38</v>
      </c>
      <c r="AX1006" s="14" t="s">
        <v>77</v>
      </c>
      <c r="AY1006" s="244" t="s">
        <v>153</v>
      </c>
    </row>
    <row r="1007" s="13" customFormat="1">
      <c r="A1007" s="13"/>
      <c r="B1007" s="224"/>
      <c r="C1007" s="225"/>
      <c r="D1007" s="218" t="s">
        <v>167</v>
      </c>
      <c r="E1007" s="226" t="s">
        <v>40</v>
      </c>
      <c r="F1007" s="227" t="s">
        <v>209</v>
      </c>
      <c r="G1007" s="225"/>
      <c r="H1007" s="226" t="s">
        <v>40</v>
      </c>
      <c r="I1007" s="228"/>
      <c r="J1007" s="225"/>
      <c r="K1007" s="225"/>
      <c r="L1007" s="229"/>
      <c r="M1007" s="230"/>
      <c r="N1007" s="231"/>
      <c r="O1007" s="231"/>
      <c r="P1007" s="231"/>
      <c r="Q1007" s="231"/>
      <c r="R1007" s="231"/>
      <c r="S1007" s="231"/>
      <c r="T1007" s="232"/>
      <c r="U1007" s="13"/>
      <c r="V1007" s="13"/>
      <c r="W1007" s="13"/>
      <c r="X1007" s="13"/>
      <c r="Y1007" s="13"/>
      <c r="Z1007" s="13"/>
      <c r="AA1007" s="13"/>
      <c r="AB1007" s="13"/>
      <c r="AC1007" s="13"/>
      <c r="AD1007" s="13"/>
      <c r="AE1007" s="13"/>
      <c r="AT1007" s="233" t="s">
        <v>167</v>
      </c>
      <c r="AU1007" s="233" t="s">
        <v>87</v>
      </c>
      <c r="AV1007" s="13" t="s">
        <v>85</v>
      </c>
      <c r="AW1007" s="13" t="s">
        <v>38</v>
      </c>
      <c r="AX1007" s="13" t="s">
        <v>77</v>
      </c>
      <c r="AY1007" s="233" t="s">
        <v>153</v>
      </c>
    </row>
    <row r="1008" s="14" customFormat="1">
      <c r="A1008" s="14"/>
      <c r="B1008" s="234"/>
      <c r="C1008" s="235"/>
      <c r="D1008" s="218" t="s">
        <v>167</v>
      </c>
      <c r="E1008" s="236" t="s">
        <v>40</v>
      </c>
      <c r="F1008" s="237" t="s">
        <v>1252</v>
      </c>
      <c r="G1008" s="235"/>
      <c r="H1008" s="238">
        <v>2.29</v>
      </c>
      <c r="I1008" s="239"/>
      <c r="J1008" s="235"/>
      <c r="K1008" s="235"/>
      <c r="L1008" s="240"/>
      <c r="M1008" s="241"/>
      <c r="N1008" s="242"/>
      <c r="O1008" s="242"/>
      <c r="P1008" s="242"/>
      <c r="Q1008" s="242"/>
      <c r="R1008" s="242"/>
      <c r="S1008" s="242"/>
      <c r="T1008" s="243"/>
      <c r="U1008" s="14"/>
      <c r="V1008" s="14"/>
      <c r="W1008" s="14"/>
      <c r="X1008" s="14"/>
      <c r="Y1008" s="14"/>
      <c r="Z1008" s="14"/>
      <c r="AA1008" s="14"/>
      <c r="AB1008" s="14"/>
      <c r="AC1008" s="14"/>
      <c r="AD1008" s="14"/>
      <c r="AE1008" s="14"/>
      <c r="AT1008" s="244" t="s">
        <v>167</v>
      </c>
      <c r="AU1008" s="244" t="s">
        <v>87</v>
      </c>
      <c r="AV1008" s="14" t="s">
        <v>87</v>
      </c>
      <c r="AW1008" s="14" t="s">
        <v>38</v>
      </c>
      <c r="AX1008" s="14" t="s">
        <v>77</v>
      </c>
      <c r="AY1008" s="244" t="s">
        <v>153</v>
      </c>
    </row>
    <row r="1009" s="13" customFormat="1">
      <c r="A1009" s="13"/>
      <c r="B1009" s="224"/>
      <c r="C1009" s="225"/>
      <c r="D1009" s="218" t="s">
        <v>167</v>
      </c>
      <c r="E1009" s="226" t="s">
        <v>40</v>
      </c>
      <c r="F1009" s="227" t="s">
        <v>211</v>
      </c>
      <c r="G1009" s="225"/>
      <c r="H1009" s="226" t="s">
        <v>40</v>
      </c>
      <c r="I1009" s="228"/>
      <c r="J1009" s="225"/>
      <c r="K1009" s="225"/>
      <c r="L1009" s="229"/>
      <c r="M1009" s="230"/>
      <c r="N1009" s="231"/>
      <c r="O1009" s="231"/>
      <c r="P1009" s="231"/>
      <c r="Q1009" s="231"/>
      <c r="R1009" s="231"/>
      <c r="S1009" s="231"/>
      <c r="T1009" s="232"/>
      <c r="U1009" s="13"/>
      <c r="V1009" s="13"/>
      <c r="W1009" s="13"/>
      <c r="X1009" s="13"/>
      <c r="Y1009" s="13"/>
      <c r="Z1009" s="13"/>
      <c r="AA1009" s="13"/>
      <c r="AB1009" s="13"/>
      <c r="AC1009" s="13"/>
      <c r="AD1009" s="13"/>
      <c r="AE1009" s="13"/>
      <c r="AT1009" s="233" t="s">
        <v>167</v>
      </c>
      <c r="AU1009" s="233" t="s">
        <v>87</v>
      </c>
      <c r="AV1009" s="13" t="s">
        <v>85</v>
      </c>
      <c r="AW1009" s="13" t="s">
        <v>38</v>
      </c>
      <c r="AX1009" s="13" t="s">
        <v>77</v>
      </c>
      <c r="AY1009" s="233" t="s">
        <v>153</v>
      </c>
    </row>
    <row r="1010" s="14" customFormat="1">
      <c r="A1010" s="14"/>
      <c r="B1010" s="234"/>
      <c r="C1010" s="235"/>
      <c r="D1010" s="218" t="s">
        <v>167</v>
      </c>
      <c r="E1010" s="236" t="s">
        <v>40</v>
      </c>
      <c r="F1010" s="237" t="s">
        <v>345</v>
      </c>
      <c r="G1010" s="235"/>
      <c r="H1010" s="238">
        <v>15.75</v>
      </c>
      <c r="I1010" s="239"/>
      <c r="J1010" s="235"/>
      <c r="K1010" s="235"/>
      <c r="L1010" s="240"/>
      <c r="M1010" s="241"/>
      <c r="N1010" s="242"/>
      <c r="O1010" s="242"/>
      <c r="P1010" s="242"/>
      <c r="Q1010" s="242"/>
      <c r="R1010" s="242"/>
      <c r="S1010" s="242"/>
      <c r="T1010" s="243"/>
      <c r="U1010" s="14"/>
      <c r="V1010" s="14"/>
      <c r="W1010" s="14"/>
      <c r="X1010" s="14"/>
      <c r="Y1010" s="14"/>
      <c r="Z1010" s="14"/>
      <c r="AA1010" s="14"/>
      <c r="AB1010" s="14"/>
      <c r="AC1010" s="14"/>
      <c r="AD1010" s="14"/>
      <c r="AE1010" s="14"/>
      <c r="AT1010" s="244" t="s">
        <v>167</v>
      </c>
      <c r="AU1010" s="244" t="s">
        <v>87</v>
      </c>
      <c r="AV1010" s="14" t="s">
        <v>87</v>
      </c>
      <c r="AW1010" s="14" t="s">
        <v>38</v>
      </c>
      <c r="AX1010" s="14" t="s">
        <v>77</v>
      </c>
      <c r="AY1010" s="244" t="s">
        <v>153</v>
      </c>
    </row>
    <row r="1011" s="13" customFormat="1">
      <c r="A1011" s="13"/>
      <c r="B1011" s="224"/>
      <c r="C1011" s="225"/>
      <c r="D1011" s="218" t="s">
        <v>167</v>
      </c>
      <c r="E1011" s="226" t="s">
        <v>40</v>
      </c>
      <c r="F1011" s="227" t="s">
        <v>296</v>
      </c>
      <c r="G1011" s="225"/>
      <c r="H1011" s="226" t="s">
        <v>40</v>
      </c>
      <c r="I1011" s="228"/>
      <c r="J1011" s="225"/>
      <c r="K1011" s="225"/>
      <c r="L1011" s="229"/>
      <c r="M1011" s="230"/>
      <c r="N1011" s="231"/>
      <c r="O1011" s="231"/>
      <c r="P1011" s="231"/>
      <c r="Q1011" s="231"/>
      <c r="R1011" s="231"/>
      <c r="S1011" s="231"/>
      <c r="T1011" s="232"/>
      <c r="U1011" s="13"/>
      <c r="V1011" s="13"/>
      <c r="W1011" s="13"/>
      <c r="X1011" s="13"/>
      <c r="Y1011" s="13"/>
      <c r="Z1011" s="13"/>
      <c r="AA1011" s="13"/>
      <c r="AB1011" s="13"/>
      <c r="AC1011" s="13"/>
      <c r="AD1011" s="13"/>
      <c r="AE1011" s="13"/>
      <c r="AT1011" s="233" t="s">
        <v>167</v>
      </c>
      <c r="AU1011" s="233" t="s">
        <v>87</v>
      </c>
      <c r="AV1011" s="13" t="s">
        <v>85</v>
      </c>
      <c r="AW1011" s="13" t="s">
        <v>38</v>
      </c>
      <c r="AX1011" s="13" t="s">
        <v>77</v>
      </c>
      <c r="AY1011" s="233" t="s">
        <v>153</v>
      </c>
    </row>
    <row r="1012" s="14" customFormat="1">
      <c r="A1012" s="14"/>
      <c r="B1012" s="234"/>
      <c r="C1012" s="235"/>
      <c r="D1012" s="218" t="s">
        <v>167</v>
      </c>
      <c r="E1012" s="236" t="s">
        <v>40</v>
      </c>
      <c r="F1012" s="237" t="s">
        <v>346</v>
      </c>
      <c r="G1012" s="235"/>
      <c r="H1012" s="238">
        <v>8.5800000000000001</v>
      </c>
      <c r="I1012" s="239"/>
      <c r="J1012" s="235"/>
      <c r="K1012" s="235"/>
      <c r="L1012" s="240"/>
      <c r="M1012" s="241"/>
      <c r="N1012" s="242"/>
      <c r="O1012" s="242"/>
      <c r="P1012" s="242"/>
      <c r="Q1012" s="242"/>
      <c r="R1012" s="242"/>
      <c r="S1012" s="242"/>
      <c r="T1012" s="243"/>
      <c r="U1012" s="14"/>
      <c r="V1012" s="14"/>
      <c r="W1012" s="14"/>
      <c r="X1012" s="14"/>
      <c r="Y1012" s="14"/>
      <c r="Z1012" s="14"/>
      <c r="AA1012" s="14"/>
      <c r="AB1012" s="14"/>
      <c r="AC1012" s="14"/>
      <c r="AD1012" s="14"/>
      <c r="AE1012" s="14"/>
      <c r="AT1012" s="244" t="s">
        <v>167</v>
      </c>
      <c r="AU1012" s="244" t="s">
        <v>87</v>
      </c>
      <c r="AV1012" s="14" t="s">
        <v>87</v>
      </c>
      <c r="AW1012" s="14" t="s">
        <v>38</v>
      </c>
      <c r="AX1012" s="14" t="s">
        <v>77</v>
      </c>
      <c r="AY1012" s="244" t="s">
        <v>153</v>
      </c>
    </row>
    <row r="1013" s="15" customFormat="1">
      <c r="A1013" s="15"/>
      <c r="B1013" s="245"/>
      <c r="C1013" s="246"/>
      <c r="D1013" s="218" t="s">
        <v>167</v>
      </c>
      <c r="E1013" s="247" t="s">
        <v>40</v>
      </c>
      <c r="F1013" s="248" t="s">
        <v>170</v>
      </c>
      <c r="G1013" s="246"/>
      <c r="H1013" s="249">
        <v>29.579999999999998</v>
      </c>
      <c r="I1013" s="250"/>
      <c r="J1013" s="246"/>
      <c r="K1013" s="246"/>
      <c r="L1013" s="251"/>
      <c r="M1013" s="252"/>
      <c r="N1013" s="253"/>
      <c r="O1013" s="253"/>
      <c r="P1013" s="253"/>
      <c r="Q1013" s="253"/>
      <c r="R1013" s="253"/>
      <c r="S1013" s="253"/>
      <c r="T1013" s="254"/>
      <c r="U1013" s="15"/>
      <c r="V1013" s="15"/>
      <c r="W1013" s="15"/>
      <c r="X1013" s="15"/>
      <c r="Y1013" s="15"/>
      <c r="Z1013" s="15"/>
      <c r="AA1013" s="15"/>
      <c r="AB1013" s="15"/>
      <c r="AC1013" s="15"/>
      <c r="AD1013" s="15"/>
      <c r="AE1013" s="15"/>
      <c r="AT1013" s="255" t="s">
        <v>167</v>
      </c>
      <c r="AU1013" s="255" t="s">
        <v>87</v>
      </c>
      <c r="AV1013" s="15" t="s">
        <v>161</v>
      </c>
      <c r="AW1013" s="15" t="s">
        <v>38</v>
      </c>
      <c r="AX1013" s="15" t="s">
        <v>85</v>
      </c>
      <c r="AY1013" s="255" t="s">
        <v>153</v>
      </c>
    </row>
    <row r="1014" s="2" customFormat="1" ht="14.4" customHeight="1">
      <c r="A1014" s="39"/>
      <c r="B1014" s="40"/>
      <c r="C1014" s="205" t="s">
        <v>1253</v>
      </c>
      <c r="D1014" s="205" t="s">
        <v>156</v>
      </c>
      <c r="E1014" s="206" t="s">
        <v>1254</v>
      </c>
      <c r="F1014" s="207" t="s">
        <v>1255</v>
      </c>
      <c r="G1014" s="208" t="s">
        <v>159</v>
      </c>
      <c r="H1014" s="209">
        <v>24.329999999999998</v>
      </c>
      <c r="I1014" s="210"/>
      <c r="J1014" s="211">
        <f>ROUND(I1014*H1014,2)</f>
        <v>0</v>
      </c>
      <c r="K1014" s="207" t="s">
        <v>160</v>
      </c>
      <c r="L1014" s="45"/>
      <c r="M1014" s="212" t="s">
        <v>40</v>
      </c>
      <c r="N1014" s="213" t="s">
        <v>48</v>
      </c>
      <c r="O1014" s="85"/>
      <c r="P1014" s="214">
        <f>O1014*H1014</f>
        <v>0</v>
      </c>
      <c r="Q1014" s="214">
        <v>0.00029999999999999997</v>
      </c>
      <c r="R1014" s="214">
        <f>Q1014*H1014</f>
        <v>0.0072989999999999991</v>
      </c>
      <c r="S1014" s="214">
        <v>0</v>
      </c>
      <c r="T1014" s="215">
        <f>S1014*H1014</f>
        <v>0</v>
      </c>
      <c r="U1014" s="39"/>
      <c r="V1014" s="39"/>
      <c r="W1014" s="39"/>
      <c r="X1014" s="39"/>
      <c r="Y1014" s="39"/>
      <c r="Z1014" s="39"/>
      <c r="AA1014" s="39"/>
      <c r="AB1014" s="39"/>
      <c r="AC1014" s="39"/>
      <c r="AD1014" s="39"/>
      <c r="AE1014" s="39"/>
      <c r="AR1014" s="216" t="s">
        <v>287</v>
      </c>
      <c r="AT1014" s="216" t="s">
        <v>156</v>
      </c>
      <c r="AU1014" s="216" t="s">
        <v>87</v>
      </c>
      <c r="AY1014" s="18" t="s">
        <v>153</v>
      </c>
      <c r="BE1014" s="217">
        <f>IF(N1014="základní",J1014,0)</f>
        <v>0</v>
      </c>
      <c r="BF1014" s="217">
        <f>IF(N1014="snížená",J1014,0)</f>
        <v>0</v>
      </c>
      <c r="BG1014" s="217">
        <f>IF(N1014="zákl. přenesená",J1014,0)</f>
        <v>0</v>
      </c>
      <c r="BH1014" s="217">
        <f>IF(N1014="sníž. přenesená",J1014,0)</f>
        <v>0</v>
      </c>
      <c r="BI1014" s="217">
        <f>IF(N1014="nulová",J1014,0)</f>
        <v>0</v>
      </c>
      <c r="BJ1014" s="18" t="s">
        <v>85</v>
      </c>
      <c r="BK1014" s="217">
        <f>ROUND(I1014*H1014,2)</f>
        <v>0</v>
      </c>
      <c r="BL1014" s="18" t="s">
        <v>287</v>
      </c>
      <c r="BM1014" s="216" t="s">
        <v>1256</v>
      </c>
    </row>
    <row r="1015" s="2" customFormat="1">
      <c r="A1015" s="39"/>
      <c r="B1015" s="40"/>
      <c r="C1015" s="41"/>
      <c r="D1015" s="218" t="s">
        <v>163</v>
      </c>
      <c r="E1015" s="41"/>
      <c r="F1015" s="219" t="s">
        <v>1257</v>
      </c>
      <c r="G1015" s="41"/>
      <c r="H1015" s="41"/>
      <c r="I1015" s="220"/>
      <c r="J1015" s="41"/>
      <c r="K1015" s="41"/>
      <c r="L1015" s="45"/>
      <c r="M1015" s="221"/>
      <c r="N1015" s="222"/>
      <c r="O1015" s="85"/>
      <c r="P1015" s="85"/>
      <c r="Q1015" s="85"/>
      <c r="R1015" s="85"/>
      <c r="S1015" s="85"/>
      <c r="T1015" s="86"/>
      <c r="U1015" s="39"/>
      <c r="V1015" s="39"/>
      <c r="W1015" s="39"/>
      <c r="X1015" s="39"/>
      <c r="Y1015" s="39"/>
      <c r="Z1015" s="39"/>
      <c r="AA1015" s="39"/>
      <c r="AB1015" s="39"/>
      <c r="AC1015" s="39"/>
      <c r="AD1015" s="39"/>
      <c r="AE1015" s="39"/>
      <c r="AT1015" s="18" t="s">
        <v>163</v>
      </c>
      <c r="AU1015" s="18" t="s">
        <v>87</v>
      </c>
    </row>
    <row r="1016" s="13" customFormat="1">
      <c r="A1016" s="13"/>
      <c r="B1016" s="224"/>
      <c r="C1016" s="225"/>
      <c r="D1016" s="218" t="s">
        <v>167</v>
      </c>
      <c r="E1016" s="226" t="s">
        <v>40</v>
      </c>
      <c r="F1016" s="227" t="s">
        <v>213</v>
      </c>
      <c r="G1016" s="225"/>
      <c r="H1016" s="226" t="s">
        <v>40</v>
      </c>
      <c r="I1016" s="228"/>
      <c r="J1016" s="225"/>
      <c r="K1016" s="225"/>
      <c r="L1016" s="229"/>
      <c r="M1016" s="230"/>
      <c r="N1016" s="231"/>
      <c r="O1016" s="231"/>
      <c r="P1016" s="231"/>
      <c r="Q1016" s="231"/>
      <c r="R1016" s="231"/>
      <c r="S1016" s="231"/>
      <c r="T1016" s="232"/>
      <c r="U1016" s="13"/>
      <c r="V1016" s="13"/>
      <c r="W1016" s="13"/>
      <c r="X1016" s="13"/>
      <c r="Y1016" s="13"/>
      <c r="Z1016" s="13"/>
      <c r="AA1016" s="13"/>
      <c r="AB1016" s="13"/>
      <c r="AC1016" s="13"/>
      <c r="AD1016" s="13"/>
      <c r="AE1016" s="13"/>
      <c r="AT1016" s="233" t="s">
        <v>167</v>
      </c>
      <c r="AU1016" s="233" t="s">
        <v>87</v>
      </c>
      <c r="AV1016" s="13" t="s">
        <v>85</v>
      </c>
      <c r="AW1016" s="13" t="s">
        <v>38</v>
      </c>
      <c r="AX1016" s="13" t="s">
        <v>77</v>
      </c>
      <c r="AY1016" s="233" t="s">
        <v>153</v>
      </c>
    </row>
    <row r="1017" s="14" customFormat="1">
      <c r="A1017" s="14"/>
      <c r="B1017" s="234"/>
      <c r="C1017" s="235"/>
      <c r="D1017" s="218" t="s">
        <v>167</v>
      </c>
      <c r="E1017" s="236" t="s">
        <v>40</v>
      </c>
      <c r="F1017" s="237" t="s">
        <v>346</v>
      </c>
      <c r="G1017" s="235"/>
      <c r="H1017" s="238">
        <v>8.5800000000000001</v>
      </c>
      <c r="I1017" s="239"/>
      <c r="J1017" s="235"/>
      <c r="K1017" s="235"/>
      <c r="L1017" s="240"/>
      <c r="M1017" s="241"/>
      <c r="N1017" s="242"/>
      <c r="O1017" s="242"/>
      <c r="P1017" s="242"/>
      <c r="Q1017" s="242"/>
      <c r="R1017" s="242"/>
      <c r="S1017" s="242"/>
      <c r="T1017" s="243"/>
      <c r="U1017" s="14"/>
      <c r="V1017" s="14"/>
      <c r="W1017" s="14"/>
      <c r="X1017" s="14"/>
      <c r="Y1017" s="14"/>
      <c r="Z1017" s="14"/>
      <c r="AA1017" s="14"/>
      <c r="AB1017" s="14"/>
      <c r="AC1017" s="14"/>
      <c r="AD1017" s="14"/>
      <c r="AE1017" s="14"/>
      <c r="AT1017" s="244" t="s">
        <v>167</v>
      </c>
      <c r="AU1017" s="244" t="s">
        <v>87</v>
      </c>
      <c r="AV1017" s="14" t="s">
        <v>87</v>
      </c>
      <c r="AW1017" s="14" t="s">
        <v>38</v>
      </c>
      <c r="AX1017" s="14" t="s">
        <v>77</v>
      </c>
      <c r="AY1017" s="244" t="s">
        <v>153</v>
      </c>
    </row>
    <row r="1018" s="13" customFormat="1">
      <c r="A1018" s="13"/>
      <c r="B1018" s="224"/>
      <c r="C1018" s="225"/>
      <c r="D1018" s="218" t="s">
        <v>167</v>
      </c>
      <c r="E1018" s="226" t="s">
        <v>40</v>
      </c>
      <c r="F1018" s="227" t="s">
        <v>211</v>
      </c>
      <c r="G1018" s="225"/>
      <c r="H1018" s="226" t="s">
        <v>40</v>
      </c>
      <c r="I1018" s="228"/>
      <c r="J1018" s="225"/>
      <c r="K1018" s="225"/>
      <c r="L1018" s="229"/>
      <c r="M1018" s="230"/>
      <c r="N1018" s="231"/>
      <c r="O1018" s="231"/>
      <c r="P1018" s="231"/>
      <c r="Q1018" s="231"/>
      <c r="R1018" s="231"/>
      <c r="S1018" s="231"/>
      <c r="T1018" s="232"/>
      <c r="U1018" s="13"/>
      <c r="V1018" s="13"/>
      <c r="W1018" s="13"/>
      <c r="X1018" s="13"/>
      <c r="Y1018" s="13"/>
      <c r="Z1018" s="13"/>
      <c r="AA1018" s="13"/>
      <c r="AB1018" s="13"/>
      <c r="AC1018" s="13"/>
      <c r="AD1018" s="13"/>
      <c r="AE1018" s="13"/>
      <c r="AT1018" s="233" t="s">
        <v>167</v>
      </c>
      <c r="AU1018" s="233" t="s">
        <v>87</v>
      </c>
      <c r="AV1018" s="13" t="s">
        <v>85</v>
      </c>
      <c r="AW1018" s="13" t="s">
        <v>38</v>
      </c>
      <c r="AX1018" s="13" t="s">
        <v>77</v>
      </c>
      <c r="AY1018" s="233" t="s">
        <v>153</v>
      </c>
    </row>
    <row r="1019" s="14" customFormat="1">
      <c r="A1019" s="14"/>
      <c r="B1019" s="234"/>
      <c r="C1019" s="235"/>
      <c r="D1019" s="218" t="s">
        <v>167</v>
      </c>
      <c r="E1019" s="236" t="s">
        <v>40</v>
      </c>
      <c r="F1019" s="237" t="s">
        <v>345</v>
      </c>
      <c r="G1019" s="235"/>
      <c r="H1019" s="238">
        <v>15.75</v>
      </c>
      <c r="I1019" s="239"/>
      <c r="J1019" s="235"/>
      <c r="K1019" s="235"/>
      <c r="L1019" s="240"/>
      <c r="M1019" s="241"/>
      <c r="N1019" s="242"/>
      <c r="O1019" s="242"/>
      <c r="P1019" s="242"/>
      <c r="Q1019" s="242"/>
      <c r="R1019" s="242"/>
      <c r="S1019" s="242"/>
      <c r="T1019" s="243"/>
      <c r="U1019" s="14"/>
      <c r="V1019" s="14"/>
      <c r="W1019" s="14"/>
      <c r="X1019" s="14"/>
      <c r="Y1019" s="14"/>
      <c r="Z1019" s="14"/>
      <c r="AA1019" s="14"/>
      <c r="AB1019" s="14"/>
      <c r="AC1019" s="14"/>
      <c r="AD1019" s="14"/>
      <c r="AE1019" s="14"/>
      <c r="AT1019" s="244" t="s">
        <v>167</v>
      </c>
      <c r="AU1019" s="244" t="s">
        <v>87</v>
      </c>
      <c r="AV1019" s="14" t="s">
        <v>87</v>
      </c>
      <c r="AW1019" s="14" t="s">
        <v>38</v>
      </c>
      <c r="AX1019" s="14" t="s">
        <v>77</v>
      </c>
      <c r="AY1019" s="244" t="s">
        <v>153</v>
      </c>
    </row>
    <row r="1020" s="15" customFormat="1">
      <c r="A1020" s="15"/>
      <c r="B1020" s="245"/>
      <c r="C1020" s="246"/>
      <c r="D1020" s="218" t="s">
        <v>167</v>
      </c>
      <c r="E1020" s="247" t="s">
        <v>40</v>
      </c>
      <c r="F1020" s="248" t="s">
        <v>170</v>
      </c>
      <c r="G1020" s="246"/>
      <c r="H1020" s="249">
        <v>24.329999999999998</v>
      </c>
      <c r="I1020" s="250"/>
      <c r="J1020" s="246"/>
      <c r="K1020" s="246"/>
      <c r="L1020" s="251"/>
      <c r="M1020" s="252"/>
      <c r="N1020" s="253"/>
      <c r="O1020" s="253"/>
      <c r="P1020" s="253"/>
      <c r="Q1020" s="253"/>
      <c r="R1020" s="253"/>
      <c r="S1020" s="253"/>
      <c r="T1020" s="254"/>
      <c r="U1020" s="15"/>
      <c r="V1020" s="15"/>
      <c r="W1020" s="15"/>
      <c r="X1020" s="15"/>
      <c r="Y1020" s="15"/>
      <c r="Z1020" s="15"/>
      <c r="AA1020" s="15"/>
      <c r="AB1020" s="15"/>
      <c r="AC1020" s="15"/>
      <c r="AD1020" s="15"/>
      <c r="AE1020" s="15"/>
      <c r="AT1020" s="255" t="s">
        <v>167</v>
      </c>
      <c r="AU1020" s="255" t="s">
        <v>87</v>
      </c>
      <c r="AV1020" s="15" t="s">
        <v>161</v>
      </c>
      <c r="AW1020" s="15" t="s">
        <v>38</v>
      </c>
      <c r="AX1020" s="15" t="s">
        <v>85</v>
      </c>
      <c r="AY1020" s="255" t="s">
        <v>153</v>
      </c>
    </row>
    <row r="1021" s="2" customFormat="1" ht="14.4" customHeight="1">
      <c r="A1021" s="39"/>
      <c r="B1021" s="40"/>
      <c r="C1021" s="256" t="s">
        <v>1258</v>
      </c>
      <c r="D1021" s="256" t="s">
        <v>322</v>
      </c>
      <c r="E1021" s="257" t="s">
        <v>1259</v>
      </c>
      <c r="F1021" s="258" t="s">
        <v>1260</v>
      </c>
      <c r="G1021" s="259" t="s">
        <v>159</v>
      </c>
      <c r="H1021" s="260">
        <v>26.763000000000002</v>
      </c>
      <c r="I1021" s="261"/>
      <c r="J1021" s="262">
        <f>ROUND(I1021*H1021,2)</f>
        <v>0</v>
      </c>
      <c r="K1021" s="258" t="s">
        <v>160</v>
      </c>
      <c r="L1021" s="263"/>
      <c r="M1021" s="264" t="s">
        <v>40</v>
      </c>
      <c r="N1021" s="265" t="s">
        <v>48</v>
      </c>
      <c r="O1021" s="85"/>
      <c r="P1021" s="214">
        <f>O1021*H1021</f>
        <v>0</v>
      </c>
      <c r="Q1021" s="214">
        <v>0.0025600000000000002</v>
      </c>
      <c r="R1021" s="214">
        <f>Q1021*H1021</f>
        <v>0.06851328000000001</v>
      </c>
      <c r="S1021" s="214">
        <v>0</v>
      </c>
      <c r="T1021" s="215">
        <f>S1021*H1021</f>
        <v>0</v>
      </c>
      <c r="U1021" s="39"/>
      <c r="V1021" s="39"/>
      <c r="W1021" s="39"/>
      <c r="X1021" s="39"/>
      <c r="Y1021" s="39"/>
      <c r="Z1021" s="39"/>
      <c r="AA1021" s="39"/>
      <c r="AB1021" s="39"/>
      <c r="AC1021" s="39"/>
      <c r="AD1021" s="39"/>
      <c r="AE1021" s="39"/>
      <c r="AR1021" s="216" t="s">
        <v>383</v>
      </c>
      <c r="AT1021" s="216" t="s">
        <v>322</v>
      </c>
      <c r="AU1021" s="216" t="s">
        <v>87</v>
      </c>
      <c r="AY1021" s="18" t="s">
        <v>153</v>
      </c>
      <c r="BE1021" s="217">
        <f>IF(N1021="základní",J1021,0)</f>
        <v>0</v>
      </c>
      <c r="BF1021" s="217">
        <f>IF(N1021="snížená",J1021,0)</f>
        <v>0</v>
      </c>
      <c r="BG1021" s="217">
        <f>IF(N1021="zákl. přenesená",J1021,0)</f>
        <v>0</v>
      </c>
      <c r="BH1021" s="217">
        <f>IF(N1021="sníž. přenesená",J1021,0)</f>
        <v>0</v>
      </c>
      <c r="BI1021" s="217">
        <f>IF(N1021="nulová",J1021,0)</f>
        <v>0</v>
      </c>
      <c r="BJ1021" s="18" t="s">
        <v>85</v>
      </c>
      <c r="BK1021" s="217">
        <f>ROUND(I1021*H1021,2)</f>
        <v>0</v>
      </c>
      <c r="BL1021" s="18" t="s">
        <v>287</v>
      </c>
      <c r="BM1021" s="216" t="s">
        <v>1261</v>
      </c>
    </row>
    <row r="1022" s="2" customFormat="1">
      <c r="A1022" s="39"/>
      <c r="B1022" s="40"/>
      <c r="C1022" s="41"/>
      <c r="D1022" s="218" t="s">
        <v>163</v>
      </c>
      <c r="E1022" s="41"/>
      <c r="F1022" s="219" t="s">
        <v>1260</v>
      </c>
      <c r="G1022" s="41"/>
      <c r="H1022" s="41"/>
      <c r="I1022" s="220"/>
      <c r="J1022" s="41"/>
      <c r="K1022" s="41"/>
      <c r="L1022" s="45"/>
      <c r="M1022" s="221"/>
      <c r="N1022" s="222"/>
      <c r="O1022" s="85"/>
      <c r="P1022" s="85"/>
      <c r="Q1022" s="85"/>
      <c r="R1022" s="85"/>
      <c r="S1022" s="85"/>
      <c r="T1022" s="86"/>
      <c r="U1022" s="39"/>
      <c r="V1022" s="39"/>
      <c r="W1022" s="39"/>
      <c r="X1022" s="39"/>
      <c r="Y1022" s="39"/>
      <c r="Z1022" s="39"/>
      <c r="AA1022" s="39"/>
      <c r="AB1022" s="39"/>
      <c r="AC1022" s="39"/>
      <c r="AD1022" s="39"/>
      <c r="AE1022" s="39"/>
      <c r="AT1022" s="18" t="s">
        <v>163</v>
      </c>
      <c r="AU1022" s="18" t="s">
        <v>87</v>
      </c>
    </row>
    <row r="1023" s="14" customFormat="1">
      <c r="A1023" s="14"/>
      <c r="B1023" s="234"/>
      <c r="C1023" s="235"/>
      <c r="D1023" s="218" t="s">
        <v>167</v>
      </c>
      <c r="E1023" s="235"/>
      <c r="F1023" s="237" t="s">
        <v>1262</v>
      </c>
      <c r="G1023" s="235"/>
      <c r="H1023" s="238">
        <v>26.763000000000002</v>
      </c>
      <c r="I1023" s="239"/>
      <c r="J1023" s="235"/>
      <c r="K1023" s="235"/>
      <c r="L1023" s="240"/>
      <c r="M1023" s="241"/>
      <c r="N1023" s="242"/>
      <c r="O1023" s="242"/>
      <c r="P1023" s="242"/>
      <c r="Q1023" s="242"/>
      <c r="R1023" s="242"/>
      <c r="S1023" s="242"/>
      <c r="T1023" s="243"/>
      <c r="U1023" s="14"/>
      <c r="V1023" s="14"/>
      <c r="W1023" s="14"/>
      <c r="X1023" s="14"/>
      <c r="Y1023" s="14"/>
      <c r="Z1023" s="14"/>
      <c r="AA1023" s="14"/>
      <c r="AB1023" s="14"/>
      <c r="AC1023" s="14"/>
      <c r="AD1023" s="14"/>
      <c r="AE1023" s="14"/>
      <c r="AT1023" s="244" t="s">
        <v>167</v>
      </c>
      <c r="AU1023" s="244" t="s">
        <v>87</v>
      </c>
      <c r="AV1023" s="14" t="s">
        <v>87</v>
      </c>
      <c r="AW1023" s="14" t="s">
        <v>4</v>
      </c>
      <c r="AX1023" s="14" t="s">
        <v>85</v>
      </c>
      <c r="AY1023" s="244" t="s">
        <v>153</v>
      </c>
    </row>
    <row r="1024" s="2" customFormat="1" ht="14.4" customHeight="1">
      <c r="A1024" s="39"/>
      <c r="B1024" s="40"/>
      <c r="C1024" s="205" t="s">
        <v>1263</v>
      </c>
      <c r="D1024" s="205" t="s">
        <v>156</v>
      </c>
      <c r="E1024" s="206" t="s">
        <v>1264</v>
      </c>
      <c r="F1024" s="207" t="s">
        <v>1265</v>
      </c>
      <c r="G1024" s="208" t="s">
        <v>173</v>
      </c>
      <c r="H1024" s="209">
        <v>25.239999999999998</v>
      </c>
      <c r="I1024" s="210"/>
      <c r="J1024" s="211">
        <f>ROUND(I1024*H1024,2)</f>
        <v>0</v>
      </c>
      <c r="K1024" s="207" t="s">
        <v>160</v>
      </c>
      <c r="L1024" s="45"/>
      <c r="M1024" s="212" t="s">
        <v>40</v>
      </c>
      <c r="N1024" s="213" t="s">
        <v>48</v>
      </c>
      <c r="O1024" s="85"/>
      <c r="P1024" s="214">
        <f>O1024*H1024</f>
        <v>0</v>
      </c>
      <c r="Q1024" s="214">
        <v>1.0000000000000001E-05</v>
      </c>
      <c r="R1024" s="214">
        <f>Q1024*H1024</f>
        <v>0.00025240000000000001</v>
      </c>
      <c r="S1024" s="214">
        <v>0</v>
      </c>
      <c r="T1024" s="215">
        <f>S1024*H1024</f>
        <v>0</v>
      </c>
      <c r="U1024" s="39"/>
      <c r="V1024" s="39"/>
      <c r="W1024" s="39"/>
      <c r="X1024" s="39"/>
      <c r="Y1024" s="39"/>
      <c r="Z1024" s="39"/>
      <c r="AA1024" s="39"/>
      <c r="AB1024" s="39"/>
      <c r="AC1024" s="39"/>
      <c r="AD1024" s="39"/>
      <c r="AE1024" s="39"/>
      <c r="AR1024" s="216" t="s">
        <v>287</v>
      </c>
      <c r="AT1024" s="216" t="s">
        <v>156</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1266</v>
      </c>
    </row>
    <row r="1025" s="2" customFormat="1">
      <c r="A1025" s="39"/>
      <c r="B1025" s="40"/>
      <c r="C1025" s="41"/>
      <c r="D1025" s="218" t="s">
        <v>163</v>
      </c>
      <c r="E1025" s="41"/>
      <c r="F1025" s="219" t="s">
        <v>1267</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3" customFormat="1">
      <c r="A1026" s="13"/>
      <c r="B1026" s="224"/>
      <c r="C1026" s="225"/>
      <c r="D1026" s="218" t="s">
        <v>167</v>
      </c>
      <c r="E1026" s="226" t="s">
        <v>40</v>
      </c>
      <c r="F1026" s="227" t="s">
        <v>211</v>
      </c>
      <c r="G1026" s="225"/>
      <c r="H1026" s="226" t="s">
        <v>40</v>
      </c>
      <c r="I1026" s="228"/>
      <c r="J1026" s="225"/>
      <c r="K1026" s="225"/>
      <c r="L1026" s="229"/>
      <c r="M1026" s="230"/>
      <c r="N1026" s="231"/>
      <c r="O1026" s="231"/>
      <c r="P1026" s="231"/>
      <c r="Q1026" s="231"/>
      <c r="R1026" s="231"/>
      <c r="S1026" s="231"/>
      <c r="T1026" s="232"/>
      <c r="U1026" s="13"/>
      <c r="V1026" s="13"/>
      <c r="W1026" s="13"/>
      <c r="X1026" s="13"/>
      <c r="Y1026" s="13"/>
      <c r="Z1026" s="13"/>
      <c r="AA1026" s="13"/>
      <c r="AB1026" s="13"/>
      <c r="AC1026" s="13"/>
      <c r="AD1026" s="13"/>
      <c r="AE1026" s="13"/>
      <c r="AT1026" s="233" t="s">
        <v>167</v>
      </c>
      <c r="AU1026" s="233" t="s">
        <v>87</v>
      </c>
      <c r="AV1026" s="13" t="s">
        <v>85</v>
      </c>
      <c r="AW1026" s="13" t="s">
        <v>38</v>
      </c>
      <c r="AX1026" s="13" t="s">
        <v>77</v>
      </c>
      <c r="AY1026" s="233" t="s">
        <v>153</v>
      </c>
    </row>
    <row r="1027" s="14" customFormat="1">
      <c r="A1027" s="14"/>
      <c r="B1027" s="234"/>
      <c r="C1027" s="235"/>
      <c r="D1027" s="218" t="s">
        <v>167</v>
      </c>
      <c r="E1027" s="236" t="s">
        <v>40</v>
      </c>
      <c r="F1027" s="237" t="s">
        <v>1268</v>
      </c>
      <c r="G1027" s="235"/>
      <c r="H1027" s="238">
        <v>16</v>
      </c>
      <c r="I1027" s="239"/>
      <c r="J1027" s="235"/>
      <c r="K1027" s="235"/>
      <c r="L1027" s="240"/>
      <c r="M1027" s="241"/>
      <c r="N1027" s="242"/>
      <c r="O1027" s="242"/>
      <c r="P1027" s="242"/>
      <c r="Q1027" s="242"/>
      <c r="R1027" s="242"/>
      <c r="S1027" s="242"/>
      <c r="T1027" s="243"/>
      <c r="U1027" s="14"/>
      <c r="V1027" s="14"/>
      <c r="W1027" s="14"/>
      <c r="X1027" s="14"/>
      <c r="Y1027" s="14"/>
      <c r="Z1027" s="14"/>
      <c r="AA1027" s="14"/>
      <c r="AB1027" s="14"/>
      <c r="AC1027" s="14"/>
      <c r="AD1027" s="14"/>
      <c r="AE1027" s="14"/>
      <c r="AT1027" s="244" t="s">
        <v>167</v>
      </c>
      <c r="AU1027" s="244" t="s">
        <v>87</v>
      </c>
      <c r="AV1027" s="14" t="s">
        <v>87</v>
      </c>
      <c r="AW1027" s="14" t="s">
        <v>38</v>
      </c>
      <c r="AX1027" s="14" t="s">
        <v>77</v>
      </c>
      <c r="AY1027" s="244" t="s">
        <v>153</v>
      </c>
    </row>
    <row r="1028" s="13" customFormat="1">
      <c r="A1028" s="13"/>
      <c r="B1028" s="224"/>
      <c r="C1028" s="225"/>
      <c r="D1028" s="218" t="s">
        <v>167</v>
      </c>
      <c r="E1028" s="226" t="s">
        <v>40</v>
      </c>
      <c r="F1028" s="227" t="s">
        <v>296</v>
      </c>
      <c r="G1028" s="225"/>
      <c r="H1028" s="226" t="s">
        <v>40</v>
      </c>
      <c r="I1028" s="228"/>
      <c r="J1028" s="225"/>
      <c r="K1028" s="225"/>
      <c r="L1028" s="229"/>
      <c r="M1028" s="230"/>
      <c r="N1028" s="231"/>
      <c r="O1028" s="231"/>
      <c r="P1028" s="231"/>
      <c r="Q1028" s="231"/>
      <c r="R1028" s="231"/>
      <c r="S1028" s="231"/>
      <c r="T1028" s="232"/>
      <c r="U1028" s="13"/>
      <c r="V1028" s="13"/>
      <c r="W1028" s="13"/>
      <c r="X1028" s="13"/>
      <c r="Y1028" s="13"/>
      <c r="Z1028" s="13"/>
      <c r="AA1028" s="13"/>
      <c r="AB1028" s="13"/>
      <c r="AC1028" s="13"/>
      <c r="AD1028" s="13"/>
      <c r="AE1028" s="13"/>
      <c r="AT1028" s="233" t="s">
        <v>167</v>
      </c>
      <c r="AU1028" s="233" t="s">
        <v>87</v>
      </c>
      <c r="AV1028" s="13" t="s">
        <v>85</v>
      </c>
      <c r="AW1028" s="13" t="s">
        <v>38</v>
      </c>
      <c r="AX1028" s="13" t="s">
        <v>77</v>
      </c>
      <c r="AY1028" s="233" t="s">
        <v>153</v>
      </c>
    </row>
    <row r="1029" s="14" customFormat="1">
      <c r="A1029" s="14"/>
      <c r="B1029" s="234"/>
      <c r="C1029" s="235"/>
      <c r="D1029" s="218" t="s">
        <v>167</v>
      </c>
      <c r="E1029" s="236" t="s">
        <v>40</v>
      </c>
      <c r="F1029" s="237" t="s">
        <v>1269</v>
      </c>
      <c r="G1029" s="235"/>
      <c r="H1029" s="238">
        <v>9.2400000000000002</v>
      </c>
      <c r="I1029" s="239"/>
      <c r="J1029" s="235"/>
      <c r="K1029" s="235"/>
      <c r="L1029" s="240"/>
      <c r="M1029" s="241"/>
      <c r="N1029" s="242"/>
      <c r="O1029" s="242"/>
      <c r="P1029" s="242"/>
      <c r="Q1029" s="242"/>
      <c r="R1029" s="242"/>
      <c r="S1029" s="242"/>
      <c r="T1029" s="243"/>
      <c r="U1029" s="14"/>
      <c r="V1029" s="14"/>
      <c r="W1029" s="14"/>
      <c r="X1029" s="14"/>
      <c r="Y1029" s="14"/>
      <c r="Z1029" s="14"/>
      <c r="AA1029" s="14"/>
      <c r="AB1029" s="14"/>
      <c r="AC1029" s="14"/>
      <c r="AD1029" s="14"/>
      <c r="AE1029" s="14"/>
      <c r="AT1029" s="244" t="s">
        <v>167</v>
      </c>
      <c r="AU1029" s="244" t="s">
        <v>87</v>
      </c>
      <c r="AV1029" s="14" t="s">
        <v>87</v>
      </c>
      <c r="AW1029" s="14" t="s">
        <v>38</v>
      </c>
      <c r="AX1029" s="14" t="s">
        <v>77</v>
      </c>
      <c r="AY1029" s="244" t="s">
        <v>153</v>
      </c>
    </row>
    <row r="1030" s="15" customFormat="1">
      <c r="A1030" s="15"/>
      <c r="B1030" s="245"/>
      <c r="C1030" s="246"/>
      <c r="D1030" s="218" t="s">
        <v>167</v>
      </c>
      <c r="E1030" s="247" t="s">
        <v>40</v>
      </c>
      <c r="F1030" s="248" t="s">
        <v>170</v>
      </c>
      <c r="G1030" s="246"/>
      <c r="H1030" s="249">
        <v>25.239999999999998</v>
      </c>
      <c r="I1030" s="250"/>
      <c r="J1030" s="246"/>
      <c r="K1030" s="246"/>
      <c r="L1030" s="251"/>
      <c r="M1030" s="252"/>
      <c r="N1030" s="253"/>
      <c r="O1030" s="253"/>
      <c r="P1030" s="253"/>
      <c r="Q1030" s="253"/>
      <c r="R1030" s="253"/>
      <c r="S1030" s="253"/>
      <c r="T1030" s="254"/>
      <c r="U1030" s="15"/>
      <c r="V1030" s="15"/>
      <c r="W1030" s="15"/>
      <c r="X1030" s="15"/>
      <c r="Y1030" s="15"/>
      <c r="Z1030" s="15"/>
      <c r="AA1030" s="15"/>
      <c r="AB1030" s="15"/>
      <c r="AC1030" s="15"/>
      <c r="AD1030" s="15"/>
      <c r="AE1030" s="15"/>
      <c r="AT1030" s="255" t="s">
        <v>167</v>
      </c>
      <c r="AU1030" s="255" t="s">
        <v>87</v>
      </c>
      <c r="AV1030" s="15" t="s">
        <v>161</v>
      </c>
      <c r="AW1030" s="15" t="s">
        <v>38</v>
      </c>
      <c r="AX1030" s="15" t="s">
        <v>85</v>
      </c>
      <c r="AY1030" s="255" t="s">
        <v>153</v>
      </c>
    </row>
    <row r="1031" s="2" customFormat="1" ht="14.4" customHeight="1">
      <c r="A1031" s="39"/>
      <c r="B1031" s="40"/>
      <c r="C1031" s="256" t="s">
        <v>1270</v>
      </c>
      <c r="D1031" s="256" t="s">
        <v>322</v>
      </c>
      <c r="E1031" s="257" t="s">
        <v>1271</v>
      </c>
      <c r="F1031" s="258" t="s">
        <v>1272</v>
      </c>
      <c r="G1031" s="259" t="s">
        <v>173</v>
      </c>
      <c r="H1031" s="260">
        <v>25.745000000000001</v>
      </c>
      <c r="I1031" s="261"/>
      <c r="J1031" s="262">
        <f>ROUND(I1031*H1031,2)</f>
        <v>0</v>
      </c>
      <c r="K1031" s="258" t="s">
        <v>160</v>
      </c>
      <c r="L1031" s="263"/>
      <c r="M1031" s="264" t="s">
        <v>40</v>
      </c>
      <c r="N1031" s="265" t="s">
        <v>48</v>
      </c>
      <c r="O1031" s="85"/>
      <c r="P1031" s="214">
        <f>O1031*H1031</f>
        <v>0</v>
      </c>
      <c r="Q1031" s="214">
        <v>0.00029999999999999997</v>
      </c>
      <c r="R1031" s="214">
        <f>Q1031*H1031</f>
        <v>0.0077234999999999995</v>
      </c>
      <c r="S1031" s="214">
        <v>0</v>
      </c>
      <c r="T1031" s="215">
        <f>S1031*H1031</f>
        <v>0</v>
      </c>
      <c r="U1031" s="39"/>
      <c r="V1031" s="39"/>
      <c r="W1031" s="39"/>
      <c r="X1031" s="39"/>
      <c r="Y1031" s="39"/>
      <c r="Z1031" s="39"/>
      <c r="AA1031" s="39"/>
      <c r="AB1031" s="39"/>
      <c r="AC1031" s="39"/>
      <c r="AD1031" s="39"/>
      <c r="AE1031" s="39"/>
      <c r="AR1031" s="216" t="s">
        <v>383</v>
      </c>
      <c r="AT1031" s="216" t="s">
        <v>322</v>
      </c>
      <c r="AU1031" s="216" t="s">
        <v>87</v>
      </c>
      <c r="AY1031" s="18" t="s">
        <v>153</v>
      </c>
      <c r="BE1031" s="217">
        <f>IF(N1031="základní",J1031,0)</f>
        <v>0</v>
      </c>
      <c r="BF1031" s="217">
        <f>IF(N1031="snížená",J1031,0)</f>
        <v>0</v>
      </c>
      <c r="BG1031" s="217">
        <f>IF(N1031="zákl. přenesená",J1031,0)</f>
        <v>0</v>
      </c>
      <c r="BH1031" s="217">
        <f>IF(N1031="sníž. přenesená",J1031,0)</f>
        <v>0</v>
      </c>
      <c r="BI1031" s="217">
        <f>IF(N1031="nulová",J1031,0)</f>
        <v>0</v>
      </c>
      <c r="BJ1031" s="18" t="s">
        <v>85</v>
      </c>
      <c r="BK1031" s="217">
        <f>ROUND(I1031*H1031,2)</f>
        <v>0</v>
      </c>
      <c r="BL1031" s="18" t="s">
        <v>287</v>
      </c>
      <c r="BM1031" s="216" t="s">
        <v>1273</v>
      </c>
    </row>
    <row r="1032" s="2" customFormat="1">
      <c r="A1032" s="39"/>
      <c r="B1032" s="40"/>
      <c r="C1032" s="41"/>
      <c r="D1032" s="218" t="s">
        <v>163</v>
      </c>
      <c r="E1032" s="41"/>
      <c r="F1032" s="219" t="s">
        <v>1272</v>
      </c>
      <c r="G1032" s="41"/>
      <c r="H1032" s="41"/>
      <c r="I1032" s="220"/>
      <c r="J1032" s="41"/>
      <c r="K1032" s="41"/>
      <c r="L1032" s="45"/>
      <c r="M1032" s="221"/>
      <c r="N1032" s="222"/>
      <c r="O1032" s="85"/>
      <c r="P1032" s="85"/>
      <c r="Q1032" s="85"/>
      <c r="R1032" s="85"/>
      <c r="S1032" s="85"/>
      <c r="T1032" s="86"/>
      <c r="U1032" s="39"/>
      <c r="V1032" s="39"/>
      <c r="W1032" s="39"/>
      <c r="X1032" s="39"/>
      <c r="Y1032" s="39"/>
      <c r="Z1032" s="39"/>
      <c r="AA1032" s="39"/>
      <c r="AB1032" s="39"/>
      <c r="AC1032" s="39"/>
      <c r="AD1032" s="39"/>
      <c r="AE1032" s="39"/>
      <c r="AT1032" s="18" t="s">
        <v>163</v>
      </c>
      <c r="AU1032" s="18" t="s">
        <v>87</v>
      </c>
    </row>
    <row r="1033" s="14" customFormat="1">
      <c r="A1033" s="14"/>
      <c r="B1033" s="234"/>
      <c r="C1033" s="235"/>
      <c r="D1033" s="218" t="s">
        <v>167</v>
      </c>
      <c r="E1033" s="235"/>
      <c r="F1033" s="237" t="s">
        <v>1274</v>
      </c>
      <c r="G1033" s="235"/>
      <c r="H1033" s="238">
        <v>25.745000000000001</v>
      </c>
      <c r="I1033" s="239"/>
      <c r="J1033" s="235"/>
      <c r="K1033" s="235"/>
      <c r="L1033" s="240"/>
      <c r="M1033" s="241"/>
      <c r="N1033" s="242"/>
      <c r="O1033" s="242"/>
      <c r="P1033" s="242"/>
      <c r="Q1033" s="242"/>
      <c r="R1033" s="242"/>
      <c r="S1033" s="242"/>
      <c r="T1033" s="243"/>
      <c r="U1033" s="14"/>
      <c r="V1033" s="14"/>
      <c r="W1033" s="14"/>
      <c r="X1033" s="14"/>
      <c r="Y1033" s="14"/>
      <c r="Z1033" s="14"/>
      <c r="AA1033" s="14"/>
      <c r="AB1033" s="14"/>
      <c r="AC1033" s="14"/>
      <c r="AD1033" s="14"/>
      <c r="AE1033" s="14"/>
      <c r="AT1033" s="244" t="s">
        <v>167</v>
      </c>
      <c r="AU1033" s="244" t="s">
        <v>87</v>
      </c>
      <c r="AV1033" s="14" t="s">
        <v>87</v>
      </c>
      <c r="AW1033" s="14" t="s">
        <v>4</v>
      </c>
      <c r="AX1033" s="14" t="s">
        <v>85</v>
      </c>
      <c r="AY1033" s="244" t="s">
        <v>153</v>
      </c>
    </row>
    <row r="1034" s="2" customFormat="1" ht="14.4" customHeight="1">
      <c r="A1034" s="39"/>
      <c r="B1034" s="40"/>
      <c r="C1034" s="205" t="s">
        <v>1275</v>
      </c>
      <c r="D1034" s="205" t="s">
        <v>156</v>
      </c>
      <c r="E1034" s="206" t="s">
        <v>1276</v>
      </c>
      <c r="F1034" s="207" t="s">
        <v>1277</v>
      </c>
      <c r="G1034" s="208" t="s">
        <v>173</v>
      </c>
      <c r="H1034" s="209">
        <v>0.80000000000000004</v>
      </c>
      <c r="I1034" s="210"/>
      <c r="J1034" s="211">
        <f>ROUND(I1034*H1034,2)</f>
        <v>0</v>
      </c>
      <c r="K1034" s="207" t="s">
        <v>160</v>
      </c>
      <c r="L1034" s="45"/>
      <c r="M1034" s="212" t="s">
        <v>40</v>
      </c>
      <c r="N1034" s="213" t="s">
        <v>48</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287</v>
      </c>
      <c r="AT1034" s="216" t="s">
        <v>156</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1278</v>
      </c>
    </row>
    <row r="1035" s="2" customFormat="1">
      <c r="A1035" s="39"/>
      <c r="B1035" s="40"/>
      <c r="C1035" s="41"/>
      <c r="D1035" s="218" t="s">
        <v>163</v>
      </c>
      <c r="E1035" s="41"/>
      <c r="F1035" s="219" t="s">
        <v>1279</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2" customFormat="1" ht="24.15" customHeight="1">
      <c r="A1036" s="39"/>
      <c r="B1036" s="40"/>
      <c r="C1036" s="256" t="s">
        <v>1280</v>
      </c>
      <c r="D1036" s="256" t="s">
        <v>322</v>
      </c>
      <c r="E1036" s="257" t="s">
        <v>1281</v>
      </c>
      <c r="F1036" s="258" t="s">
        <v>1282</v>
      </c>
      <c r="G1036" s="259" t="s">
        <v>173</v>
      </c>
      <c r="H1036" s="260">
        <v>0.81599999999999995</v>
      </c>
      <c r="I1036" s="261"/>
      <c r="J1036" s="262">
        <f>ROUND(I1036*H1036,2)</f>
        <v>0</v>
      </c>
      <c r="K1036" s="258" t="s">
        <v>160</v>
      </c>
      <c r="L1036" s="263"/>
      <c r="M1036" s="264" t="s">
        <v>40</v>
      </c>
      <c r="N1036" s="265" t="s">
        <v>48</v>
      </c>
      <c r="O1036" s="85"/>
      <c r="P1036" s="214">
        <f>O1036*H1036</f>
        <v>0</v>
      </c>
      <c r="Q1036" s="214">
        <v>0.00021000000000000001</v>
      </c>
      <c r="R1036" s="214">
        <f>Q1036*H1036</f>
        <v>0.00017135999999999999</v>
      </c>
      <c r="S1036" s="214">
        <v>0</v>
      </c>
      <c r="T1036" s="215">
        <f>S1036*H1036</f>
        <v>0</v>
      </c>
      <c r="U1036" s="39"/>
      <c r="V1036" s="39"/>
      <c r="W1036" s="39"/>
      <c r="X1036" s="39"/>
      <c r="Y1036" s="39"/>
      <c r="Z1036" s="39"/>
      <c r="AA1036" s="39"/>
      <c r="AB1036" s="39"/>
      <c r="AC1036" s="39"/>
      <c r="AD1036" s="39"/>
      <c r="AE1036" s="39"/>
      <c r="AR1036" s="216" t="s">
        <v>383</v>
      </c>
      <c r="AT1036" s="216" t="s">
        <v>322</v>
      </c>
      <c r="AU1036" s="216" t="s">
        <v>87</v>
      </c>
      <c r="AY1036" s="18" t="s">
        <v>153</v>
      </c>
      <c r="BE1036" s="217">
        <f>IF(N1036="základní",J1036,0)</f>
        <v>0</v>
      </c>
      <c r="BF1036" s="217">
        <f>IF(N1036="snížená",J1036,0)</f>
        <v>0</v>
      </c>
      <c r="BG1036" s="217">
        <f>IF(N1036="zákl. přenesená",J1036,0)</f>
        <v>0</v>
      </c>
      <c r="BH1036" s="217">
        <f>IF(N1036="sníž. přenesená",J1036,0)</f>
        <v>0</v>
      </c>
      <c r="BI1036" s="217">
        <f>IF(N1036="nulová",J1036,0)</f>
        <v>0</v>
      </c>
      <c r="BJ1036" s="18" t="s">
        <v>85</v>
      </c>
      <c r="BK1036" s="217">
        <f>ROUND(I1036*H1036,2)</f>
        <v>0</v>
      </c>
      <c r="BL1036" s="18" t="s">
        <v>287</v>
      </c>
      <c r="BM1036" s="216" t="s">
        <v>1283</v>
      </c>
    </row>
    <row r="1037" s="2" customFormat="1">
      <c r="A1037" s="39"/>
      <c r="B1037" s="40"/>
      <c r="C1037" s="41"/>
      <c r="D1037" s="218" t="s">
        <v>163</v>
      </c>
      <c r="E1037" s="41"/>
      <c r="F1037" s="219" t="s">
        <v>1282</v>
      </c>
      <c r="G1037" s="41"/>
      <c r="H1037" s="41"/>
      <c r="I1037" s="220"/>
      <c r="J1037" s="41"/>
      <c r="K1037" s="41"/>
      <c r="L1037" s="45"/>
      <c r="M1037" s="221"/>
      <c r="N1037" s="222"/>
      <c r="O1037" s="85"/>
      <c r="P1037" s="85"/>
      <c r="Q1037" s="85"/>
      <c r="R1037" s="85"/>
      <c r="S1037" s="85"/>
      <c r="T1037" s="86"/>
      <c r="U1037" s="39"/>
      <c r="V1037" s="39"/>
      <c r="W1037" s="39"/>
      <c r="X1037" s="39"/>
      <c r="Y1037" s="39"/>
      <c r="Z1037" s="39"/>
      <c r="AA1037" s="39"/>
      <c r="AB1037" s="39"/>
      <c r="AC1037" s="39"/>
      <c r="AD1037" s="39"/>
      <c r="AE1037" s="39"/>
      <c r="AT1037" s="18" t="s">
        <v>163</v>
      </c>
      <c r="AU1037" s="18" t="s">
        <v>87</v>
      </c>
    </row>
    <row r="1038" s="14" customFormat="1">
      <c r="A1038" s="14"/>
      <c r="B1038" s="234"/>
      <c r="C1038" s="235"/>
      <c r="D1038" s="218" t="s">
        <v>167</v>
      </c>
      <c r="E1038" s="235"/>
      <c r="F1038" s="237" t="s">
        <v>1284</v>
      </c>
      <c r="G1038" s="235"/>
      <c r="H1038" s="238">
        <v>0.81599999999999995</v>
      </c>
      <c r="I1038" s="239"/>
      <c r="J1038" s="235"/>
      <c r="K1038" s="235"/>
      <c r="L1038" s="240"/>
      <c r="M1038" s="241"/>
      <c r="N1038" s="242"/>
      <c r="O1038" s="242"/>
      <c r="P1038" s="242"/>
      <c r="Q1038" s="242"/>
      <c r="R1038" s="242"/>
      <c r="S1038" s="242"/>
      <c r="T1038" s="243"/>
      <c r="U1038" s="14"/>
      <c r="V1038" s="14"/>
      <c r="W1038" s="14"/>
      <c r="X1038" s="14"/>
      <c r="Y1038" s="14"/>
      <c r="Z1038" s="14"/>
      <c r="AA1038" s="14"/>
      <c r="AB1038" s="14"/>
      <c r="AC1038" s="14"/>
      <c r="AD1038" s="14"/>
      <c r="AE1038" s="14"/>
      <c r="AT1038" s="244" t="s">
        <v>167</v>
      </c>
      <c r="AU1038" s="244" t="s">
        <v>87</v>
      </c>
      <c r="AV1038" s="14" t="s">
        <v>87</v>
      </c>
      <c r="AW1038" s="14" t="s">
        <v>4</v>
      </c>
      <c r="AX1038" s="14" t="s">
        <v>85</v>
      </c>
      <c r="AY1038" s="244" t="s">
        <v>153</v>
      </c>
    </row>
    <row r="1039" s="2" customFormat="1" ht="24.15" customHeight="1">
      <c r="A1039" s="39"/>
      <c r="B1039" s="40"/>
      <c r="C1039" s="205" t="s">
        <v>1285</v>
      </c>
      <c r="D1039" s="205" t="s">
        <v>156</v>
      </c>
      <c r="E1039" s="206" t="s">
        <v>1286</v>
      </c>
      <c r="F1039" s="207" t="s">
        <v>1287</v>
      </c>
      <c r="G1039" s="208" t="s">
        <v>159</v>
      </c>
      <c r="H1039" s="209">
        <v>25.239999999999998</v>
      </c>
      <c r="I1039" s="210"/>
      <c r="J1039" s="211">
        <f>ROUND(I1039*H1039,2)</f>
        <v>0</v>
      </c>
      <c r="K1039" s="207" t="s">
        <v>160</v>
      </c>
      <c r="L1039" s="45"/>
      <c r="M1039" s="212" t="s">
        <v>40</v>
      </c>
      <c r="N1039" s="213" t="s">
        <v>48</v>
      </c>
      <c r="O1039" s="85"/>
      <c r="P1039" s="214">
        <f>O1039*H1039</f>
        <v>0</v>
      </c>
      <c r="Q1039" s="214">
        <v>3.0000000000000001E-05</v>
      </c>
      <c r="R1039" s="214">
        <f>Q1039*H1039</f>
        <v>0.00075719999999999997</v>
      </c>
      <c r="S1039" s="214">
        <v>0</v>
      </c>
      <c r="T1039" s="215">
        <f>S1039*H1039</f>
        <v>0</v>
      </c>
      <c r="U1039" s="39"/>
      <c r="V1039" s="39"/>
      <c r="W1039" s="39"/>
      <c r="X1039" s="39"/>
      <c r="Y1039" s="39"/>
      <c r="Z1039" s="39"/>
      <c r="AA1039" s="39"/>
      <c r="AB1039" s="39"/>
      <c r="AC1039" s="39"/>
      <c r="AD1039" s="39"/>
      <c r="AE1039" s="39"/>
      <c r="AR1039" s="216" t="s">
        <v>287</v>
      </c>
      <c r="AT1039" s="216" t="s">
        <v>156</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1288</v>
      </c>
    </row>
    <row r="1040" s="2" customFormat="1">
      <c r="A1040" s="39"/>
      <c r="B1040" s="40"/>
      <c r="C1040" s="41"/>
      <c r="D1040" s="218" t="s">
        <v>163</v>
      </c>
      <c r="E1040" s="41"/>
      <c r="F1040" s="219" t="s">
        <v>1289</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2" customFormat="1">
      <c r="A1041" s="39"/>
      <c r="B1041" s="40"/>
      <c r="C1041" s="41"/>
      <c r="D1041" s="218" t="s">
        <v>165</v>
      </c>
      <c r="E1041" s="41"/>
      <c r="F1041" s="223" t="s">
        <v>1290</v>
      </c>
      <c r="G1041" s="41"/>
      <c r="H1041" s="41"/>
      <c r="I1041" s="220"/>
      <c r="J1041" s="41"/>
      <c r="K1041" s="41"/>
      <c r="L1041" s="45"/>
      <c r="M1041" s="221"/>
      <c r="N1041" s="222"/>
      <c r="O1041" s="85"/>
      <c r="P1041" s="85"/>
      <c r="Q1041" s="85"/>
      <c r="R1041" s="85"/>
      <c r="S1041" s="85"/>
      <c r="T1041" s="86"/>
      <c r="U1041" s="39"/>
      <c r="V1041" s="39"/>
      <c r="W1041" s="39"/>
      <c r="X1041" s="39"/>
      <c r="Y1041" s="39"/>
      <c r="Z1041" s="39"/>
      <c r="AA1041" s="39"/>
      <c r="AB1041" s="39"/>
      <c r="AC1041" s="39"/>
      <c r="AD1041" s="39"/>
      <c r="AE1041" s="39"/>
      <c r="AT1041" s="18" t="s">
        <v>165</v>
      </c>
      <c r="AU1041" s="18" t="s">
        <v>87</v>
      </c>
    </row>
    <row r="1042" s="13" customFormat="1">
      <c r="A1042" s="13"/>
      <c r="B1042" s="224"/>
      <c r="C1042" s="225"/>
      <c r="D1042" s="218" t="s">
        <v>167</v>
      </c>
      <c r="E1042" s="226" t="s">
        <v>40</v>
      </c>
      <c r="F1042" s="227" t="s">
        <v>211</v>
      </c>
      <c r="G1042" s="225"/>
      <c r="H1042" s="226" t="s">
        <v>40</v>
      </c>
      <c r="I1042" s="228"/>
      <c r="J1042" s="225"/>
      <c r="K1042" s="225"/>
      <c r="L1042" s="229"/>
      <c r="M1042" s="230"/>
      <c r="N1042" s="231"/>
      <c r="O1042" s="231"/>
      <c r="P1042" s="231"/>
      <c r="Q1042" s="231"/>
      <c r="R1042" s="231"/>
      <c r="S1042" s="231"/>
      <c r="T1042" s="232"/>
      <c r="U1042" s="13"/>
      <c r="V1042" s="13"/>
      <c r="W1042" s="13"/>
      <c r="X1042" s="13"/>
      <c r="Y1042" s="13"/>
      <c r="Z1042" s="13"/>
      <c r="AA1042" s="13"/>
      <c r="AB1042" s="13"/>
      <c r="AC1042" s="13"/>
      <c r="AD1042" s="13"/>
      <c r="AE1042" s="13"/>
      <c r="AT1042" s="233" t="s">
        <v>167</v>
      </c>
      <c r="AU1042" s="233" t="s">
        <v>87</v>
      </c>
      <c r="AV1042" s="13" t="s">
        <v>85</v>
      </c>
      <c r="AW1042" s="13" t="s">
        <v>38</v>
      </c>
      <c r="AX1042" s="13" t="s">
        <v>77</v>
      </c>
      <c r="AY1042" s="233" t="s">
        <v>153</v>
      </c>
    </row>
    <row r="1043" s="14" customFormat="1">
      <c r="A1043" s="14"/>
      <c r="B1043" s="234"/>
      <c r="C1043" s="235"/>
      <c r="D1043" s="218" t="s">
        <v>167</v>
      </c>
      <c r="E1043" s="236" t="s">
        <v>40</v>
      </c>
      <c r="F1043" s="237" t="s">
        <v>1268</v>
      </c>
      <c r="G1043" s="235"/>
      <c r="H1043" s="238">
        <v>16</v>
      </c>
      <c r="I1043" s="239"/>
      <c r="J1043" s="235"/>
      <c r="K1043" s="235"/>
      <c r="L1043" s="240"/>
      <c r="M1043" s="241"/>
      <c r="N1043" s="242"/>
      <c r="O1043" s="242"/>
      <c r="P1043" s="242"/>
      <c r="Q1043" s="242"/>
      <c r="R1043" s="242"/>
      <c r="S1043" s="242"/>
      <c r="T1043" s="243"/>
      <c r="U1043" s="14"/>
      <c r="V1043" s="14"/>
      <c r="W1043" s="14"/>
      <c r="X1043" s="14"/>
      <c r="Y1043" s="14"/>
      <c r="Z1043" s="14"/>
      <c r="AA1043" s="14"/>
      <c r="AB1043" s="14"/>
      <c r="AC1043" s="14"/>
      <c r="AD1043" s="14"/>
      <c r="AE1043" s="14"/>
      <c r="AT1043" s="244" t="s">
        <v>167</v>
      </c>
      <c r="AU1043" s="244" t="s">
        <v>87</v>
      </c>
      <c r="AV1043" s="14" t="s">
        <v>87</v>
      </c>
      <c r="AW1043" s="14" t="s">
        <v>38</v>
      </c>
      <c r="AX1043" s="14" t="s">
        <v>77</v>
      </c>
      <c r="AY1043" s="244" t="s">
        <v>153</v>
      </c>
    </row>
    <row r="1044" s="13" customFormat="1">
      <c r="A1044" s="13"/>
      <c r="B1044" s="224"/>
      <c r="C1044" s="225"/>
      <c r="D1044" s="218" t="s">
        <v>167</v>
      </c>
      <c r="E1044" s="226" t="s">
        <v>40</v>
      </c>
      <c r="F1044" s="227" t="s">
        <v>296</v>
      </c>
      <c r="G1044" s="225"/>
      <c r="H1044" s="226" t="s">
        <v>40</v>
      </c>
      <c r="I1044" s="228"/>
      <c r="J1044" s="225"/>
      <c r="K1044" s="225"/>
      <c r="L1044" s="229"/>
      <c r="M1044" s="230"/>
      <c r="N1044" s="231"/>
      <c r="O1044" s="231"/>
      <c r="P1044" s="231"/>
      <c r="Q1044" s="231"/>
      <c r="R1044" s="231"/>
      <c r="S1044" s="231"/>
      <c r="T1044" s="232"/>
      <c r="U1044" s="13"/>
      <c r="V1044" s="13"/>
      <c r="W1044" s="13"/>
      <c r="X1044" s="13"/>
      <c r="Y1044" s="13"/>
      <c r="Z1044" s="13"/>
      <c r="AA1044" s="13"/>
      <c r="AB1044" s="13"/>
      <c r="AC1044" s="13"/>
      <c r="AD1044" s="13"/>
      <c r="AE1044" s="13"/>
      <c r="AT1044" s="233" t="s">
        <v>167</v>
      </c>
      <c r="AU1044" s="233" t="s">
        <v>87</v>
      </c>
      <c r="AV1044" s="13" t="s">
        <v>85</v>
      </c>
      <c r="AW1044" s="13" t="s">
        <v>38</v>
      </c>
      <c r="AX1044" s="13" t="s">
        <v>77</v>
      </c>
      <c r="AY1044" s="233" t="s">
        <v>153</v>
      </c>
    </row>
    <row r="1045" s="14" customFormat="1">
      <c r="A1045" s="14"/>
      <c r="B1045" s="234"/>
      <c r="C1045" s="235"/>
      <c r="D1045" s="218" t="s">
        <v>167</v>
      </c>
      <c r="E1045" s="236" t="s">
        <v>40</v>
      </c>
      <c r="F1045" s="237" t="s">
        <v>1269</v>
      </c>
      <c r="G1045" s="235"/>
      <c r="H1045" s="238">
        <v>9.2400000000000002</v>
      </c>
      <c r="I1045" s="239"/>
      <c r="J1045" s="235"/>
      <c r="K1045" s="235"/>
      <c r="L1045" s="240"/>
      <c r="M1045" s="241"/>
      <c r="N1045" s="242"/>
      <c r="O1045" s="242"/>
      <c r="P1045" s="242"/>
      <c r="Q1045" s="242"/>
      <c r="R1045" s="242"/>
      <c r="S1045" s="242"/>
      <c r="T1045" s="243"/>
      <c r="U1045" s="14"/>
      <c r="V1045" s="14"/>
      <c r="W1045" s="14"/>
      <c r="X1045" s="14"/>
      <c r="Y1045" s="14"/>
      <c r="Z1045" s="14"/>
      <c r="AA1045" s="14"/>
      <c r="AB1045" s="14"/>
      <c r="AC1045" s="14"/>
      <c r="AD1045" s="14"/>
      <c r="AE1045" s="14"/>
      <c r="AT1045" s="244" t="s">
        <v>167</v>
      </c>
      <c r="AU1045" s="244" t="s">
        <v>87</v>
      </c>
      <c r="AV1045" s="14" t="s">
        <v>87</v>
      </c>
      <c r="AW1045" s="14" t="s">
        <v>38</v>
      </c>
      <c r="AX1045" s="14" t="s">
        <v>77</v>
      </c>
      <c r="AY1045" s="244" t="s">
        <v>153</v>
      </c>
    </row>
    <row r="1046" s="15" customFormat="1">
      <c r="A1046" s="15"/>
      <c r="B1046" s="245"/>
      <c r="C1046" s="246"/>
      <c r="D1046" s="218" t="s">
        <v>167</v>
      </c>
      <c r="E1046" s="247" t="s">
        <v>40</v>
      </c>
      <c r="F1046" s="248" t="s">
        <v>170</v>
      </c>
      <c r="G1046" s="246"/>
      <c r="H1046" s="249">
        <v>25.239999999999998</v>
      </c>
      <c r="I1046" s="250"/>
      <c r="J1046" s="246"/>
      <c r="K1046" s="246"/>
      <c r="L1046" s="251"/>
      <c r="M1046" s="252"/>
      <c r="N1046" s="253"/>
      <c r="O1046" s="253"/>
      <c r="P1046" s="253"/>
      <c r="Q1046" s="253"/>
      <c r="R1046" s="253"/>
      <c r="S1046" s="253"/>
      <c r="T1046" s="254"/>
      <c r="U1046" s="15"/>
      <c r="V1046" s="15"/>
      <c r="W1046" s="15"/>
      <c r="X1046" s="15"/>
      <c r="Y1046" s="15"/>
      <c r="Z1046" s="15"/>
      <c r="AA1046" s="15"/>
      <c r="AB1046" s="15"/>
      <c r="AC1046" s="15"/>
      <c r="AD1046" s="15"/>
      <c r="AE1046" s="15"/>
      <c r="AT1046" s="255" t="s">
        <v>167</v>
      </c>
      <c r="AU1046" s="255" t="s">
        <v>87</v>
      </c>
      <c r="AV1046" s="15" t="s">
        <v>161</v>
      </c>
      <c r="AW1046" s="15" t="s">
        <v>38</v>
      </c>
      <c r="AX1046" s="15" t="s">
        <v>85</v>
      </c>
      <c r="AY1046" s="255" t="s">
        <v>153</v>
      </c>
    </row>
    <row r="1047" s="2" customFormat="1" ht="24.15" customHeight="1">
      <c r="A1047" s="39"/>
      <c r="B1047" s="40"/>
      <c r="C1047" s="205" t="s">
        <v>1291</v>
      </c>
      <c r="D1047" s="205" t="s">
        <v>156</v>
      </c>
      <c r="E1047" s="206" t="s">
        <v>1292</v>
      </c>
      <c r="F1047" s="207" t="s">
        <v>1293</v>
      </c>
      <c r="G1047" s="208" t="s">
        <v>422</v>
      </c>
      <c r="H1047" s="209">
        <v>0.085999999999999993</v>
      </c>
      <c r="I1047" s="210"/>
      <c r="J1047" s="211">
        <f>ROUND(I1047*H1047,2)</f>
        <v>0</v>
      </c>
      <c r="K1047" s="207" t="s">
        <v>160</v>
      </c>
      <c r="L1047" s="45"/>
      <c r="M1047" s="212" t="s">
        <v>40</v>
      </c>
      <c r="N1047" s="213" t="s">
        <v>48</v>
      </c>
      <c r="O1047" s="85"/>
      <c r="P1047" s="214">
        <f>O1047*H1047</f>
        <v>0</v>
      </c>
      <c r="Q1047" s="214">
        <v>0</v>
      </c>
      <c r="R1047" s="214">
        <f>Q1047*H1047</f>
        <v>0</v>
      </c>
      <c r="S1047" s="214">
        <v>0</v>
      </c>
      <c r="T1047" s="215">
        <f>S1047*H1047</f>
        <v>0</v>
      </c>
      <c r="U1047" s="39"/>
      <c r="V1047" s="39"/>
      <c r="W1047" s="39"/>
      <c r="X1047" s="39"/>
      <c r="Y1047" s="39"/>
      <c r="Z1047" s="39"/>
      <c r="AA1047" s="39"/>
      <c r="AB1047" s="39"/>
      <c r="AC1047" s="39"/>
      <c r="AD1047" s="39"/>
      <c r="AE1047" s="39"/>
      <c r="AR1047" s="216" t="s">
        <v>287</v>
      </c>
      <c r="AT1047" s="216" t="s">
        <v>156</v>
      </c>
      <c r="AU1047" s="216" t="s">
        <v>87</v>
      </c>
      <c r="AY1047" s="18" t="s">
        <v>153</v>
      </c>
      <c r="BE1047" s="217">
        <f>IF(N1047="základní",J1047,0)</f>
        <v>0</v>
      </c>
      <c r="BF1047" s="217">
        <f>IF(N1047="snížená",J1047,0)</f>
        <v>0</v>
      </c>
      <c r="BG1047" s="217">
        <f>IF(N1047="zákl. přenesená",J1047,0)</f>
        <v>0</v>
      </c>
      <c r="BH1047" s="217">
        <f>IF(N1047="sníž. přenesená",J1047,0)</f>
        <v>0</v>
      </c>
      <c r="BI1047" s="217">
        <f>IF(N1047="nulová",J1047,0)</f>
        <v>0</v>
      </c>
      <c r="BJ1047" s="18" t="s">
        <v>85</v>
      </c>
      <c r="BK1047" s="217">
        <f>ROUND(I1047*H1047,2)</f>
        <v>0</v>
      </c>
      <c r="BL1047" s="18" t="s">
        <v>287</v>
      </c>
      <c r="BM1047" s="216" t="s">
        <v>1294</v>
      </c>
    </row>
    <row r="1048" s="2" customFormat="1">
      <c r="A1048" s="39"/>
      <c r="B1048" s="40"/>
      <c r="C1048" s="41"/>
      <c r="D1048" s="218" t="s">
        <v>163</v>
      </c>
      <c r="E1048" s="41"/>
      <c r="F1048" s="219" t="s">
        <v>1295</v>
      </c>
      <c r="G1048" s="41"/>
      <c r="H1048" s="41"/>
      <c r="I1048" s="220"/>
      <c r="J1048" s="41"/>
      <c r="K1048" s="41"/>
      <c r="L1048" s="45"/>
      <c r="M1048" s="221"/>
      <c r="N1048" s="222"/>
      <c r="O1048" s="85"/>
      <c r="P1048" s="85"/>
      <c r="Q1048" s="85"/>
      <c r="R1048" s="85"/>
      <c r="S1048" s="85"/>
      <c r="T1048" s="86"/>
      <c r="U1048" s="39"/>
      <c r="V1048" s="39"/>
      <c r="W1048" s="39"/>
      <c r="X1048" s="39"/>
      <c r="Y1048" s="39"/>
      <c r="Z1048" s="39"/>
      <c r="AA1048" s="39"/>
      <c r="AB1048" s="39"/>
      <c r="AC1048" s="39"/>
      <c r="AD1048" s="39"/>
      <c r="AE1048" s="39"/>
      <c r="AT1048" s="18" t="s">
        <v>163</v>
      </c>
      <c r="AU1048" s="18" t="s">
        <v>87</v>
      </c>
    </row>
    <row r="1049" s="2" customFormat="1">
      <c r="A1049" s="39"/>
      <c r="B1049" s="40"/>
      <c r="C1049" s="41"/>
      <c r="D1049" s="218" t="s">
        <v>165</v>
      </c>
      <c r="E1049" s="41"/>
      <c r="F1049" s="223" t="s">
        <v>1172</v>
      </c>
      <c r="G1049" s="41"/>
      <c r="H1049" s="41"/>
      <c r="I1049" s="220"/>
      <c r="J1049" s="41"/>
      <c r="K1049" s="41"/>
      <c r="L1049" s="45"/>
      <c r="M1049" s="221"/>
      <c r="N1049" s="222"/>
      <c r="O1049" s="85"/>
      <c r="P1049" s="85"/>
      <c r="Q1049" s="85"/>
      <c r="R1049" s="85"/>
      <c r="S1049" s="85"/>
      <c r="T1049" s="86"/>
      <c r="U1049" s="39"/>
      <c r="V1049" s="39"/>
      <c r="W1049" s="39"/>
      <c r="X1049" s="39"/>
      <c r="Y1049" s="39"/>
      <c r="Z1049" s="39"/>
      <c r="AA1049" s="39"/>
      <c r="AB1049" s="39"/>
      <c r="AC1049" s="39"/>
      <c r="AD1049" s="39"/>
      <c r="AE1049" s="39"/>
      <c r="AT1049" s="18" t="s">
        <v>165</v>
      </c>
      <c r="AU1049" s="18" t="s">
        <v>87</v>
      </c>
    </row>
    <row r="1050" s="12" customFormat="1" ht="22.8" customHeight="1">
      <c r="A1050" s="12"/>
      <c r="B1050" s="189"/>
      <c r="C1050" s="190"/>
      <c r="D1050" s="191" t="s">
        <v>76</v>
      </c>
      <c r="E1050" s="203" t="s">
        <v>1296</v>
      </c>
      <c r="F1050" s="203" t="s">
        <v>1297</v>
      </c>
      <c r="G1050" s="190"/>
      <c r="H1050" s="190"/>
      <c r="I1050" s="193"/>
      <c r="J1050" s="204">
        <f>BK1050</f>
        <v>0</v>
      </c>
      <c r="K1050" s="190"/>
      <c r="L1050" s="195"/>
      <c r="M1050" s="196"/>
      <c r="N1050" s="197"/>
      <c r="O1050" s="197"/>
      <c r="P1050" s="198">
        <f>SUM(P1051:P1057)</f>
        <v>0</v>
      </c>
      <c r="Q1050" s="197"/>
      <c r="R1050" s="198">
        <f>SUM(R1051:R1057)</f>
        <v>0.009444000000000001</v>
      </c>
      <c r="S1050" s="197"/>
      <c r="T1050" s="199">
        <f>SUM(T1051:T1057)</f>
        <v>0</v>
      </c>
      <c r="U1050" s="12"/>
      <c r="V1050" s="12"/>
      <c r="W1050" s="12"/>
      <c r="X1050" s="12"/>
      <c r="Y1050" s="12"/>
      <c r="Z1050" s="12"/>
      <c r="AA1050" s="12"/>
      <c r="AB1050" s="12"/>
      <c r="AC1050" s="12"/>
      <c r="AD1050" s="12"/>
      <c r="AE1050" s="12"/>
      <c r="AR1050" s="200" t="s">
        <v>87</v>
      </c>
      <c r="AT1050" s="201" t="s">
        <v>76</v>
      </c>
      <c r="AU1050" s="201" t="s">
        <v>85</v>
      </c>
      <c r="AY1050" s="200" t="s">
        <v>153</v>
      </c>
      <c r="BK1050" s="202">
        <f>SUM(BK1051:BK1057)</f>
        <v>0</v>
      </c>
    </row>
    <row r="1051" s="2" customFormat="1" ht="24.15" customHeight="1">
      <c r="A1051" s="39"/>
      <c r="B1051" s="40"/>
      <c r="C1051" s="205" t="s">
        <v>1298</v>
      </c>
      <c r="D1051" s="205" t="s">
        <v>156</v>
      </c>
      <c r="E1051" s="206" t="s">
        <v>1299</v>
      </c>
      <c r="F1051" s="207" t="s">
        <v>1300</v>
      </c>
      <c r="G1051" s="208" t="s">
        <v>159</v>
      </c>
      <c r="H1051" s="209">
        <v>23.609999999999999</v>
      </c>
      <c r="I1051" s="210"/>
      <c r="J1051" s="211">
        <f>ROUND(I1051*H1051,2)</f>
        <v>0</v>
      </c>
      <c r="K1051" s="207" t="s">
        <v>160</v>
      </c>
      <c r="L1051" s="45"/>
      <c r="M1051" s="212" t="s">
        <v>40</v>
      </c>
      <c r="N1051" s="213" t="s">
        <v>48</v>
      </c>
      <c r="O1051" s="85"/>
      <c r="P1051" s="214">
        <f>O1051*H1051</f>
        <v>0</v>
      </c>
      <c r="Q1051" s="214">
        <v>0.00040000000000000002</v>
      </c>
      <c r="R1051" s="214">
        <f>Q1051*H1051</f>
        <v>0.009444000000000001</v>
      </c>
      <c r="S1051" s="214">
        <v>0</v>
      </c>
      <c r="T1051" s="215">
        <f>S1051*H1051</f>
        <v>0</v>
      </c>
      <c r="U1051" s="39"/>
      <c r="V1051" s="39"/>
      <c r="W1051" s="39"/>
      <c r="X1051" s="39"/>
      <c r="Y1051" s="39"/>
      <c r="Z1051" s="39"/>
      <c r="AA1051" s="39"/>
      <c r="AB1051" s="39"/>
      <c r="AC1051" s="39"/>
      <c r="AD1051" s="39"/>
      <c r="AE1051" s="39"/>
      <c r="AR1051" s="216" t="s">
        <v>287</v>
      </c>
      <c r="AT1051" s="216" t="s">
        <v>156</v>
      </c>
      <c r="AU1051" s="216" t="s">
        <v>87</v>
      </c>
      <c r="AY1051" s="18" t="s">
        <v>153</v>
      </c>
      <c r="BE1051" s="217">
        <f>IF(N1051="základní",J1051,0)</f>
        <v>0</v>
      </c>
      <c r="BF1051" s="217">
        <f>IF(N1051="snížená",J1051,0)</f>
        <v>0</v>
      </c>
      <c r="BG1051" s="217">
        <f>IF(N1051="zákl. přenesená",J1051,0)</f>
        <v>0</v>
      </c>
      <c r="BH1051" s="217">
        <f>IF(N1051="sníž. přenesená",J1051,0)</f>
        <v>0</v>
      </c>
      <c r="BI1051" s="217">
        <f>IF(N1051="nulová",J1051,0)</f>
        <v>0</v>
      </c>
      <c r="BJ1051" s="18" t="s">
        <v>85</v>
      </c>
      <c r="BK1051" s="217">
        <f>ROUND(I1051*H1051,2)</f>
        <v>0</v>
      </c>
      <c r="BL1051" s="18" t="s">
        <v>287</v>
      </c>
      <c r="BM1051" s="216" t="s">
        <v>1301</v>
      </c>
    </row>
    <row r="1052" s="2" customFormat="1">
      <c r="A1052" s="39"/>
      <c r="B1052" s="40"/>
      <c r="C1052" s="41"/>
      <c r="D1052" s="218" t="s">
        <v>163</v>
      </c>
      <c r="E1052" s="41"/>
      <c r="F1052" s="219" t="s">
        <v>1302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163</v>
      </c>
      <c r="AU1052" s="18" t="s">
        <v>87</v>
      </c>
    </row>
    <row r="1053" s="13" customFormat="1">
      <c r="A1053" s="13"/>
      <c r="B1053" s="224"/>
      <c r="C1053" s="225"/>
      <c r="D1053" s="218" t="s">
        <v>167</v>
      </c>
      <c r="E1053" s="226" t="s">
        <v>40</v>
      </c>
      <c r="F1053" s="227" t="s">
        <v>213</v>
      </c>
      <c r="G1053" s="225"/>
      <c r="H1053" s="226" t="s">
        <v>40</v>
      </c>
      <c r="I1053" s="228"/>
      <c r="J1053" s="225"/>
      <c r="K1053" s="225"/>
      <c r="L1053" s="229"/>
      <c r="M1053" s="230"/>
      <c r="N1053" s="231"/>
      <c r="O1053" s="231"/>
      <c r="P1053" s="231"/>
      <c r="Q1053" s="231"/>
      <c r="R1053" s="231"/>
      <c r="S1053" s="231"/>
      <c r="T1053" s="232"/>
      <c r="U1053" s="13"/>
      <c r="V1053" s="13"/>
      <c r="W1053" s="13"/>
      <c r="X1053" s="13"/>
      <c r="Y1053" s="13"/>
      <c r="Z1053" s="13"/>
      <c r="AA1053" s="13"/>
      <c r="AB1053" s="13"/>
      <c r="AC1053" s="13"/>
      <c r="AD1053" s="13"/>
      <c r="AE1053" s="13"/>
      <c r="AT1053" s="233" t="s">
        <v>167</v>
      </c>
      <c r="AU1053" s="233" t="s">
        <v>87</v>
      </c>
      <c r="AV1053" s="13" t="s">
        <v>85</v>
      </c>
      <c r="AW1053" s="13" t="s">
        <v>38</v>
      </c>
      <c r="AX1053" s="13" t="s">
        <v>77</v>
      </c>
      <c r="AY1053" s="233" t="s">
        <v>153</v>
      </c>
    </row>
    <row r="1054" s="14" customFormat="1">
      <c r="A1054" s="14"/>
      <c r="B1054" s="234"/>
      <c r="C1054" s="235"/>
      <c r="D1054" s="218" t="s">
        <v>167</v>
      </c>
      <c r="E1054" s="236" t="s">
        <v>40</v>
      </c>
      <c r="F1054" s="237" t="s">
        <v>1303</v>
      </c>
      <c r="G1054" s="235"/>
      <c r="H1054" s="238">
        <v>8.5099999999999998</v>
      </c>
      <c r="I1054" s="239"/>
      <c r="J1054" s="235"/>
      <c r="K1054" s="235"/>
      <c r="L1054" s="240"/>
      <c r="M1054" s="241"/>
      <c r="N1054" s="242"/>
      <c r="O1054" s="242"/>
      <c r="P1054" s="242"/>
      <c r="Q1054" s="242"/>
      <c r="R1054" s="242"/>
      <c r="S1054" s="242"/>
      <c r="T1054" s="243"/>
      <c r="U1054" s="14"/>
      <c r="V1054" s="14"/>
      <c r="W1054" s="14"/>
      <c r="X1054" s="14"/>
      <c r="Y1054" s="14"/>
      <c r="Z1054" s="14"/>
      <c r="AA1054" s="14"/>
      <c r="AB1054" s="14"/>
      <c r="AC1054" s="14"/>
      <c r="AD1054" s="14"/>
      <c r="AE1054" s="14"/>
      <c r="AT1054" s="244" t="s">
        <v>167</v>
      </c>
      <c r="AU1054" s="244" t="s">
        <v>87</v>
      </c>
      <c r="AV1054" s="14" t="s">
        <v>87</v>
      </c>
      <c r="AW1054" s="14" t="s">
        <v>38</v>
      </c>
      <c r="AX1054" s="14" t="s">
        <v>77</v>
      </c>
      <c r="AY1054" s="244" t="s">
        <v>153</v>
      </c>
    </row>
    <row r="1055" s="13" customFormat="1">
      <c r="A1055" s="13"/>
      <c r="B1055" s="224"/>
      <c r="C1055" s="225"/>
      <c r="D1055" s="218" t="s">
        <v>167</v>
      </c>
      <c r="E1055" s="226" t="s">
        <v>40</v>
      </c>
      <c r="F1055" s="227" t="s">
        <v>211</v>
      </c>
      <c r="G1055" s="225"/>
      <c r="H1055" s="226" t="s">
        <v>40</v>
      </c>
      <c r="I1055" s="228"/>
      <c r="J1055" s="225"/>
      <c r="K1055" s="225"/>
      <c r="L1055" s="229"/>
      <c r="M1055" s="230"/>
      <c r="N1055" s="231"/>
      <c r="O1055" s="231"/>
      <c r="P1055" s="231"/>
      <c r="Q1055" s="231"/>
      <c r="R1055" s="231"/>
      <c r="S1055" s="231"/>
      <c r="T1055" s="232"/>
      <c r="U1055" s="13"/>
      <c r="V1055" s="13"/>
      <c r="W1055" s="13"/>
      <c r="X1055" s="13"/>
      <c r="Y1055" s="13"/>
      <c r="Z1055" s="13"/>
      <c r="AA1055" s="13"/>
      <c r="AB1055" s="13"/>
      <c r="AC1055" s="13"/>
      <c r="AD1055" s="13"/>
      <c r="AE1055" s="13"/>
      <c r="AT1055" s="233" t="s">
        <v>167</v>
      </c>
      <c r="AU1055" s="233" t="s">
        <v>87</v>
      </c>
      <c r="AV1055" s="13" t="s">
        <v>85</v>
      </c>
      <c r="AW1055" s="13" t="s">
        <v>38</v>
      </c>
      <c r="AX1055" s="13" t="s">
        <v>77</v>
      </c>
      <c r="AY1055" s="233" t="s">
        <v>153</v>
      </c>
    </row>
    <row r="1056" s="14" customFormat="1">
      <c r="A1056" s="14"/>
      <c r="B1056" s="234"/>
      <c r="C1056" s="235"/>
      <c r="D1056" s="218" t="s">
        <v>167</v>
      </c>
      <c r="E1056" s="236" t="s">
        <v>40</v>
      </c>
      <c r="F1056" s="237" t="s">
        <v>1304</v>
      </c>
      <c r="G1056" s="235"/>
      <c r="H1056" s="238">
        <v>15.1</v>
      </c>
      <c r="I1056" s="239"/>
      <c r="J1056" s="235"/>
      <c r="K1056" s="235"/>
      <c r="L1056" s="240"/>
      <c r="M1056" s="241"/>
      <c r="N1056" s="242"/>
      <c r="O1056" s="242"/>
      <c r="P1056" s="242"/>
      <c r="Q1056" s="242"/>
      <c r="R1056" s="242"/>
      <c r="S1056" s="242"/>
      <c r="T1056" s="243"/>
      <c r="U1056" s="14"/>
      <c r="V1056" s="14"/>
      <c r="W1056" s="14"/>
      <c r="X1056" s="14"/>
      <c r="Y1056" s="14"/>
      <c r="Z1056" s="14"/>
      <c r="AA1056" s="14"/>
      <c r="AB1056" s="14"/>
      <c r="AC1056" s="14"/>
      <c r="AD1056" s="14"/>
      <c r="AE1056" s="14"/>
      <c r="AT1056" s="244" t="s">
        <v>167</v>
      </c>
      <c r="AU1056" s="244" t="s">
        <v>87</v>
      </c>
      <c r="AV1056" s="14" t="s">
        <v>87</v>
      </c>
      <c r="AW1056" s="14" t="s">
        <v>38</v>
      </c>
      <c r="AX1056" s="14" t="s">
        <v>77</v>
      </c>
      <c r="AY1056" s="244" t="s">
        <v>153</v>
      </c>
    </row>
    <row r="1057" s="15" customFormat="1">
      <c r="A1057" s="15"/>
      <c r="B1057" s="245"/>
      <c r="C1057" s="246"/>
      <c r="D1057" s="218" t="s">
        <v>167</v>
      </c>
      <c r="E1057" s="247" t="s">
        <v>40</v>
      </c>
      <c r="F1057" s="248" t="s">
        <v>170</v>
      </c>
      <c r="G1057" s="246"/>
      <c r="H1057" s="249">
        <v>23.609999999999999</v>
      </c>
      <c r="I1057" s="250"/>
      <c r="J1057" s="246"/>
      <c r="K1057" s="246"/>
      <c r="L1057" s="251"/>
      <c r="M1057" s="252"/>
      <c r="N1057" s="253"/>
      <c r="O1057" s="253"/>
      <c r="P1057" s="253"/>
      <c r="Q1057" s="253"/>
      <c r="R1057" s="253"/>
      <c r="S1057" s="253"/>
      <c r="T1057" s="254"/>
      <c r="U1057" s="15"/>
      <c r="V1057" s="15"/>
      <c r="W1057" s="15"/>
      <c r="X1057" s="15"/>
      <c r="Y1057" s="15"/>
      <c r="Z1057" s="15"/>
      <c r="AA1057" s="15"/>
      <c r="AB1057" s="15"/>
      <c r="AC1057" s="15"/>
      <c r="AD1057" s="15"/>
      <c r="AE1057" s="15"/>
      <c r="AT1057" s="255" t="s">
        <v>167</v>
      </c>
      <c r="AU1057" s="255" t="s">
        <v>87</v>
      </c>
      <c r="AV1057" s="15" t="s">
        <v>161</v>
      </c>
      <c r="AW1057" s="15" t="s">
        <v>38</v>
      </c>
      <c r="AX1057" s="15" t="s">
        <v>85</v>
      </c>
      <c r="AY1057" s="255" t="s">
        <v>153</v>
      </c>
    </row>
    <row r="1058" s="12" customFormat="1" ht="22.8" customHeight="1">
      <c r="A1058" s="12"/>
      <c r="B1058" s="189"/>
      <c r="C1058" s="190"/>
      <c r="D1058" s="191" t="s">
        <v>76</v>
      </c>
      <c r="E1058" s="203" t="s">
        <v>1305</v>
      </c>
      <c r="F1058" s="203" t="s">
        <v>1306</v>
      </c>
      <c r="G1058" s="190"/>
      <c r="H1058" s="190"/>
      <c r="I1058" s="193"/>
      <c r="J1058" s="204">
        <f>BK1058</f>
        <v>0</v>
      </c>
      <c r="K1058" s="190"/>
      <c r="L1058" s="195"/>
      <c r="M1058" s="196"/>
      <c r="N1058" s="197"/>
      <c r="O1058" s="197"/>
      <c r="P1058" s="198">
        <f>SUM(P1059:P1130)</f>
        <v>0</v>
      </c>
      <c r="Q1058" s="197"/>
      <c r="R1058" s="198">
        <f>SUM(R1059:R1130)</f>
        <v>0.30800263999999999</v>
      </c>
      <c r="S1058" s="197"/>
      <c r="T1058" s="199">
        <f>SUM(T1059:T1130)</f>
        <v>0</v>
      </c>
      <c r="U1058" s="12"/>
      <c r="V1058" s="12"/>
      <c r="W1058" s="12"/>
      <c r="X1058" s="12"/>
      <c r="Y1058" s="12"/>
      <c r="Z1058" s="12"/>
      <c r="AA1058" s="12"/>
      <c r="AB1058" s="12"/>
      <c r="AC1058" s="12"/>
      <c r="AD1058" s="12"/>
      <c r="AE1058" s="12"/>
      <c r="AR1058" s="200" t="s">
        <v>87</v>
      </c>
      <c r="AT1058" s="201" t="s">
        <v>76</v>
      </c>
      <c r="AU1058" s="201" t="s">
        <v>85</v>
      </c>
      <c r="AY1058" s="200" t="s">
        <v>153</v>
      </c>
      <c r="BK1058" s="202">
        <f>SUM(BK1059:BK1130)</f>
        <v>0</v>
      </c>
    </row>
    <row r="1059" s="2" customFormat="1" ht="24.15" customHeight="1">
      <c r="A1059" s="39"/>
      <c r="B1059" s="40"/>
      <c r="C1059" s="205" t="s">
        <v>1307</v>
      </c>
      <c r="D1059" s="205" t="s">
        <v>156</v>
      </c>
      <c r="E1059" s="206" t="s">
        <v>1308</v>
      </c>
      <c r="F1059" s="207" t="s">
        <v>1309</v>
      </c>
      <c r="G1059" s="208" t="s">
        <v>159</v>
      </c>
      <c r="H1059" s="209">
        <v>14.448</v>
      </c>
      <c r="I1059" s="210"/>
      <c r="J1059" s="211">
        <f>ROUND(I1059*H1059,2)</f>
        <v>0</v>
      </c>
      <c r="K1059" s="207" t="s">
        <v>160</v>
      </c>
      <c r="L1059" s="45"/>
      <c r="M1059" s="212" t="s">
        <v>40</v>
      </c>
      <c r="N1059" s="213" t="s">
        <v>48</v>
      </c>
      <c r="O1059" s="85"/>
      <c r="P1059" s="214">
        <f>O1059*H1059</f>
        <v>0</v>
      </c>
      <c r="Q1059" s="214">
        <v>0.0047999999999999996</v>
      </c>
      <c r="R1059" s="214">
        <f>Q1059*H1059</f>
        <v>0.069350399999999993</v>
      </c>
      <c r="S1059" s="214">
        <v>0</v>
      </c>
      <c r="T1059" s="215">
        <f>S1059*H1059</f>
        <v>0</v>
      </c>
      <c r="U1059" s="39"/>
      <c r="V1059" s="39"/>
      <c r="W1059" s="39"/>
      <c r="X1059" s="39"/>
      <c r="Y1059" s="39"/>
      <c r="Z1059" s="39"/>
      <c r="AA1059" s="39"/>
      <c r="AB1059" s="39"/>
      <c r="AC1059" s="39"/>
      <c r="AD1059" s="39"/>
      <c r="AE1059" s="39"/>
      <c r="AR1059" s="216" t="s">
        <v>287</v>
      </c>
      <c r="AT1059" s="216" t="s">
        <v>156</v>
      </c>
      <c r="AU1059" s="216" t="s">
        <v>87</v>
      </c>
      <c r="AY1059" s="18" t="s">
        <v>153</v>
      </c>
      <c r="BE1059" s="217">
        <f>IF(N1059="základní",J1059,0)</f>
        <v>0</v>
      </c>
      <c r="BF1059" s="217">
        <f>IF(N1059="snížená",J1059,0)</f>
        <v>0</v>
      </c>
      <c r="BG1059" s="217">
        <f>IF(N1059="zákl. přenesená",J1059,0)</f>
        <v>0</v>
      </c>
      <c r="BH1059" s="217">
        <f>IF(N1059="sníž. přenesená",J1059,0)</f>
        <v>0</v>
      </c>
      <c r="BI1059" s="217">
        <f>IF(N1059="nulová",J1059,0)</f>
        <v>0</v>
      </c>
      <c r="BJ1059" s="18" t="s">
        <v>85</v>
      </c>
      <c r="BK1059" s="217">
        <f>ROUND(I1059*H1059,2)</f>
        <v>0</v>
      </c>
      <c r="BL1059" s="18" t="s">
        <v>287</v>
      </c>
      <c r="BM1059" s="216" t="s">
        <v>1310</v>
      </c>
    </row>
    <row r="1060" s="2" customFormat="1">
      <c r="A1060" s="39"/>
      <c r="B1060" s="40"/>
      <c r="C1060" s="41"/>
      <c r="D1060" s="218" t="s">
        <v>163</v>
      </c>
      <c r="E1060" s="41"/>
      <c r="F1060" s="219" t="s">
        <v>1311</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163</v>
      </c>
      <c r="AU1060" s="18" t="s">
        <v>87</v>
      </c>
    </row>
    <row r="1061" s="2" customFormat="1">
      <c r="A1061" s="39"/>
      <c r="B1061" s="40"/>
      <c r="C1061" s="41"/>
      <c r="D1061" s="218" t="s">
        <v>165</v>
      </c>
      <c r="E1061" s="41"/>
      <c r="F1061" s="223" t="s">
        <v>1312</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165</v>
      </c>
      <c r="AU1061" s="18" t="s">
        <v>87</v>
      </c>
    </row>
    <row r="1062" s="13" customFormat="1">
      <c r="A1062" s="13"/>
      <c r="B1062" s="224"/>
      <c r="C1062" s="225"/>
      <c r="D1062" s="218" t="s">
        <v>167</v>
      </c>
      <c r="E1062" s="226" t="s">
        <v>40</v>
      </c>
      <c r="F1062" s="227" t="s">
        <v>1313</v>
      </c>
      <c r="G1062" s="225"/>
      <c r="H1062" s="226" t="s">
        <v>40</v>
      </c>
      <c r="I1062" s="228"/>
      <c r="J1062" s="225"/>
      <c r="K1062" s="225"/>
      <c r="L1062" s="229"/>
      <c r="M1062" s="230"/>
      <c r="N1062" s="231"/>
      <c r="O1062" s="231"/>
      <c r="P1062" s="231"/>
      <c r="Q1062" s="231"/>
      <c r="R1062" s="231"/>
      <c r="S1062" s="231"/>
      <c r="T1062" s="232"/>
      <c r="U1062" s="13"/>
      <c r="V1062" s="13"/>
      <c r="W1062" s="13"/>
      <c r="X1062" s="13"/>
      <c r="Y1062" s="13"/>
      <c r="Z1062" s="13"/>
      <c r="AA1062" s="13"/>
      <c r="AB1062" s="13"/>
      <c r="AC1062" s="13"/>
      <c r="AD1062" s="13"/>
      <c r="AE1062" s="13"/>
      <c r="AT1062" s="233" t="s">
        <v>167</v>
      </c>
      <c r="AU1062" s="233" t="s">
        <v>87</v>
      </c>
      <c r="AV1062" s="13" t="s">
        <v>85</v>
      </c>
      <c r="AW1062" s="13" t="s">
        <v>38</v>
      </c>
      <c r="AX1062" s="13" t="s">
        <v>77</v>
      </c>
      <c r="AY1062" s="233" t="s">
        <v>153</v>
      </c>
    </row>
    <row r="1063" s="14" customFormat="1">
      <c r="A1063" s="14"/>
      <c r="B1063" s="234"/>
      <c r="C1063" s="235"/>
      <c r="D1063" s="218" t="s">
        <v>167</v>
      </c>
      <c r="E1063" s="236" t="s">
        <v>40</v>
      </c>
      <c r="F1063" s="237" t="s">
        <v>1314</v>
      </c>
      <c r="G1063" s="235"/>
      <c r="H1063" s="238">
        <v>1.788</v>
      </c>
      <c r="I1063" s="239"/>
      <c r="J1063" s="235"/>
      <c r="K1063" s="235"/>
      <c r="L1063" s="240"/>
      <c r="M1063" s="241"/>
      <c r="N1063" s="242"/>
      <c r="O1063" s="242"/>
      <c r="P1063" s="242"/>
      <c r="Q1063" s="242"/>
      <c r="R1063" s="242"/>
      <c r="S1063" s="242"/>
      <c r="T1063" s="243"/>
      <c r="U1063" s="14"/>
      <c r="V1063" s="14"/>
      <c r="W1063" s="14"/>
      <c r="X1063" s="14"/>
      <c r="Y1063" s="14"/>
      <c r="Z1063" s="14"/>
      <c r="AA1063" s="14"/>
      <c r="AB1063" s="14"/>
      <c r="AC1063" s="14"/>
      <c r="AD1063" s="14"/>
      <c r="AE1063" s="14"/>
      <c r="AT1063" s="244" t="s">
        <v>167</v>
      </c>
      <c r="AU1063" s="244" t="s">
        <v>87</v>
      </c>
      <c r="AV1063" s="14" t="s">
        <v>87</v>
      </c>
      <c r="AW1063" s="14" t="s">
        <v>38</v>
      </c>
      <c r="AX1063" s="14" t="s">
        <v>77</v>
      </c>
      <c r="AY1063" s="244" t="s">
        <v>153</v>
      </c>
    </row>
    <row r="1064" s="13" customFormat="1">
      <c r="A1064" s="13"/>
      <c r="B1064" s="224"/>
      <c r="C1064" s="225"/>
      <c r="D1064" s="218" t="s">
        <v>167</v>
      </c>
      <c r="E1064" s="226" t="s">
        <v>40</v>
      </c>
      <c r="F1064" s="227" t="s">
        <v>209</v>
      </c>
      <c r="G1064" s="225"/>
      <c r="H1064" s="226" t="s">
        <v>40</v>
      </c>
      <c r="I1064" s="228"/>
      <c r="J1064" s="225"/>
      <c r="K1064" s="225"/>
      <c r="L1064" s="229"/>
      <c r="M1064" s="230"/>
      <c r="N1064" s="231"/>
      <c r="O1064" s="231"/>
      <c r="P1064" s="231"/>
      <c r="Q1064" s="231"/>
      <c r="R1064" s="231"/>
      <c r="S1064" s="231"/>
      <c r="T1064" s="232"/>
      <c r="U1064" s="13"/>
      <c r="V1064" s="13"/>
      <c r="W1064" s="13"/>
      <c r="X1064" s="13"/>
      <c r="Y1064" s="13"/>
      <c r="Z1064" s="13"/>
      <c r="AA1064" s="13"/>
      <c r="AB1064" s="13"/>
      <c r="AC1064" s="13"/>
      <c r="AD1064" s="13"/>
      <c r="AE1064" s="13"/>
      <c r="AT1064" s="233" t="s">
        <v>167</v>
      </c>
      <c r="AU1064" s="233" t="s">
        <v>87</v>
      </c>
      <c r="AV1064" s="13" t="s">
        <v>85</v>
      </c>
      <c r="AW1064" s="13" t="s">
        <v>38</v>
      </c>
      <c r="AX1064" s="13" t="s">
        <v>77</v>
      </c>
      <c r="AY1064" s="233" t="s">
        <v>153</v>
      </c>
    </row>
    <row r="1065" s="14" customFormat="1">
      <c r="A1065" s="14"/>
      <c r="B1065" s="234"/>
      <c r="C1065" s="235"/>
      <c r="D1065" s="218" t="s">
        <v>167</v>
      </c>
      <c r="E1065" s="236" t="s">
        <v>40</v>
      </c>
      <c r="F1065" s="237" t="s">
        <v>1315</v>
      </c>
      <c r="G1065" s="235"/>
      <c r="H1065" s="238">
        <v>13.859999999999999</v>
      </c>
      <c r="I1065" s="239"/>
      <c r="J1065" s="235"/>
      <c r="K1065" s="235"/>
      <c r="L1065" s="240"/>
      <c r="M1065" s="241"/>
      <c r="N1065" s="242"/>
      <c r="O1065" s="242"/>
      <c r="P1065" s="242"/>
      <c r="Q1065" s="242"/>
      <c r="R1065" s="242"/>
      <c r="S1065" s="242"/>
      <c r="T1065" s="243"/>
      <c r="U1065" s="14"/>
      <c r="V1065" s="14"/>
      <c r="W1065" s="14"/>
      <c r="X1065" s="14"/>
      <c r="Y1065" s="14"/>
      <c r="Z1065" s="14"/>
      <c r="AA1065" s="14"/>
      <c r="AB1065" s="14"/>
      <c r="AC1065" s="14"/>
      <c r="AD1065" s="14"/>
      <c r="AE1065" s="14"/>
      <c r="AT1065" s="244" t="s">
        <v>167</v>
      </c>
      <c r="AU1065" s="244" t="s">
        <v>87</v>
      </c>
      <c r="AV1065" s="14" t="s">
        <v>87</v>
      </c>
      <c r="AW1065" s="14" t="s">
        <v>38</v>
      </c>
      <c r="AX1065" s="14" t="s">
        <v>77</v>
      </c>
      <c r="AY1065" s="244" t="s">
        <v>153</v>
      </c>
    </row>
    <row r="1066" s="14" customFormat="1">
      <c r="A1066" s="14"/>
      <c r="B1066" s="234"/>
      <c r="C1066" s="235"/>
      <c r="D1066" s="218" t="s">
        <v>167</v>
      </c>
      <c r="E1066" s="236" t="s">
        <v>40</v>
      </c>
      <c r="F1066" s="237" t="s">
        <v>1316</v>
      </c>
      <c r="G1066" s="235"/>
      <c r="H1066" s="238">
        <v>-1.2</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5" customFormat="1">
      <c r="A1067" s="15"/>
      <c r="B1067" s="245"/>
      <c r="C1067" s="246"/>
      <c r="D1067" s="218" t="s">
        <v>167</v>
      </c>
      <c r="E1067" s="247" t="s">
        <v>40</v>
      </c>
      <c r="F1067" s="248" t="s">
        <v>170</v>
      </c>
      <c r="G1067" s="246"/>
      <c r="H1067" s="249">
        <v>14.448</v>
      </c>
      <c r="I1067" s="250"/>
      <c r="J1067" s="246"/>
      <c r="K1067" s="246"/>
      <c r="L1067" s="251"/>
      <c r="M1067" s="252"/>
      <c r="N1067" s="253"/>
      <c r="O1067" s="253"/>
      <c r="P1067" s="253"/>
      <c r="Q1067" s="253"/>
      <c r="R1067" s="253"/>
      <c r="S1067" s="253"/>
      <c r="T1067" s="254"/>
      <c r="U1067" s="15"/>
      <c r="V1067" s="15"/>
      <c r="W1067" s="15"/>
      <c r="X1067" s="15"/>
      <c r="Y1067" s="15"/>
      <c r="Z1067" s="15"/>
      <c r="AA1067" s="15"/>
      <c r="AB1067" s="15"/>
      <c r="AC1067" s="15"/>
      <c r="AD1067" s="15"/>
      <c r="AE1067" s="15"/>
      <c r="AT1067" s="255" t="s">
        <v>167</v>
      </c>
      <c r="AU1067" s="255" t="s">
        <v>87</v>
      </c>
      <c r="AV1067" s="15" t="s">
        <v>161</v>
      </c>
      <c r="AW1067" s="15" t="s">
        <v>38</v>
      </c>
      <c r="AX1067" s="15" t="s">
        <v>85</v>
      </c>
      <c r="AY1067" s="255" t="s">
        <v>153</v>
      </c>
    </row>
    <row r="1068" s="2" customFormat="1" ht="24.15" customHeight="1">
      <c r="A1068" s="39"/>
      <c r="B1068" s="40"/>
      <c r="C1068" s="256" t="s">
        <v>1317</v>
      </c>
      <c r="D1068" s="256" t="s">
        <v>322</v>
      </c>
      <c r="E1068" s="257" t="s">
        <v>1318</v>
      </c>
      <c r="F1068" s="258" t="s">
        <v>1319</v>
      </c>
      <c r="G1068" s="259" t="s">
        <v>159</v>
      </c>
      <c r="H1068" s="260">
        <v>15.603999999999999</v>
      </c>
      <c r="I1068" s="261"/>
      <c r="J1068" s="262">
        <f>ROUND(I1068*H1068,2)</f>
        <v>0</v>
      </c>
      <c r="K1068" s="258" t="s">
        <v>160</v>
      </c>
      <c r="L1068" s="263"/>
      <c r="M1068" s="264" t="s">
        <v>40</v>
      </c>
      <c r="N1068" s="265" t="s">
        <v>48</v>
      </c>
      <c r="O1068" s="85"/>
      <c r="P1068" s="214">
        <f>O1068*H1068</f>
        <v>0</v>
      </c>
      <c r="Q1068" s="214">
        <v>0.0138</v>
      </c>
      <c r="R1068" s="214">
        <f>Q1068*H1068</f>
        <v>0.21533519999999998</v>
      </c>
      <c r="S1068" s="214">
        <v>0</v>
      </c>
      <c r="T1068" s="215">
        <f>S1068*H1068</f>
        <v>0</v>
      </c>
      <c r="U1068" s="39"/>
      <c r="V1068" s="39"/>
      <c r="W1068" s="39"/>
      <c r="X1068" s="39"/>
      <c r="Y1068" s="39"/>
      <c r="Z1068" s="39"/>
      <c r="AA1068" s="39"/>
      <c r="AB1068" s="39"/>
      <c r="AC1068" s="39"/>
      <c r="AD1068" s="39"/>
      <c r="AE1068" s="39"/>
      <c r="AR1068" s="216" t="s">
        <v>383</v>
      </c>
      <c r="AT1068" s="216" t="s">
        <v>322</v>
      </c>
      <c r="AU1068" s="216" t="s">
        <v>87</v>
      </c>
      <c r="AY1068" s="18" t="s">
        <v>153</v>
      </c>
      <c r="BE1068" s="217">
        <f>IF(N1068="základní",J1068,0)</f>
        <v>0</v>
      </c>
      <c r="BF1068" s="217">
        <f>IF(N1068="snížená",J1068,0)</f>
        <v>0</v>
      </c>
      <c r="BG1068" s="217">
        <f>IF(N1068="zákl. přenesená",J1068,0)</f>
        <v>0</v>
      </c>
      <c r="BH1068" s="217">
        <f>IF(N1068="sníž. přenesená",J1068,0)</f>
        <v>0</v>
      </c>
      <c r="BI1068" s="217">
        <f>IF(N1068="nulová",J1068,0)</f>
        <v>0</v>
      </c>
      <c r="BJ1068" s="18" t="s">
        <v>85</v>
      </c>
      <c r="BK1068" s="217">
        <f>ROUND(I1068*H1068,2)</f>
        <v>0</v>
      </c>
      <c r="BL1068" s="18" t="s">
        <v>287</v>
      </c>
      <c r="BM1068" s="216" t="s">
        <v>1320</v>
      </c>
    </row>
    <row r="1069" s="2" customFormat="1">
      <c r="A1069" s="39"/>
      <c r="B1069" s="40"/>
      <c r="C1069" s="41"/>
      <c r="D1069" s="218" t="s">
        <v>163</v>
      </c>
      <c r="E1069" s="41"/>
      <c r="F1069" s="219" t="s">
        <v>1319</v>
      </c>
      <c r="G1069" s="41"/>
      <c r="H1069" s="41"/>
      <c r="I1069" s="220"/>
      <c r="J1069" s="41"/>
      <c r="K1069" s="41"/>
      <c r="L1069" s="45"/>
      <c r="M1069" s="221"/>
      <c r="N1069" s="222"/>
      <c r="O1069" s="85"/>
      <c r="P1069" s="85"/>
      <c r="Q1069" s="85"/>
      <c r="R1069" s="85"/>
      <c r="S1069" s="85"/>
      <c r="T1069" s="86"/>
      <c r="U1069" s="39"/>
      <c r="V1069" s="39"/>
      <c r="W1069" s="39"/>
      <c r="X1069" s="39"/>
      <c r="Y1069" s="39"/>
      <c r="Z1069" s="39"/>
      <c r="AA1069" s="39"/>
      <c r="AB1069" s="39"/>
      <c r="AC1069" s="39"/>
      <c r="AD1069" s="39"/>
      <c r="AE1069" s="39"/>
      <c r="AT1069" s="18" t="s">
        <v>163</v>
      </c>
      <c r="AU1069" s="18" t="s">
        <v>87</v>
      </c>
    </row>
    <row r="1070" s="14" customFormat="1">
      <c r="A1070" s="14"/>
      <c r="B1070" s="234"/>
      <c r="C1070" s="235"/>
      <c r="D1070" s="218" t="s">
        <v>167</v>
      </c>
      <c r="E1070" s="235"/>
      <c r="F1070" s="237" t="s">
        <v>1321</v>
      </c>
      <c r="G1070" s="235"/>
      <c r="H1070" s="238">
        <v>15.603999999999999</v>
      </c>
      <c r="I1070" s="239"/>
      <c r="J1070" s="235"/>
      <c r="K1070" s="235"/>
      <c r="L1070" s="240"/>
      <c r="M1070" s="241"/>
      <c r="N1070" s="242"/>
      <c r="O1070" s="242"/>
      <c r="P1070" s="242"/>
      <c r="Q1070" s="242"/>
      <c r="R1070" s="242"/>
      <c r="S1070" s="242"/>
      <c r="T1070" s="243"/>
      <c r="U1070" s="14"/>
      <c r="V1070" s="14"/>
      <c r="W1070" s="14"/>
      <c r="X1070" s="14"/>
      <c r="Y1070" s="14"/>
      <c r="Z1070" s="14"/>
      <c r="AA1070" s="14"/>
      <c r="AB1070" s="14"/>
      <c r="AC1070" s="14"/>
      <c r="AD1070" s="14"/>
      <c r="AE1070" s="14"/>
      <c r="AT1070" s="244" t="s">
        <v>167</v>
      </c>
      <c r="AU1070" s="244" t="s">
        <v>87</v>
      </c>
      <c r="AV1070" s="14" t="s">
        <v>87</v>
      </c>
      <c r="AW1070" s="14" t="s">
        <v>4</v>
      </c>
      <c r="AX1070" s="14" t="s">
        <v>85</v>
      </c>
      <c r="AY1070" s="244" t="s">
        <v>153</v>
      </c>
    </row>
    <row r="1071" s="2" customFormat="1" ht="24.15" customHeight="1">
      <c r="A1071" s="39"/>
      <c r="B1071" s="40"/>
      <c r="C1071" s="205" t="s">
        <v>1322</v>
      </c>
      <c r="D1071" s="205" t="s">
        <v>156</v>
      </c>
      <c r="E1071" s="206" t="s">
        <v>1323</v>
      </c>
      <c r="F1071" s="207" t="s">
        <v>1324</v>
      </c>
      <c r="G1071" s="208" t="s">
        <v>159</v>
      </c>
      <c r="H1071" s="209">
        <v>14.448</v>
      </c>
      <c r="I1071" s="210"/>
      <c r="J1071" s="211">
        <f>ROUND(I1071*H1071,2)</f>
        <v>0</v>
      </c>
      <c r="K1071" s="207" t="s">
        <v>160</v>
      </c>
      <c r="L1071" s="45"/>
      <c r="M1071" s="212" t="s">
        <v>40</v>
      </c>
      <c r="N1071" s="213" t="s">
        <v>48</v>
      </c>
      <c r="O1071" s="85"/>
      <c r="P1071" s="214">
        <f>O1071*H1071</f>
        <v>0</v>
      </c>
      <c r="Q1071" s="214">
        <v>0</v>
      </c>
      <c r="R1071" s="214">
        <f>Q1071*H1071</f>
        <v>0</v>
      </c>
      <c r="S1071" s="214">
        <v>0</v>
      </c>
      <c r="T1071" s="215">
        <f>S1071*H1071</f>
        <v>0</v>
      </c>
      <c r="U1071" s="39"/>
      <c r="V1071" s="39"/>
      <c r="W1071" s="39"/>
      <c r="X1071" s="39"/>
      <c r="Y1071" s="39"/>
      <c r="Z1071" s="39"/>
      <c r="AA1071" s="39"/>
      <c r="AB1071" s="39"/>
      <c r="AC1071" s="39"/>
      <c r="AD1071" s="39"/>
      <c r="AE1071" s="39"/>
      <c r="AR1071" s="216" t="s">
        <v>287</v>
      </c>
      <c r="AT1071" s="216" t="s">
        <v>156</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1325</v>
      </c>
    </row>
    <row r="1072" s="2" customFormat="1">
      <c r="A1072" s="39"/>
      <c r="B1072" s="40"/>
      <c r="C1072" s="41"/>
      <c r="D1072" s="218" t="s">
        <v>163</v>
      </c>
      <c r="E1072" s="41"/>
      <c r="F1072" s="219" t="s">
        <v>1326</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2" customFormat="1">
      <c r="A1073" s="39"/>
      <c r="B1073" s="40"/>
      <c r="C1073" s="41"/>
      <c r="D1073" s="218" t="s">
        <v>165</v>
      </c>
      <c r="E1073" s="41"/>
      <c r="F1073" s="223" t="s">
        <v>1312</v>
      </c>
      <c r="G1073" s="41"/>
      <c r="H1073" s="41"/>
      <c r="I1073" s="220"/>
      <c r="J1073" s="41"/>
      <c r="K1073" s="41"/>
      <c r="L1073" s="45"/>
      <c r="M1073" s="221"/>
      <c r="N1073" s="222"/>
      <c r="O1073" s="85"/>
      <c r="P1073" s="85"/>
      <c r="Q1073" s="85"/>
      <c r="R1073" s="85"/>
      <c r="S1073" s="85"/>
      <c r="T1073" s="86"/>
      <c r="U1073" s="39"/>
      <c r="V1073" s="39"/>
      <c r="W1073" s="39"/>
      <c r="X1073" s="39"/>
      <c r="Y1073" s="39"/>
      <c r="Z1073" s="39"/>
      <c r="AA1073" s="39"/>
      <c r="AB1073" s="39"/>
      <c r="AC1073" s="39"/>
      <c r="AD1073" s="39"/>
      <c r="AE1073" s="39"/>
      <c r="AT1073" s="18" t="s">
        <v>165</v>
      </c>
      <c r="AU1073" s="18" t="s">
        <v>87</v>
      </c>
    </row>
    <row r="1074" s="13" customFormat="1">
      <c r="A1074" s="13"/>
      <c r="B1074" s="224"/>
      <c r="C1074" s="225"/>
      <c r="D1074" s="218" t="s">
        <v>167</v>
      </c>
      <c r="E1074" s="226" t="s">
        <v>40</v>
      </c>
      <c r="F1074" s="227" t="s">
        <v>1313</v>
      </c>
      <c r="G1074" s="225"/>
      <c r="H1074" s="226" t="s">
        <v>40</v>
      </c>
      <c r="I1074" s="228"/>
      <c r="J1074" s="225"/>
      <c r="K1074" s="225"/>
      <c r="L1074" s="229"/>
      <c r="M1074" s="230"/>
      <c r="N1074" s="231"/>
      <c r="O1074" s="231"/>
      <c r="P1074" s="231"/>
      <c r="Q1074" s="231"/>
      <c r="R1074" s="231"/>
      <c r="S1074" s="231"/>
      <c r="T1074" s="232"/>
      <c r="U1074" s="13"/>
      <c r="V1074" s="13"/>
      <c r="W1074" s="13"/>
      <c r="X1074" s="13"/>
      <c r="Y1074" s="13"/>
      <c r="Z1074" s="13"/>
      <c r="AA1074" s="13"/>
      <c r="AB1074" s="13"/>
      <c r="AC1074" s="13"/>
      <c r="AD1074" s="13"/>
      <c r="AE1074" s="13"/>
      <c r="AT1074" s="233" t="s">
        <v>167</v>
      </c>
      <c r="AU1074" s="233" t="s">
        <v>87</v>
      </c>
      <c r="AV1074" s="13" t="s">
        <v>85</v>
      </c>
      <c r="AW1074" s="13" t="s">
        <v>38</v>
      </c>
      <c r="AX1074" s="13" t="s">
        <v>77</v>
      </c>
      <c r="AY1074" s="233" t="s">
        <v>153</v>
      </c>
    </row>
    <row r="1075" s="14" customFormat="1">
      <c r="A1075" s="14"/>
      <c r="B1075" s="234"/>
      <c r="C1075" s="235"/>
      <c r="D1075" s="218" t="s">
        <v>167</v>
      </c>
      <c r="E1075" s="236" t="s">
        <v>40</v>
      </c>
      <c r="F1075" s="237" t="s">
        <v>1314</v>
      </c>
      <c r="G1075" s="235"/>
      <c r="H1075" s="238">
        <v>1.788</v>
      </c>
      <c r="I1075" s="239"/>
      <c r="J1075" s="235"/>
      <c r="K1075" s="235"/>
      <c r="L1075" s="240"/>
      <c r="M1075" s="241"/>
      <c r="N1075" s="242"/>
      <c r="O1075" s="242"/>
      <c r="P1075" s="242"/>
      <c r="Q1075" s="242"/>
      <c r="R1075" s="242"/>
      <c r="S1075" s="242"/>
      <c r="T1075" s="243"/>
      <c r="U1075" s="14"/>
      <c r="V1075" s="14"/>
      <c r="W1075" s="14"/>
      <c r="X1075" s="14"/>
      <c r="Y1075" s="14"/>
      <c r="Z1075" s="14"/>
      <c r="AA1075" s="14"/>
      <c r="AB1075" s="14"/>
      <c r="AC1075" s="14"/>
      <c r="AD1075" s="14"/>
      <c r="AE1075" s="14"/>
      <c r="AT1075" s="244" t="s">
        <v>167</v>
      </c>
      <c r="AU1075" s="244" t="s">
        <v>87</v>
      </c>
      <c r="AV1075" s="14" t="s">
        <v>87</v>
      </c>
      <c r="AW1075" s="14" t="s">
        <v>38</v>
      </c>
      <c r="AX1075" s="14" t="s">
        <v>77</v>
      </c>
      <c r="AY1075" s="244" t="s">
        <v>153</v>
      </c>
    </row>
    <row r="1076" s="13" customFormat="1">
      <c r="A1076" s="13"/>
      <c r="B1076" s="224"/>
      <c r="C1076" s="225"/>
      <c r="D1076" s="218" t="s">
        <v>167</v>
      </c>
      <c r="E1076" s="226" t="s">
        <v>40</v>
      </c>
      <c r="F1076" s="227" t="s">
        <v>209</v>
      </c>
      <c r="G1076" s="225"/>
      <c r="H1076" s="226" t="s">
        <v>40</v>
      </c>
      <c r="I1076" s="228"/>
      <c r="J1076" s="225"/>
      <c r="K1076" s="225"/>
      <c r="L1076" s="229"/>
      <c r="M1076" s="230"/>
      <c r="N1076" s="231"/>
      <c r="O1076" s="231"/>
      <c r="P1076" s="231"/>
      <c r="Q1076" s="231"/>
      <c r="R1076" s="231"/>
      <c r="S1076" s="231"/>
      <c r="T1076" s="232"/>
      <c r="U1076" s="13"/>
      <c r="V1076" s="13"/>
      <c r="W1076" s="13"/>
      <c r="X1076" s="13"/>
      <c r="Y1076" s="13"/>
      <c r="Z1076" s="13"/>
      <c r="AA1076" s="13"/>
      <c r="AB1076" s="13"/>
      <c r="AC1076" s="13"/>
      <c r="AD1076" s="13"/>
      <c r="AE1076" s="13"/>
      <c r="AT1076" s="233" t="s">
        <v>167</v>
      </c>
      <c r="AU1076" s="233" t="s">
        <v>87</v>
      </c>
      <c r="AV1076" s="13" t="s">
        <v>85</v>
      </c>
      <c r="AW1076" s="13" t="s">
        <v>38</v>
      </c>
      <c r="AX1076" s="13" t="s">
        <v>77</v>
      </c>
      <c r="AY1076" s="233" t="s">
        <v>153</v>
      </c>
    </row>
    <row r="1077" s="14" customFormat="1">
      <c r="A1077" s="14"/>
      <c r="B1077" s="234"/>
      <c r="C1077" s="235"/>
      <c r="D1077" s="218" t="s">
        <v>167</v>
      </c>
      <c r="E1077" s="236" t="s">
        <v>40</v>
      </c>
      <c r="F1077" s="237" t="s">
        <v>1315</v>
      </c>
      <c r="G1077" s="235"/>
      <c r="H1077" s="238">
        <v>13.859999999999999</v>
      </c>
      <c r="I1077" s="239"/>
      <c r="J1077" s="235"/>
      <c r="K1077" s="235"/>
      <c r="L1077" s="240"/>
      <c r="M1077" s="241"/>
      <c r="N1077" s="242"/>
      <c r="O1077" s="242"/>
      <c r="P1077" s="242"/>
      <c r="Q1077" s="242"/>
      <c r="R1077" s="242"/>
      <c r="S1077" s="242"/>
      <c r="T1077" s="243"/>
      <c r="U1077" s="14"/>
      <c r="V1077" s="14"/>
      <c r="W1077" s="14"/>
      <c r="X1077" s="14"/>
      <c r="Y1077" s="14"/>
      <c r="Z1077" s="14"/>
      <c r="AA1077" s="14"/>
      <c r="AB1077" s="14"/>
      <c r="AC1077" s="14"/>
      <c r="AD1077" s="14"/>
      <c r="AE1077" s="14"/>
      <c r="AT1077" s="244" t="s">
        <v>167</v>
      </c>
      <c r="AU1077" s="244" t="s">
        <v>87</v>
      </c>
      <c r="AV1077" s="14" t="s">
        <v>87</v>
      </c>
      <c r="AW1077" s="14" t="s">
        <v>38</v>
      </c>
      <c r="AX1077" s="14" t="s">
        <v>77</v>
      </c>
      <c r="AY1077" s="244" t="s">
        <v>153</v>
      </c>
    </row>
    <row r="1078" s="14" customFormat="1">
      <c r="A1078" s="14"/>
      <c r="B1078" s="234"/>
      <c r="C1078" s="235"/>
      <c r="D1078" s="218" t="s">
        <v>167</v>
      </c>
      <c r="E1078" s="236" t="s">
        <v>40</v>
      </c>
      <c r="F1078" s="237" t="s">
        <v>1316</v>
      </c>
      <c r="G1078" s="235"/>
      <c r="H1078" s="238">
        <v>-1.2</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5" customFormat="1">
      <c r="A1079" s="15"/>
      <c r="B1079" s="245"/>
      <c r="C1079" s="246"/>
      <c r="D1079" s="218" t="s">
        <v>167</v>
      </c>
      <c r="E1079" s="247" t="s">
        <v>40</v>
      </c>
      <c r="F1079" s="248" t="s">
        <v>170</v>
      </c>
      <c r="G1079" s="246"/>
      <c r="H1079" s="249">
        <v>14.448</v>
      </c>
      <c r="I1079" s="250"/>
      <c r="J1079" s="246"/>
      <c r="K1079" s="246"/>
      <c r="L1079" s="251"/>
      <c r="M1079" s="252"/>
      <c r="N1079" s="253"/>
      <c r="O1079" s="253"/>
      <c r="P1079" s="253"/>
      <c r="Q1079" s="253"/>
      <c r="R1079" s="253"/>
      <c r="S1079" s="253"/>
      <c r="T1079" s="254"/>
      <c r="U1079" s="15"/>
      <c r="V1079" s="15"/>
      <c r="W1079" s="15"/>
      <c r="X1079" s="15"/>
      <c r="Y1079" s="15"/>
      <c r="Z1079" s="15"/>
      <c r="AA1079" s="15"/>
      <c r="AB1079" s="15"/>
      <c r="AC1079" s="15"/>
      <c r="AD1079" s="15"/>
      <c r="AE1079" s="15"/>
      <c r="AT1079" s="255" t="s">
        <v>167</v>
      </c>
      <c r="AU1079" s="255" t="s">
        <v>87</v>
      </c>
      <c r="AV1079" s="15" t="s">
        <v>161</v>
      </c>
      <c r="AW1079" s="15" t="s">
        <v>38</v>
      </c>
      <c r="AX1079" s="15" t="s">
        <v>85</v>
      </c>
      <c r="AY1079" s="255" t="s">
        <v>153</v>
      </c>
    </row>
    <row r="1080" s="2" customFormat="1" ht="24.15" customHeight="1">
      <c r="A1080" s="39"/>
      <c r="B1080" s="40"/>
      <c r="C1080" s="205" t="s">
        <v>1327</v>
      </c>
      <c r="D1080" s="205" t="s">
        <v>156</v>
      </c>
      <c r="E1080" s="206" t="s">
        <v>1328</v>
      </c>
      <c r="F1080" s="207" t="s">
        <v>1329</v>
      </c>
      <c r="G1080" s="208" t="s">
        <v>159</v>
      </c>
      <c r="H1080" s="209">
        <v>14.448</v>
      </c>
      <c r="I1080" s="210"/>
      <c r="J1080" s="211">
        <f>ROUND(I1080*H1080,2)</f>
        <v>0</v>
      </c>
      <c r="K1080" s="207" t="s">
        <v>160</v>
      </c>
      <c r="L1080" s="45"/>
      <c r="M1080" s="212" t="s">
        <v>40</v>
      </c>
      <c r="N1080" s="213" t="s">
        <v>48</v>
      </c>
      <c r="O1080" s="85"/>
      <c r="P1080" s="214">
        <f>O1080*H1080</f>
        <v>0</v>
      </c>
      <c r="Q1080" s="214">
        <v>0</v>
      </c>
      <c r="R1080" s="214">
        <f>Q1080*H1080</f>
        <v>0</v>
      </c>
      <c r="S1080" s="214">
        <v>0</v>
      </c>
      <c r="T1080" s="215">
        <f>S1080*H1080</f>
        <v>0</v>
      </c>
      <c r="U1080" s="39"/>
      <c r="V1080" s="39"/>
      <c r="W1080" s="39"/>
      <c r="X1080" s="39"/>
      <c r="Y1080" s="39"/>
      <c r="Z1080" s="39"/>
      <c r="AA1080" s="39"/>
      <c r="AB1080" s="39"/>
      <c r="AC1080" s="39"/>
      <c r="AD1080" s="39"/>
      <c r="AE1080" s="39"/>
      <c r="AR1080" s="216" t="s">
        <v>287</v>
      </c>
      <c r="AT1080" s="216" t="s">
        <v>156</v>
      </c>
      <c r="AU1080" s="216" t="s">
        <v>87</v>
      </c>
      <c r="AY1080" s="18" t="s">
        <v>153</v>
      </c>
      <c r="BE1080" s="217">
        <f>IF(N1080="základní",J1080,0)</f>
        <v>0</v>
      </c>
      <c r="BF1080" s="217">
        <f>IF(N1080="snížená",J1080,0)</f>
        <v>0</v>
      </c>
      <c r="BG1080" s="217">
        <f>IF(N1080="zákl. přenesená",J1080,0)</f>
        <v>0</v>
      </c>
      <c r="BH1080" s="217">
        <f>IF(N1080="sníž. přenesená",J1080,0)</f>
        <v>0</v>
      </c>
      <c r="BI1080" s="217">
        <f>IF(N1080="nulová",J1080,0)</f>
        <v>0</v>
      </c>
      <c r="BJ1080" s="18" t="s">
        <v>85</v>
      </c>
      <c r="BK1080" s="217">
        <f>ROUND(I1080*H1080,2)</f>
        <v>0</v>
      </c>
      <c r="BL1080" s="18" t="s">
        <v>287</v>
      </c>
      <c r="BM1080" s="216" t="s">
        <v>1330</v>
      </c>
    </row>
    <row r="1081" s="2" customFormat="1">
      <c r="A1081" s="39"/>
      <c r="B1081" s="40"/>
      <c r="C1081" s="41"/>
      <c r="D1081" s="218" t="s">
        <v>163</v>
      </c>
      <c r="E1081" s="41"/>
      <c r="F1081" s="219" t="s">
        <v>1331</v>
      </c>
      <c r="G1081" s="41"/>
      <c r="H1081" s="41"/>
      <c r="I1081" s="220"/>
      <c r="J1081" s="41"/>
      <c r="K1081" s="41"/>
      <c r="L1081" s="45"/>
      <c r="M1081" s="221"/>
      <c r="N1081" s="222"/>
      <c r="O1081" s="85"/>
      <c r="P1081" s="85"/>
      <c r="Q1081" s="85"/>
      <c r="R1081" s="85"/>
      <c r="S1081" s="85"/>
      <c r="T1081" s="86"/>
      <c r="U1081" s="39"/>
      <c r="V1081" s="39"/>
      <c r="W1081" s="39"/>
      <c r="X1081" s="39"/>
      <c r="Y1081" s="39"/>
      <c r="Z1081" s="39"/>
      <c r="AA1081" s="39"/>
      <c r="AB1081" s="39"/>
      <c r="AC1081" s="39"/>
      <c r="AD1081" s="39"/>
      <c r="AE1081" s="39"/>
      <c r="AT1081" s="18" t="s">
        <v>163</v>
      </c>
      <c r="AU1081" s="18" t="s">
        <v>87</v>
      </c>
    </row>
    <row r="1082" s="2" customFormat="1">
      <c r="A1082" s="39"/>
      <c r="B1082" s="40"/>
      <c r="C1082" s="41"/>
      <c r="D1082" s="218" t="s">
        <v>165</v>
      </c>
      <c r="E1082" s="41"/>
      <c r="F1082" s="223" t="s">
        <v>1312</v>
      </c>
      <c r="G1082" s="41"/>
      <c r="H1082" s="41"/>
      <c r="I1082" s="220"/>
      <c r="J1082" s="41"/>
      <c r="K1082" s="41"/>
      <c r="L1082" s="45"/>
      <c r="M1082" s="221"/>
      <c r="N1082" s="222"/>
      <c r="O1082" s="85"/>
      <c r="P1082" s="85"/>
      <c r="Q1082" s="85"/>
      <c r="R1082" s="85"/>
      <c r="S1082" s="85"/>
      <c r="T1082" s="86"/>
      <c r="U1082" s="39"/>
      <c r="V1082" s="39"/>
      <c r="W1082" s="39"/>
      <c r="X1082" s="39"/>
      <c r="Y1082" s="39"/>
      <c r="Z1082" s="39"/>
      <c r="AA1082" s="39"/>
      <c r="AB1082" s="39"/>
      <c r="AC1082" s="39"/>
      <c r="AD1082" s="39"/>
      <c r="AE1082" s="39"/>
      <c r="AT1082" s="18" t="s">
        <v>165</v>
      </c>
      <c r="AU1082" s="18" t="s">
        <v>87</v>
      </c>
    </row>
    <row r="1083" s="13" customFormat="1">
      <c r="A1083" s="13"/>
      <c r="B1083" s="224"/>
      <c r="C1083" s="225"/>
      <c r="D1083" s="218" t="s">
        <v>167</v>
      </c>
      <c r="E1083" s="226" t="s">
        <v>40</v>
      </c>
      <c r="F1083" s="227" t="s">
        <v>1313</v>
      </c>
      <c r="G1083" s="225"/>
      <c r="H1083" s="226" t="s">
        <v>40</v>
      </c>
      <c r="I1083" s="228"/>
      <c r="J1083" s="225"/>
      <c r="K1083" s="225"/>
      <c r="L1083" s="229"/>
      <c r="M1083" s="230"/>
      <c r="N1083" s="231"/>
      <c r="O1083" s="231"/>
      <c r="P1083" s="231"/>
      <c r="Q1083" s="231"/>
      <c r="R1083" s="231"/>
      <c r="S1083" s="231"/>
      <c r="T1083" s="232"/>
      <c r="U1083" s="13"/>
      <c r="V1083" s="13"/>
      <c r="W1083" s="13"/>
      <c r="X1083" s="13"/>
      <c r="Y1083" s="13"/>
      <c r="Z1083" s="13"/>
      <c r="AA1083" s="13"/>
      <c r="AB1083" s="13"/>
      <c r="AC1083" s="13"/>
      <c r="AD1083" s="13"/>
      <c r="AE1083" s="13"/>
      <c r="AT1083" s="233" t="s">
        <v>167</v>
      </c>
      <c r="AU1083" s="233" t="s">
        <v>87</v>
      </c>
      <c r="AV1083" s="13" t="s">
        <v>85</v>
      </c>
      <c r="AW1083" s="13" t="s">
        <v>38</v>
      </c>
      <c r="AX1083" s="13" t="s">
        <v>77</v>
      </c>
      <c r="AY1083" s="233" t="s">
        <v>153</v>
      </c>
    </row>
    <row r="1084" s="14" customFormat="1">
      <c r="A1084" s="14"/>
      <c r="B1084" s="234"/>
      <c r="C1084" s="235"/>
      <c r="D1084" s="218" t="s">
        <v>167</v>
      </c>
      <c r="E1084" s="236" t="s">
        <v>40</v>
      </c>
      <c r="F1084" s="237" t="s">
        <v>1314</v>
      </c>
      <c r="G1084" s="235"/>
      <c r="H1084" s="238">
        <v>1.788</v>
      </c>
      <c r="I1084" s="239"/>
      <c r="J1084" s="235"/>
      <c r="K1084" s="235"/>
      <c r="L1084" s="240"/>
      <c r="M1084" s="241"/>
      <c r="N1084" s="242"/>
      <c r="O1084" s="242"/>
      <c r="P1084" s="242"/>
      <c r="Q1084" s="242"/>
      <c r="R1084" s="242"/>
      <c r="S1084" s="242"/>
      <c r="T1084" s="243"/>
      <c r="U1084" s="14"/>
      <c r="V1084" s="14"/>
      <c r="W1084" s="14"/>
      <c r="X1084" s="14"/>
      <c r="Y1084" s="14"/>
      <c r="Z1084" s="14"/>
      <c r="AA1084" s="14"/>
      <c r="AB1084" s="14"/>
      <c r="AC1084" s="14"/>
      <c r="AD1084" s="14"/>
      <c r="AE1084" s="14"/>
      <c r="AT1084" s="244" t="s">
        <v>167</v>
      </c>
      <c r="AU1084" s="244" t="s">
        <v>87</v>
      </c>
      <c r="AV1084" s="14" t="s">
        <v>87</v>
      </c>
      <c r="AW1084" s="14" t="s">
        <v>38</v>
      </c>
      <c r="AX1084" s="14" t="s">
        <v>77</v>
      </c>
      <c r="AY1084" s="244" t="s">
        <v>153</v>
      </c>
    </row>
    <row r="1085" s="13" customFormat="1">
      <c r="A1085" s="13"/>
      <c r="B1085" s="224"/>
      <c r="C1085" s="225"/>
      <c r="D1085" s="218" t="s">
        <v>167</v>
      </c>
      <c r="E1085" s="226" t="s">
        <v>40</v>
      </c>
      <c r="F1085" s="227" t="s">
        <v>209</v>
      </c>
      <c r="G1085" s="225"/>
      <c r="H1085" s="226" t="s">
        <v>40</v>
      </c>
      <c r="I1085" s="228"/>
      <c r="J1085" s="225"/>
      <c r="K1085" s="225"/>
      <c r="L1085" s="229"/>
      <c r="M1085" s="230"/>
      <c r="N1085" s="231"/>
      <c r="O1085" s="231"/>
      <c r="P1085" s="231"/>
      <c r="Q1085" s="231"/>
      <c r="R1085" s="231"/>
      <c r="S1085" s="231"/>
      <c r="T1085" s="232"/>
      <c r="U1085" s="13"/>
      <c r="V1085" s="13"/>
      <c r="W1085" s="13"/>
      <c r="X1085" s="13"/>
      <c r="Y1085" s="13"/>
      <c r="Z1085" s="13"/>
      <c r="AA1085" s="13"/>
      <c r="AB1085" s="13"/>
      <c r="AC1085" s="13"/>
      <c r="AD1085" s="13"/>
      <c r="AE1085" s="13"/>
      <c r="AT1085" s="233" t="s">
        <v>167</v>
      </c>
      <c r="AU1085" s="233" t="s">
        <v>87</v>
      </c>
      <c r="AV1085" s="13" t="s">
        <v>85</v>
      </c>
      <c r="AW1085" s="13" t="s">
        <v>38</v>
      </c>
      <c r="AX1085" s="13" t="s">
        <v>77</v>
      </c>
      <c r="AY1085" s="233" t="s">
        <v>153</v>
      </c>
    </row>
    <row r="1086" s="14" customFormat="1">
      <c r="A1086" s="14"/>
      <c r="B1086" s="234"/>
      <c r="C1086" s="235"/>
      <c r="D1086" s="218" t="s">
        <v>167</v>
      </c>
      <c r="E1086" s="236" t="s">
        <v>40</v>
      </c>
      <c r="F1086" s="237" t="s">
        <v>1315</v>
      </c>
      <c r="G1086" s="235"/>
      <c r="H1086" s="238">
        <v>13.859999999999999</v>
      </c>
      <c r="I1086" s="239"/>
      <c r="J1086" s="235"/>
      <c r="K1086" s="235"/>
      <c r="L1086" s="240"/>
      <c r="M1086" s="241"/>
      <c r="N1086" s="242"/>
      <c r="O1086" s="242"/>
      <c r="P1086" s="242"/>
      <c r="Q1086" s="242"/>
      <c r="R1086" s="242"/>
      <c r="S1086" s="242"/>
      <c r="T1086" s="243"/>
      <c r="U1086" s="14"/>
      <c r="V1086" s="14"/>
      <c r="W1086" s="14"/>
      <c r="X1086" s="14"/>
      <c r="Y1086" s="14"/>
      <c r="Z1086" s="14"/>
      <c r="AA1086" s="14"/>
      <c r="AB1086" s="14"/>
      <c r="AC1086" s="14"/>
      <c r="AD1086" s="14"/>
      <c r="AE1086" s="14"/>
      <c r="AT1086" s="244" t="s">
        <v>167</v>
      </c>
      <c r="AU1086" s="244" t="s">
        <v>87</v>
      </c>
      <c r="AV1086" s="14" t="s">
        <v>87</v>
      </c>
      <c r="AW1086" s="14" t="s">
        <v>38</v>
      </c>
      <c r="AX1086" s="14" t="s">
        <v>77</v>
      </c>
      <c r="AY1086" s="244" t="s">
        <v>153</v>
      </c>
    </row>
    <row r="1087" s="14" customFormat="1">
      <c r="A1087" s="14"/>
      <c r="B1087" s="234"/>
      <c r="C1087" s="235"/>
      <c r="D1087" s="218" t="s">
        <v>167</v>
      </c>
      <c r="E1087" s="236" t="s">
        <v>40</v>
      </c>
      <c r="F1087" s="237" t="s">
        <v>1316</v>
      </c>
      <c r="G1087" s="235"/>
      <c r="H1087" s="238">
        <v>-1.2</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5" customFormat="1">
      <c r="A1088" s="15"/>
      <c r="B1088" s="245"/>
      <c r="C1088" s="246"/>
      <c r="D1088" s="218" t="s">
        <v>167</v>
      </c>
      <c r="E1088" s="247" t="s">
        <v>40</v>
      </c>
      <c r="F1088" s="248" t="s">
        <v>170</v>
      </c>
      <c r="G1088" s="246"/>
      <c r="H1088" s="249">
        <v>14.448</v>
      </c>
      <c r="I1088" s="250"/>
      <c r="J1088" s="246"/>
      <c r="K1088" s="246"/>
      <c r="L1088" s="251"/>
      <c r="M1088" s="252"/>
      <c r="N1088" s="253"/>
      <c r="O1088" s="253"/>
      <c r="P1088" s="253"/>
      <c r="Q1088" s="253"/>
      <c r="R1088" s="253"/>
      <c r="S1088" s="253"/>
      <c r="T1088" s="254"/>
      <c r="U1088" s="15"/>
      <c r="V1088" s="15"/>
      <c r="W1088" s="15"/>
      <c r="X1088" s="15"/>
      <c r="Y1088" s="15"/>
      <c r="Z1088" s="15"/>
      <c r="AA1088" s="15"/>
      <c r="AB1088" s="15"/>
      <c r="AC1088" s="15"/>
      <c r="AD1088" s="15"/>
      <c r="AE1088" s="15"/>
      <c r="AT1088" s="255" t="s">
        <v>167</v>
      </c>
      <c r="AU1088" s="255" t="s">
        <v>87</v>
      </c>
      <c r="AV1088" s="15" t="s">
        <v>161</v>
      </c>
      <c r="AW1088" s="15" t="s">
        <v>38</v>
      </c>
      <c r="AX1088" s="15" t="s">
        <v>85</v>
      </c>
      <c r="AY1088" s="255" t="s">
        <v>153</v>
      </c>
    </row>
    <row r="1089" s="2" customFormat="1" ht="24.15" customHeight="1">
      <c r="A1089" s="39"/>
      <c r="B1089" s="40"/>
      <c r="C1089" s="205" t="s">
        <v>1332</v>
      </c>
      <c r="D1089" s="205" t="s">
        <v>156</v>
      </c>
      <c r="E1089" s="206" t="s">
        <v>1333</v>
      </c>
      <c r="F1089" s="207" t="s">
        <v>1334</v>
      </c>
      <c r="G1089" s="208" t="s">
        <v>159</v>
      </c>
      <c r="H1089" s="209">
        <v>14.448</v>
      </c>
      <c r="I1089" s="210"/>
      <c r="J1089" s="211">
        <f>ROUND(I1089*H1089,2)</f>
        <v>0</v>
      </c>
      <c r="K1089" s="207" t="s">
        <v>160</v>
      </c>
      <c r="L1089" s="45"/>
      <c r="M1089" s="212" t="s">
        <v>40</v>
      </c>
      <c r="N1089" s="213" t="s">
        <v>48</v>
      </c>
      <c r="O1089" s="85"/>
      <c r="P1089" s="214">
        <f>O1089*H1089</f>
        <v>0</v>
      </c>
      <c r="Q1089" s="214">
        <v>0.00093000000000000005</v>
      </c>
      <c r="R1089" s="214">
        <f>Q1089*H1089</f>
        <v>0.013436640000000001</v>
      </c>
      <c r="S1089" s="214">
        <v>0</v>
      </c>
      <c r="T1089" s="215">
        <f>S1089*H1089</f>
        <v>0</v>
      </c>
      <c r="U1089" s="39"/>
      <c r="V1089" s="39"/>
      <c r="W1089" s="39"/>
      <c r="X1089" s="39"/>
      <c r="Y1089" s="39"/>
      <c r="Z1089" s="39"/>
      <c r="AA1089" s="39"/>
      <c r="AB1089" s="39"/>
      <c r="AC1089" s="39"/>
      <c r="AD1089" s="39"/>
      <c r="AE1089" s="39"/>
      <c r="AR1089" s="216" t="s">
        <v>287</v>
      </c>
      <c r="AT1089" s="216" t="s">
        <v>156</v>
      </c>
      <c r="AU1089" s="216" t="s">
        <v>87</v>
      </c>
      <c r="AY1089" s="18" t="s">
        <v>153</v>
      </c>
      <c r="BE1089" s="217">
        <f>IF(N1089="základní",J1089,0)</f>
        <v>0</v>
      </c>
      <c r="BF1089" s="217">
        <f>IF(N1089="snížená",J1089,0)</f>
        <v>0</v>
      </c>
      <c r="BG1089" s="217">
        <f>IF(N1089="zákl. přenesená",J1089,0)</f>
        <v>0</v>
      </c>
      <c r="BH1089" s="217">
        <f>IF(N1089="sníž. přenesená",J1089,0)</f>
        <v>0</v>
      </c>
      <c r="BI1089" s="217">
        <f>IF(N1089="nulová",J1089,0)</f>
        <v>0</v>
      </c>
      <c r="BJ1089" s="18" t="s">
        <v>85</v>
      </c>
      <c r="BK1089" s="217">
        <f>ROUND(I1089*H1089,2)</f>
        <v>0</v>
      </c>
      <c r="BL1089" s="18" t="s">
        <v>287</v>
      </c>
      <c r="BM1089" s="216" t="s">
        <v>1335</v>
      </c>
    </row>
    <row r="1090" s="2" customFormat="1">
      <c r="A1090" s="39"/>
      <c r="B1090" s="40"/>
      <c r="C1090" s="41"/>
      <c r="D1090" s="218" t="s">
        <v>163</v>
      </c>
      <c r="E1090" s="41"/>
      <c r="F1090" s="219" t="s">
        <v>1336</v>
      </c>
      <c r="G1090" s="41"/>
      <c r="H1090" s="41"/>
      <c r="I1090" s="220"/>
      <c r="J1090" s="41"/>
      <c r="K1090" s="41"/>
      <c r="L1090" s="45"/>
      <c r="M1090" s="221"/>
      <c r="N1090" s="222"/>
      <c r="O1090" s="85"/>
      <c r="P1090" s="85"/>
      <c r="Q1090" s="85"/>
      <c r="R1090" s="85"/>
      <c r="S1090" s="85"/>
      <c r="T1090" s="86"/>
      <c r="U1090" s="39"/>
      <c r="V1090" s="39"/>
      <c r="W1090" s="39"/>
      <c r="X1090" s="39"/>
      <c r="Y1090" s="39"/>
      <c r="Z1090" s="39"/>
      <c r="AA1090" s="39"/>
      <c r="AB1090" s="39"/>
      <c r="AC1090" s="39"/>
      <c r="AD1090" s="39"/>
      <c r="AE1090" s="39"/>
      <c r="AT1090" s="18" t="s">
        <v>163</v>
      </c>
      <c r="AU1090" s="18" t="s">
        <v>87</v>
      </c>
    </row>
    <row r="1091" s="2" customFormat="1">
      <c r="A1091" s="39"/>
      <c r="B1091" s="40"/>
      <c r="C1091" s="41"/>
      <c r="D1091" s="218" t="s">
        <v>165</v>
      </c>
      <c r="E1091" s="41"/>
      <c r="F1091" s="223" t="s">
        <v>1312</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165</v>
      </c>
      <c r="AU1091" s="18" t="s">
        <v>87</v>
      </c>
    </row>
    <row r="1092" s="13" customFormat="1">
      <c r="A1092" s="13"/>
      <c r="B1092" s="224"/>
      <c r="C1092" s="225"/>
      <c r="D1092" s="218" t="s">
        <v>167</v>
      </c>
      <c r="E1092" s="226" t="s">
        <v>40</v>
      </c>
      <c r="F1092" s="227" t="s">
        <v>1313</v>
      </c>
      <c r="G1092" s="225"/>
      <c r="H1092" s="226" t="s">
        <v>40</v>
      </c>
      <c r="I1092" s="228"/>
      <c r="J1092" s="225"/>
      <c r="K1092" s="225"/>
      <c r="L1092" s="229"/>
      <c r="M1092" s="230"/>
      <c r="N1092" s="231"/>
      <c r="O1092" s="231"/>
      <c r="P1092" s="231"/>
      <c r="Q1092" s="231"/>
      <c r="R1092" s="231"/>
      <c r="S1092" s="231"/>
      <c r="T1092" s="232"/>
      <c r="U1092" s="13"/>
      <c r="V1092" s="13"/>
      <c r="W1092" s="13"/>
      <c r="X1092" s="13"/>
      <c r="Y1092" s="13"/>
      <c r="Z1092" s="13"/>
      <c r="AA1092" s="13"/>
      <c r="AB1092" s="13"/>
      <c r="AC1092" s="13"/>
      <c r="AD1092" s="13"/>
      <c r="AE1092" s="13"/>
      <c r="AT1092" s="233" t="s">
        <v>167</v>
      </c>
      <c r="AU1092" s="233" t="s">
        <v>87</v>
      </c>
      <c r="AV1092" s="13" t="s">
        <v>85</v>
      </c>
      <c r="AW1092" s="13" t="s">
        <v>38</v>
      </c>
      <c r="AX1092" s="13" t="s">
        <v>77</v>
      </c>
      <c r="AY1092" s="233" t="s">
        <v>153</v>
      </c>
    </row>
    <row r="1093" s="14" customFormat="1">
      <c r="A1093" s="14"/>
      <c r="B1093" s="234"/>
      <c r="C1093" s="235"/>
      <c r="D1093" s="218" t="s">
        <v>167</v>
      </c>
      <c r="E1093" s="236" t="s">
        <v>40</v>
      </c>
      <c r="F1093" s="237" t="s">
        <v>1314</v>
      </c>
      <c r="G1093" s="235"/>
      <c r="H1093" s="238">
        <v>1.788</v>
      </c>
      <c r="I1093" s="239"/>
      <c r="J1093" s="235"/>
      <c r="K1093" s="235"/>
      <c r="L1093" s="240"/>
      <c r="M1093" s="241"/>
      <c r="N1093" s="242"/>
      <c r="O1093" s="242"/>
      <c r="P1093" s="242"/>
      <c r="Q1093" s="242"/>
      <c r="R1093" s="242"/>
      <c r="S1093" s="242"/>
      <c r="T1093" s="243"/>
      <c r="U1093" s="14"/>
      <c r="V1093" s="14"/>
      <c r="W1093" s="14"/>
      <c r="X1093" s="14"/>
      <c r="Y1093" s="14"/>
      <c r="Z1093" s="14"/>
      <c r="AA1093" s="14"/>
      <c r="AB1093" s="14"/>
      <c r="AC1093" s="14"/>
      <c r="AD1093" s="14"/>
      <c r="AE1093" s="14"/>
      <c r="AT1093" s="244" t="s">
        <v>167</v>
      </c>
      <c r="AU1093" s="244" t="s">
        <v>87</v>
      </c>
      <c r="AV1093" s="14" t="s">
        <v>87</v>
      </c>
      <c r="AW1093" s="14" t="s">
        <v>38</v>
      </c>
      <c r="AX1093" s="14" t="s">
        <v>77</v>
      </c>
      <c r="AY1093" s="244" t="s">
        <v>153</v>
      </c>
    </row>
    <row r="1094" s="13" customFormat="1">
      <c r="A1094" s="13"/>
      <c r="B1094" s="224"/>
      <c r="C1094" s="225"/>
      <c r="D1094" s="218" t="s">
        <v>167</v>
      </c>
      <c r="E1094" s="226" t="s">
        <v>40</v>
      </c>
      <c r="F1094" s="227" t="s">
        <v>209</v>
      </c>
      <c r="G1094" s="225"/>
      <c r="H1094" s="226" t="s">
        <v>40</v>
      </c>
      <c r="I1094" s="228"/>
      <c r="J1094" s="225"/>
      <c r="K1094" s="225"/>
      <c r="L1094" s="229"/>
      <c r="M1094" s="230"/>
      <c r="N1094" s="231"/>
      <c r="O1094" s="231"/>
      <c r="P1094" s="231"/>
      <c r="Q1094" s="231"/>
      <c r="R1094" s="231"/>
      <c r="S1094" s="231"/>
      <c r="T1094" s="232"/>
      <c r="U1094" s="13"/>
      <c r="V1094" s="13"/>
      <c r="W1094" s="13"/>
      <c r="X1094" s="13"/>
      <c r="Y1094" s="13"/>
      <c r="Z1094" s="13"/>
      <c r="AA1094" s="13"/>
      <c r="AB1094" s="13"/>
      <c r="AC1094" s="13"/>
      <c r="AD1094" s="13"/>
      <c r="AE1094" s="13"/>
      <c r="AT1094" s="233" t="s">
        <v>167</v>
      </c>
      <c r="AU1094" s="233" t="s">
        <v>87</v>
      </c>
      <c r="AV1094" s="13" t="s">
        <v>85</v>
      </c>
      <c r="AW1094" s="13" t="s">
        <v>38</v>
      </c>
      <c r="AX1094" s="13" t="s">
        <v>77</v>
      </c>
      <c r="AY1094" s="233" t="s">
        <v>153</v>
      </c>
    </row>
    <row r="1095" s="14" customFormat="1">
      <c r="A1095" s="14"/>
      <c r="B1095" s="234"/>
      <c r="C1095" s="235"/>
      <c r="D1095" s="218" t="s">
        <v>167</v>
      </c>
      <c r="E1095" s="236" t="s">
        <v>40</v>
      </c>
      <c r="F1095" s="237" t="s">
        <v>1315</v>
      </c>
      <c r="G1095" s="235"/>
      <c r="H1095" s="238">
        <v>13.859999999999999</v>
      </c>
      <c r="I1095" s="239"/>
      <c r="J1095" s="235"/>
      <c r="K1095" s="235"/>
      <c r="L1095" s="240"/>
      <c r="M1095" s="241"/>
      <c r="N1095" s="242"/>
      <c r="O1095" s="242"/>
      <c r="P1095" s="242"/>
      <c r="Q1095" s="242"/>
      <c r="R1095" s="242"/>
      <c r="S1095" s="242"/>
      <c r="T1095" s="243"/>
      <c r="U1095" s="14"/>
      <c r="V1095" s="14"/>
      <c r="W1095" s="14"/>
      <c r="X1095" s="14"/>
      <c r="Y1095" s="14"/>
      <c r="Z1095" s="14"/>
      <c r="AA1095" s="14"/>
      <c r="AB1095" s="14"/>
      <c r="AC1095" s="14"/>
      <c r="AD1095" s="14"/>
      <c r="AE1095" s="14"/>
      <c r="AT1095" s="244" t="s">
        <v>167</v>
      </c>
      <c r="AU1095" s="244" t="s">
        <v>87</v>
      </c>
      <c r="AV1095" s="14" t="s">
        <v>87</v>
      </c>
      <c r="AW1095" s="14" t="s">
        <v>38</v>
      </c>
      <c r="AX1095" s="14" t="s">
        <v>77</v>
      </c>
      <c r="AY1095" s="244" t="s">
        <v>153</v>
      </c>
    </row>
    <row r="1096" s="14" customFormat="1">
      <c r="A1096" s="14"/>
      <c r="B1096" s="234"/>
      <c r="C1096" s="235"/>
      <c r="D1096" s="218" t="s">
        <v>167</v>
      </c>
      <c r="E1096" s="236" t="s">
        <v>40</v>
      </c>
      <c r="F1096" s="237" t="s">
        <v>1316</v>
      </c>
      <c r="G1096" s="235"/>
      <c r="H1096" s="238">
        <v>-1.2</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5" customFormat="1">
      <c r="A1097" s="15"/>
      <c r="B1097" s="245"/>
      <c r="C1097" s="246"/>
      <c r="D1097" s="218" t="s">
        <v>167</v>
      </c>
      <c r="E1097" s="247" t="s">
        <v>40</v>
      </c>
      <c r="F1097" s="248" t="s">
        <v>170</v>
      </c>
      <c r="G1097" s="246"/>
      <c r="H1097" s="249">
        <v>14.448</v>
      </c>
      <c r="I1097" s="250"/>
      <c r="J1097" s="246"/>
      <c r="K1097" s="246"/>
      <c r="L1097" s="251"/>
      <c r="M1097" s="252"/>
      <c r="N1097" s="253"/>
      <c r="O1097" s="253"/>
      <c r="P1097" s="253"/>
      <c r="Q1097" s="253"/>
      <c r="R1097" s="253"/>
      <c r="S1097" s="253"/>
      <c r="T1097" s="254"/>
      <c r="U1097" s="15"/>
      <c r="V1097" s="15"/>
      <c r="W1097" s="15"/>
      <c r="X1097" s="15"/>
      <c r="Y1097" s="15"/>
      <c r="Z1097" s="15"/>
      <c r="AA1097" s="15"/>
      <c r="AB1097" s="15"/>
      <c r="AC1097" s="15"/>
      <c r="AD1097" s="15"/>
      <c r="AE1097" s="15"/>
      <c r="AT1097" s="255" t="s">
        <v>167</v>
      </c>
      <c r="AU1097" s="255" t="s">
        <v>87</v>
      </c>
      <c r="AV1097" s="15" t="s">
        <v>161</v>
      </c>
      <c r="AW1097" s="15" t="s">
        <v>38</v>
      </c>
      <c r="AX1097" s="15" t="s">
        <v>85</v>
      </c>
      <c r="AY1097" s="255" t="s">
        <v>153</v>
      </c>
    </row>
    <row r="1098" s="2" customFormat="1" ht="14.4" customHeight="1">
      <c r="A1098" s="39"/>
      <c r="B1098" s="40"/>
      <c r="C1098" s="205" t="s">
        <v>1337</v>
      </c>
      <c r="D1098" s="205" t="s">
        <v>156</v>
      </c>
      <c r="E1098" s="206" t="s">
        <v>1338</v>
      </c>
      <c r="F1098" s="207" t="s">
        <v>1339</v>
      </c>
      <c r="G1098" s="208" t="s">
        <v>173</v>
      </c>
      <c r="H1098" s="209">
        <v>8.8000000000000007</v>
      </c>
      <c r="I1098" s="210"/>
      <c r="J1098" s="211">
        <f>ROUND(I1098*H1098,2)</f>
        <v>0</v>
      </c>
      <c r="K1098" s="207" t="s">
        <v>160</v>
      </c>
      <c r="L1098" s="45"/>
      <c r="M1098" s="212" t="s">
        <v>40</v>
      </c>
      <c r="N1098" s="213" t="s">
        <v>48</v>
      </c>
      <c r="O1098" s="85"/>
      <c r="P1098" s="214">
        <f>O1098*H1098</f>
        <v>0</v>
      </c>
      <c r="Q1098" s="214">
        <v>0.00031</v>
      </c>
      <c r="R1098" s="214">
        <f>Q1098*H1098</f>
        <v>0.0027280000000000004</v>
      </c>
      <c r="S1098" s="214">
        <v>0</v>
      </c>
      <c r="T1098" s="215">
        <f>S1098*H1098</f>
        <v>0</v>
      </c>
      <c r="U1098" s="39"/>
      <c r="V1098" s="39"/>
      <c r="W1098" s="39"/>
      <c r="X1098" s="39"/>
      <c r="Y1098" s="39"/>
      <c r="Z1098" s="39"/>
      <c r="AA1098" s="39"/>
      <c r="AB1098" s="39"/>
      <c r="AC1098" s="39"/>
      <c r="AD1098" s="39"/>
      <c r="AE1098" s="39"/>
      <c r="AR1098" s="216" t="s">
        <v>287</v>
      </c>
      <c r="AT1098" s="216" t="s">
        <v>156</v>
      </c>
      <c r="AU1098" s="216" t="s">
        <v>87</v>
      </c>
      <c r="AY1098" s="18" t="s">
        <v>153</v>
      </c>
      <c r="BE1098" s="217">
        <f>IF(N1098="základní",J1098,0)</f>
        <v>0</v>
      </c>
      <c r="BF1098" s="217">
        <f>IF(N1098="snížená",J1098,0)</f>
        <v>0</v>
      </c>
      <c r="BG1098" s="217">
        <f>IF(N1098="zákl. přenesená",J1098,0)</f>
        <v>0</v>
      </c>
      <c r="BH1098" s="217">
        <f>IF(N1098="sníž. přenesená",J1098,0)</f>
        <v>0</v>
      </c>
      <c r="BI1098" s="217">
        <f>IF(N1098="nulová",J1098,0)</f>
        <v>0</v>
      </c>
      <c r="BJ1098" s="18" t="s">
        <v>85</v>
      </c>
      <c r="BK1098" s="217">
        <f>ROUND(I1098*H1098,2)</f>
        <v>0</v>
      </c>
      <c r="BL1098" s="18" t="s">
        <v>287</v>
      </c>
      <c r="BM1098" s="216" t="s">
        <v>1340</v>
      </c>
    </row>
    <row r="1099" s="2" customFormat="1">
      <c r="A1099" s="39"/>
      <c r="B1099" s="40"/>
      <c r="C1099" s="41"/>
      <c r="D1099" s="218" t="s">
        <v>163</v>
      </c>
      <c r="E1099" s="41"/>
      <c r="F1099" s="219" t="s">
        <v>1341</v>
      </c>
      <c r="G1099" s="41"/>
      <c r="H1099" s="41"/>
      <c r="I1099" s="220"/>
      <c r="J1099" s="41"/>
      <c r="K1099" s="41"/>
      <c r="L1099" s="45"/>
      <c r="M1099" s="221"/>
      <c r="N1099" s="222"/>
      <c r="O1099" s="85"/>
      <c r="P1099" s="85"/>
      <c r="Q1099" s="85"/>
      <c r="R1099" s="85"/>
      <c r="S1099" s="85"/>
      <c r="T1099" s="86"/>
      <c r="U1099" s="39"/>
      <c r="V1099" s="39"/>
      <c r="W1099" s="39"/>
      <c r="X1099" s="39"/>
      <c r="Y1099" s="39"/>
      <c r="Z1099" s="39"/>
      <c r="AA1099" s="39"/>
      <c r="AB1099" s="39"/>
      <c r="AC1099" s="39"/>
      <c r="AD1099" s="39"/>
      <c r="AE1099" s="39"/>
      <c r="AT1099" s="18" t="s">
        <v>163</v>
      </c>
      <c r="AU1099" s="18" t="s">
        <v>87</v>
      </c>
    </row>
    <row r="1100" s="2" customFormat="1">
      <c r="A1100" s="39"/>
      <c r="B1100" s="40"/>
      <c r="C1100" s="41"/>
      <c r="D1100" s="218" t="s">
        <v>165</v>
      </c>
      <c r="E1100" s="41"/>
      <c r="F1100" s="223" t="s">
        <v>1342</v>
      </c>
      <c r="G1100" s="41"/>
      <c r="H1100" s="41"/>
      <c r="I1100" s="220"/>
      <c r="J1100" s="41"/>
      <c r="K1100" s="41"/>
      <c r="L1100" s="45"/>
      <c r="M1100" s="221"/>
      <c r="N1100" s="222"/>
      <c r="O1100" s="85"/>
      <c r="P1100" s="85"/>
      <c r="Q1100" s="85"/>
      <c r="R1100" s="85"/>
      <c r="S1100" s="85"/>
      <c r="T1100" s="86"/>
      <c r="U1100" s="39"/>
      <c r="V1100" s="39"/>
      <c r="W1100" s="39"/>
      <c r="X1100" s="39"/>
      <c r="Y1100" s="39"/>
      <c r="Z1100" s="39"/>
      <c r="AA1100" s="39"/>
      <c r="AB1100" s="39"/>
      <c r="AC1100" s="39"/>
      <c r="AD1100" s="39"/>
      <c r="AE1100" s="39"/>
      <c r="AT1100" s="18" t="s">
        <v>165</v>
      </c>
      <c r="AU1100" s="18" t="s">
        <v>87</v>
      </c>
    </row>
    <row r="1101" s="14" customFormat="1">
      <c r="A1101" s="14"/>
      <c r="B1101" s="234"/>
      <c r="C1101" s="235"/>
      <c r="D1101" s="218" t="s">
        <v>167</v>
      </c>
      <c r="E1101" s="236" t="s">
        <v>40</v>
      </c>
      <c r="F1101" s="237" t="s">
        <v>1343</v>
      </c>
      <c r="G1101" s="235"/>
      <c r="H1101" s="238">
        <v>8.8000000000000007</v>
      </c>
      <c r="I1101" s="239"/>
      <c r="J1101" s="235"/>
      <c r="K1101" s="235"/>
      <c r="L1101" s="240"/>
      <c r="M1101" s="241"/>
      <c r="N1101" s="242"/>
      <c r="O1101" s="242"/>
      <c r="P1101" s="242"/>
      <c r="Q1101" s="242"/>
      <c r="R1101" s="242"/>
      <c r="S1101" s="242"/>
      <c r="T1101" s="243"/>
      <c r="U1101" s="14"/>
      <c r="V1101" s="14"/>
      <c r="W1101" s="14"/>
      <c r="X1101" s="14"/>
      <c r="Y1101" s="14"/>
      <c r="Z1101" s="14"/>
      <c r="AA1101" s="14"/>
      <c r="AB1101" s="14"/>
      <c r="AC1101" s="14"/>
      <c r="AD1101" s="14"/>
      <c r="AE1101" s="14"/>
      <c r="AT1101" s="244" t="s">
        <v>167</v>
      </c>
      <c r="AU1101" s="244" t="s">
        <v>87</v>
      </c>
      <c r="AV1101" s="14" t="s">
        <v>87</v>
      </c>
      <c r="AW1101" s="14" t="s">
        <v>38</v>
      </c>
      <c r="AX1101" s="14" t="s">
        <v>77</v>
      </c>
      <c r="AY1101" s="244" t="s">
        <v>153</v>
      </c>
    </row>
    <row r="1102" s="15" customFormat="1">
      <c r="A1102" s="15"/>
      <c r="B1102" s="245"/>
      <c r="C1102" s="246"/>
      <c r="D1102" s="218" t="s">
        <v>167</v>
      </c>
      <c r="E1102" s="247" t="s">
        <v>40</v>
      </c>
      <c r="F1102" s="248" t="s">
        <v>170</v>
      </c>
      <c r="G1102" s="246"/>
      <c r="H1102" s="249">
        <v>8.8000000000000007</v>
      </c>
      <c r="I1102" s="250"/>
      <c r="J1102" s="246"/>
      <c r="K1102" s="246"/>
      <c r="L1102" s="251"/>
      <c r="M1102" s="252"/>
      <c r="N1102" s="253"/>
      <c r="O1102" s="253"/>
      <c r="P1102" s="253"/>
      <c r="Q1102" s="253"/>
      <c r="R1102" s="253"/>
      <c r="S1102" s="253"/>
      <c r="T1102" s="254"/>
      <c r="U1102" s="15"/>
      <c r="V1102" s="15"/>
      <c r="W1102" s="15"/>
      <c r="X1102" s="15"/>
      <c r="Y1102" s="15"/>
      <c r="Z1102" s="15"/>
      <c r="AA1102" s="15"/>
      <c r="AB1102" s="15"/>
      <c r="AC1102" s="15"/>
      <c r="AD1102" s="15"/>
      <c r="AE1102" s="15"/>
      <c r="AT1102" s="255" t="s">
        <v>167</v>
      </c>
      <c r="AU1102" s="255" t="s">
        <v>87</v>
      </c>
      <c r="AV1102" s="15" t="s">
        <v>161</v>
      </c>
      <c r="AW1102" s="15" t="s">
        <v>38</v>
      </c>
      <c r="AX1102" s="15" t="s">
        <v>85</v>
      </c>
      <c r="AY1102" s="255" t="s">
        <v>153</v>
      </c>
    </row>
    <row r="1103" s="2" customFormat="1" ht="14.4" customHeight="1">
      <c r="A1103" s="39"/>
      <c r="B1103" s="40"/>
      <c r="C1103" s="205" t="s">
        <v>1344</v>
      </c>
      <c r="D1103" s="205" t="s">
        <v>156</v>
      </c>
      <c r="E1103" s="206" t="s">
        <v>1345</v>
      </c>
      <c r="F1103" s="207" t="s">
        <v>1346</v>
      </c>
      <c r="G1103" s="208" t="s">
        <v>173</v>
      </c>
      <c r="H1103" s="209">
        <v>1.8</v>
      </c>
      <c r="I1103" s="210"/>
      <c r="J1103" s="211">
        <f>ROUND(I1103*H1103,2)</f>
        <v>0</v>
      </c>
      <c r="K1103" s="207" t="s">
        <v>160</v>
      </c>
      <c r="L1103" s="45"/>
      <c r="M1103" s="212" t="s">
        <v>40</v>
      </c>
      <c r="N1103" s="213" t="s">
        <v>48</v>
      </c>
      <c r="O1103" s="85"/>
      <c r="P1103" s="214">
        <f>O1103*H1103</f>
        <v>0</v>
      </c>
      <c r="Q1103" s="214">
        <v>0.00031</v>
      </c>
      <c r="R1103" s="214">
        <f>Q1103*H1103</f>
        <v>0.00055800000000000001</v>
      </c>
      <c r="S1103" s="214">
        <v>0</v>
      </c>
      <c r="T1103" s="215">
        <f>S1103*H1103</f>
        <v>0</v>
      </c>
      <c r="U1103" s="39"/>
      <c r="V1103" s="39"/>
      <c r="W1103" s="39"/>
      <c r="X1103" s="39"/>
      <c r="Y1103" s="39"/>
      <c r="Z1103" s="39"/>
      <c r="AA1103" s="39"/>
      <c r="AB1103" s="39"/>
      <c r="AC1103" s="39"/>
      <c r="AD1103" s="39"/>
      <c r="AE1103" s="39"/>
      <c r="AR1103" s="216" t="s">
        <v>287</v>
      </c>
      <c r="AT1103" s="216" t="s">
        <v>156</v>
      </c>
      <c r="AU1103" s="216" t="s">
        <v>87</v>
      </c>
      <c r="AY1103" s="18" t="s">
        <v>153</v>
      </c>
      <c r="BE1103" s="217">
        <f>IF(N1103="základní",J1103,0)</f>
        <v>0</v>
      </c>
      <c r="BF1103" s="217">
        <f>IF(N1103="snížená",J1103,0)</f>
        <v>0</v>
      </c>
      <c r="BG1103" s="217">
        <f>IF(N1103="zákl. přenesená",J1103,0)</f>
        <v>0</v>
      </c>
      <c r="BH1103" s="217">
        <f>IF(N1103="sníž. přenesená",J1103,0)</f>
        <v>0</v>
      </c>
      <c r="BI1103" s="217">
        <f>IF(N1103="nulová",J1103,0)</f>
        <v>0</v>
      </c>
      <c r="BJ1103" s="18" t="s">
        <v>85</v>
      </c>
      <c r="BK1103" s="217">
        <f>ROUND(I1103*H1103,2)</f>
        <v>0</v>
      </c>
      <c r="BL1103" s="18" t="s">
        <v>287</v>
      </c>
      <c r="BM1103" s="216" t="s">
        <v>1347</v>
      </c>
    </row>
    <row r="1104" s="2" customFormat="1">
      <c r="A1104" s="39"/>
      <c r="B1104" s="40"/>
      <c r="C1104" s="41"/>
      <c r="D1104" s="218" t="s">
        <v>163</v>
      </c>
      <c r="E1104" s="41"/>
      <c r="F1104" s="219" t="s">
        <v>1348</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163</v>
      </c>
      <c r="AU1104" s="18" t="s">
        <v>87</v>
      </c>
    </row>
    <row r="1105" s="2" customFormat="1">
      <c r="A1105" s="39"/>
      <c r="B1105" s="40"/>
      <c r="C1105" s="41"/>
      <c r="D1105" s="218" t="s">
        <v>165</v>
      </c>
      <c r="E1105" s="41"/>
      <c r="F1105" s="223" t="s">
        <v>1342</v>
      </c>
      <c r="G1105" s="41"/>
      <c r="H1105" s="41"/>
      <c r="I1105" s="220"/>
      <c r="J1105" s="41"/>
      <c r="K1105" s="41"/>
      <c r="L1105" s="45"/>
      <c r="M1105" s="221"/>
      <c r="N1105" s="222"/>
      <c r="O1105" s="85"/>
      <c r="P1105" s="85"/>
      <c r="Q1105" s="85"/>
      <c r="R1105" s="85"/>
      <c r="S1105" s="85"/>
      <c r="T1105" s="86"/>
      <c r="U1105" s="39"/>
      <c r="V1105" s="39"/>
      <c r="W1105" s="39"/>
      <c r="X1105" s="39"/>
      <c r="Y1105" s="39"/>
      <c r="Z1105" s="39"/>
      <c r="AA1105" s="39"/>
      <c r="AB1105" s="39"/>
      <c r="AC1105" s="39"/>
      <c r="AD1105" s="39"/>
      <c r="AE1105" s="39"/>
      <c r="AT1105" s="18" t="s">
        <v>165</v>
      </c>
      <c r="AU1105" s="18" t="s">
        <v>87</v>
      </c>
    </row>
    <row r="1106" s="14" customFormat="1">
      <c r="A1106" s="14"/>
      <c r="B1106" s="234"/>
      <c r="C1106" s="235"/>
      <c r="D1106" s="218" t="s">
        <v>167</v>
      </c>
      <c r="E1106" s="236" t="s">
        <v>40</v>
      </c>
      <c r="F1106" s="237" t="s">
        <v>1349</v>
      </c>
      <c r="G1106" s="235"/>
      <c r="H1106" s="238">
        <v>1.8</v>
      </c>
      <c r="I1106" s="239"/>
      <c r="J1106" s="235"/>
      <c r="K1106" s="235"/>
      <c r="L1106" s="240"/>
      <c r="M1106" s="241"/>
      <c r="N1106" s="242"/>
      <c r="O1106" s="242"/>
      <c r="P1106" s="242"/>
      <c r="Q1106" s="242"/>
      <c r="R1106" s="242"/>
      <c r="S1106" s="242"/>
      <c r="T1106" s="243"/>
      <c r="U1106" s="14"/>
      <c r="V1106" s="14"/>
      <c r="W1106" s="14"/>
      <c r="X1106" s="14"/>
      <c r="Y1106" s="14"/>
      <c r="Z1106" s="14"/>
      <c r="AA1106" s="14"/>
      <c r="AB1106" s="14"/>
      <c r="AC1106" s="14"/>
      <c r="AD1106" s="14"/>
      <c r="AE1106" s="14"/>
      <c r="AT1106" s="244" t="s">
        <v>167</v>
      </c>
      <c r="AU1106" s="244" t="s">
        <v>87</v>
      </c>
      <c r="AV1106" s="14" t="s">
        <v>87</v>
      </c>
      <c r="AW1106" s="14" t="s">
        <v>38</v>
      </c>
      <c r="AX1106" s="14" t="s">
        <v>77</v>
      </c>
      <c r="AY1106" s="244" t="s">
        <v>153</v>
      </c>
    </row>
    <row r="1107" s="15" customFormat="1">
      <c r="A1107" s="15"/>
      <c r="B1107" s="245"/>
      <c r="C1107" s="246"/>
      <c r="D1107" s="218" t="s">
        <v>167</v>
      </c>
      <c r="E1107" s="247" t="s">
        <v>40</v>
      </c>
      <c r="F1107" s="248" t="s">
        <v>170</v>
      </c>
      <c r="G1107" s="246"/>
      <c r="H1107" s="249">
        <v>1.8</v>
      </c>
      <c r="I1107" s="250"/>
      <c r="J1107" s="246"/>
      <c r="K1107" s="246"/>
      <c r="L1107" s="251"/>
      <c r="M1107" s="252"/>
      <c r="N1107" s="253"/>
      <c r="O1107" s="253"/>
      <c r="P1107" s="253"/>
      <c r="Q1107" s="253"/>
      <c r="R1107" s="253"/>
      <c r="S1107" s="253"/>
      <c r="T1107" s="254"/>
      <c r="U1107" s="15"/>
      <c r="V1107" s="15"/>
      <c r="W1107" s="15"/>
      <c r="X1107" s="15"/>
      <c r="Y1107" s="15"/>
      <c r="Z1107" s="15"/>
      <c r="AA1107" s="15"/>
      <c r="AB1107" s="15"/>
      <c r="AC1107" s="15"/>
      <c r="AD1107" s="15"/>
      <c r="AE1107" s="15"/>
      <c r="AT1107" s="255" t="s">
        <v>167</v>
      </c>
      <c r="AU1107" s="255" t="s">
        <v>87</v>
      </c>
      <c r="AV1107" s="15" t="s">
        <v>161</v>
      </c>
      <c r="AW1107" s="15" t="s">
        <v>38</v>
      </c>
      <c r="AX1107" s="15" t="s">
        <v>85</v>
      </c>
      <c r="AY1107" s="255" t="s">
        <v>153</v>
      </c>
    </row>
    <row r="1108" s="2" customFormat="1" ht="14.4" customHeight="1">
      <c r="A1108" s="39"/>
      <c r="B1108" s="40"/>
      <c r="C1108" s="205" t="s">
        <v>1350</v>
      </c>
      <c r="D1108" s="205" t="s">
        <v>156</v>
      </c>
      <c r="E1108" s="206" t="s">
        <v>1351</v>
      </c>
      <c r="F1108" s="207" t="s">
        <v>1352</v>
      </c>
      <c r="G1108" s="208" t="s">
        <v>317</v>
      </c>
      <c r="H1108" s="209">
        <v>1</v>
      </c>
      <c r="I1108" s="210"/>
      <c r="J1108" s="211">
        <f>ROUND(I1108*H1108,2)</f>
        <v>0</v>
      </c>
      <c r="K1108" s="207" t="s">
        <v>160</v>
      </c>
      <c r="L1108" s="45"/>
      <c r="M1108" s="212" t="s">
        <v>40</v>
      </c>
      <c r="N1108" s="213" t="s">
        <v>48</v>
      </c>
      <c r="O1108" s="85"/>
      <c r="P1108" s="214">
        <f>O1108*H1108</f>
        <v>0</v>
      </c>
      <c r="Q1108" s="214">
        <v>0.00020000000000000001</v>
      </c>
      <c r="R1108" s="214">
        <f>Q1108*H1108</f>
        <v>0.00020000000000000001</v>
      </c>
      <c r="S1108" s="214">
        <v>0</v>
      </c>
      <c r="T1108" s="215">
        <f>S1108*H1108</f>
        <v>0</v>
      </c>
      <c r="U1108" s="39"/>
      <c r="V1108" s="39"/>
      <c r="W1108" s="39"/>
      <c r="X1108" s="39"/>
      <c r="Y1108" s="39"/>
      <c r="Z1108" s="39"/>
      <c r="AA1108" s="39"/>
      <c r="AB1108" s="39"/>
      <c r="AC1108" s="39"/>
      <c r="AD1108" s="39"/>
      <c r="AE1108" s="39"/>
      <c r="AR1108" s="216" t="s">
        <v>287</v>
      </c>
      <c r="AT1108" s="216" t="s">
        <v>156</v>
      </c>
      <c r="AU1108" s="216" t="s">
        <v>87</v>
      </c>
      <c r="AY1108" s="18" t="s">
        <v>153</v>
      </c>
      <c r="BE1108" s="217">
        <f>IF(N1108="základní",J1108,0)</f>
        <v>0</v>
      </c>
      <c r="BF1108" s="217">
        <f>IF(N1108="snížená",J1108,0)</f>
        <v>0</v>
      </c>
      <c r="BG1108" s="217">
        <f>IF(N1108="zákl. přenesená",J1108,0)</f>
        <v>0</v>
      </c>
      <c r="BH1108" s="217">
        <f>IF(N1108="sníž. přenesená",J1108,0)</f>
        <v>0</v>
      </c>
      <c r="BI1108" s="217">
        <f>IF(N1108="nulová",J1108,0)</f>
        <v>0</v>
      </c>
      <c r="BJ1108" s="18" t="s">
        <v>85</v>
      </c>
      <c r="BK1108" s="217">
        <f>ROUND(I1108*H1108,2)</f>
        <v>0</v>
      </c>
      <c r="BL1108" s="18" t="s">
        <v>287</v>
      </c>
      <c r="BM1108" s="216" t="s">
        <v>1353</v>
      </c>
    </row>
    <row r="1109" s="2" customFormat="1">
      <c r="A1109" s="39"/>
      <c r="B1109" s="40"/>
      <c r="C1109" s="41"/>
      <c r="D1109" s="218" t="s">
        <v>163</v>
      </c>
      <c r="E1109" s="41"/>
      <c r="F1109" s="219" t="s">
        <v>1354</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163</v>
      </c>
      <c r="AU1109" s="18" t="s">
        <v>87</v>
      </c>
    </row>
    <row r="1110" s="2" customFormat="1">
      <c r="A1110" s="39"/>
      <c r="B1110" s="40"/>
      <c r="C1110" s="41"/>
      <c r="D1110" s="218" t="s">
        <v>165</v>
      </c>
      <c r="E1110" s="41"/>
      <c r="F1110" s="223" t="s">
        <v>1342</v>
      </c>
      <c r="G1110" s="41"/>
      <c r="H1110" s="41"/>
      <c r="I1110" s="220"/>
      <c r="J1110" s="41"/>
      <c r="K1110" s="41"/>
      <c r="L1110" s="45"/>
      <c r="M1110" s="221"/>
      <c r="N1110" s="222"/>
      <c r="O1110" s="85"/>
      <c r="P1110" s="85"/>
      <c r="Q1110" s="85"/>
      <c r="R1110" s="85"/>
      <c r="S1110" s="85"/>
      <c r="T1110" s="86"/>
      <c r="U1110" s="39"/>
      <c r="V1110" s="39"/>
      <c r="W1110" s="39"/>
      <c r="X1110" s="39"/>
      <c r="Y1110" s="39"/>
      <c r="Z1110" s="39"/>
      <c r="AA1110" s="39"/>
      <c r="AB1110" s="39"/>
      <c r="AC1110" s="39"/>
      <c r="AD1110" s="39"/>
      <c r="AE1110" s="39"/>
      <c r="AT1110" s="18" t="s">
        <v>165</v>
      </c>
      <c r="AU1110" s="18" t="s">
        <v>87</v>
      </c>
    </row>
    <row r="1111" s="2" customFormat="1" ht="14.4" customHeight="1">
      <c r="A1111" s="39"/>
      <c r="B1111" s="40"/>
      <c r="C1111" s="256" t="s">
        <v>1355</v>
      </c>
      <c r="D1111" s="256" t="s">
        <v>322</v>
      </c>
      <c r="E1111" s="257" t="s">
        <v>1356</v>
      </c>
      <c r="F1111" s="258" t="s">
        <v>1357</v>
      </c>
      <c r="G1111" s="259" t="s">
        <v>317</v>
      </c>
      <c r="H1111" s="260">
        <v>1</v>
      </c>
      <c r="I1111" s="261"/>
      <c r="J1111" s="262">
        <f>ROUND(I1111*H1111,2)</f>
        <v>0</v>
      </c>
      <c r="K1111" s="258" t="s">
        <v>160</v>
      </c>
      <c r="L1111" s="263"/>
      <c r="M1111" s="264" t="s">
        <v>40</v>
      </c>
      <c r="N1111" s="265" t="s">
        <v>48</v>
      </c>
      <c r="O1111" s="85"/>
      <c r="P1111" s="214">
        <f>O1111*H1111</f>
        <v>0</v>
      </c>
      <c r="Q1111" s="214">
        <v>0.0020600000000000002</v>
      </c>
      <c r="R1111" s="214">
        <f>Q1111*H1111</f>
        <v>0.0020600000000000002</v>
      </c>
      <c r="S1111" s="214">
        <v>0</v>
      </c>
      <c r="T1111" s="215">
        <f>S1111*H1111</f>
        <v>0</v>
      </c>
      <c r="U1111" s="39"/>
      <c r="V1111" s="39"/>
      <c r="W1111" s="39"/>
      <c r="X1111" s="39"/>
      <c r="Y1111" s="39"/>
      <c r="Z1111" s="39"/>
      <c r="AA1111" s="39"/>
      <c r="AB1111" s="39"/>
      <c r="AC1111" s="39"/>
      <c r="AD1111" s="39"/>
      <c r="AE1111" s="39"/>
      <c r="AR1111" s="216" t="s">
        <v>383</v>
      </c>
      <c r="AT1111" s="216" t="s">
        <v>322</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1358</v>
      </c>
    </row>
    <row r="1112" s="2" customFormat="1">
      <c r="A1112" s="39"/>
      <c r="B1112" s="40"/>
      <c r="C1112" s="41"/>
      <c r="D1112" s="218" t="s">
        <v>163</v>
      </c>
      <c r="E1112" s="41"/>
      <c r="F1112" s="219" t="s">
        <v>1357</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ht="14.4" customHeight="1">
      <c r="A1113" s="39"/>
      <c r="B1113" s="40"/>
      <c r="C1113" s="205" t="s">
        <v>1359</v>
      </c>
      <c r="D1113" s="205" t="s">
        <v>156</v>
      </c>
      <c r="E1113" s="206" t="s">
        <v>1360</v>
      </c>
      <c r="F1113" s="207" t="s">
        <v>1361</v>
      </c>
      <c r="G1113" s="208" t="s">
        <v>159</v>
      </c>
      <c r="H1113" s="209">
        <v>14.448</v>
      </c>
      <c r="I1113" s="210"/>
      <c r="J1113" s="211">
        <f>ROUND(I1113*H1113,2)</f>
        <v>0</v>
      </c>
      <c r="K1113" s="207" t="s">
        <v>160</v>
      </c>
      <c r="L1113" s="45"/>
      <c r="M1113" s="212" t="s">
        <v>40</v>
      </c>
      <c r="N1113" s="213" t="s">
        <v>48</v>
      </c>
      <c r="O1113" s="85"/>
      <c r="P1113" s="214">
        <f>O1113*H1113</f>
        <v>0</v>
      </c>
      <c r="Q1113" s="214">
        <v>0.00029999999999999997</v>
      </c>
      <c r="R1113" s="214">
        <f>Q1113*H1113</f>
        <v>0.0043343999999999995</v>
      </c>
      <c r="S1113" s="214">
        <v>0</v>
      </c>
      <c r="T1113" s="215">
        <f>S1113*H1113</f>
        <v>0</v>
      </c>
      <c r="U1113" s="39"/>
      <c r="V1113" s="39"/>
      <c r="W1113" s="39"/>
      <c r="X1113" s="39"/>
      <c r="Y1113" s="39"/>
      <c r="Z1113" s="39"/>
      <c r="AA1113" s="39"/>
      <c r="AB1113" s="39"/>
      <c r="AC1113" s="39"/>
      <c r="AD1113" s="39"/>
      <c r="AE1113" s="39"/>
      <c r="AR1113" s="216" t="s">
        <v>287</v>
      </c>
      <c r="AT1113" s="216" t="s">
        <v>156</v>
      </c>
      <c r="AU1113" s="216" t="s">
        <v>87</v>
      </c>
      <c r="AY1113" s="18" t="s">
        <v>153</v>
      </c>
      <c r="BE1113" s="217">
        <f>IF(N1113="základní",J1113,0)</f>
        <v>0</v>
      </c>
      <c r="BF1113" s="217">
        <f>IF(N1113="snížená",J1113,0)</f>
        <v>0</v>
      </c>
      <c r="BG1113" s="217">
        <f>IF(N1113="zákl. přenesená",J1113,0)</f>
        <v>0</v>
      </c>
      <c r="BH1113" s="217">
        <f>IF(N1113="sníž. přenesená",J1113,0)</f>
        <v>0</v>
      </c>
      <c r="BI1113" s="217">
        <f>IF(N1113="nulová",J1113,0)</f>
        <v>0</v>
      </c>
      <c r="BJ1113" s="18" t="s">
        <v>85</v>
      </c>
      <c r="BK1113" s="217">
        <f>ROUND(I1113*H1113,2)</f>
        <v>0</v>
      </c>
      <c r="BL1113" s="18" t="s">
        <v>287</v>
      </c>
      <c r="BM1113" s="216" t="s">
        <v>1362</v>
      </c>
    </row>
    <row r="1114" s="2" customFormat="1">
      <c r="A1114" s="39"/>
      <c r="B1114" s="40"/>
      <c r="C1114" s="41"/>
      <c r="D1114" s="218" t="s">
        <v>163</v>
      </c>
      <c r="E1114" s="41"/>
      <c r="F1114" s="219" t="s">
        <v>1363</v>
      </c>
      <c r="G1114" s="41"/>
      <c r="H1114" s="41"/>
      <c r="I1114" s="220"/>
      <c r="J1114" s="41"/>
      <c r="K1114" s="41"/>
      <c r="L1114" s="45"/>
      <c r="M1114" s="221"/>
      <c r="N1114" s="222"/>
      <c r="O1114" s="85"/>
      <c r="P1114" s="85"/>
      <c r="Q1114" s="85"/>
      <c r="R1114" s="85"/>
      <c r="S1114" s="85"/>
      <c r="T1114" s="86"/>
      <c r="U1114" s="39"/>
      <c r="V1114" s="39"/>
      <c r="W1114" s="39"/>
      <c r="X1114" s="39"/>
      <c r="Y1114" s="39"/>
      <c r="Z1114" s="39"/>
      <c r="AA1114" s="39"/>
      <c r="AB1114" s="39"/>
      <c r="AC1114" s="39"/>
      <c r="AD1114" s="39"/>
      <c r="AE1114" s="39"/>
      <c r="AT1114" s="18" t="s">
        <v>163</v>
      </c>
      <c r="AU1114" s="18" t="s">
        <v>87</v>
      </c>
    </row>
    <row r="1115" s="2" customFormat="1">
      <c r="A1115" s="39"/>
      <c r="B1115" s="40"/>
      <c r="C1115" s="41"/>
      <c r="D1115" s="218" t="s">
        <v>165</v>
      </c>
      <c r="E1115" s="41"/>
      <c r="F1115" s="223" t="s">
        <v>1364</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165</v>
      </c>
      <c r="AU1115" s="18" t="s">
        <v>87</v>
      </c>
    </row>
    <row r="1116" s="13" customFormat="1">
      <c r="A1116" s="13"/>
      <c r="B1116" s="224"/>
      <c r="C1116" s="225"/>
      <c r="D1116" s="218" t="s">
        <v>167</v>
      </c>
      <c r="E1116" s="226" t="s">
        <v>40</v>
      </c>
      <c r="F1116" s="227" t="s">
        <v>1313</v>
      </c>
      <c r="G1116" s="225"/>
      <c r="H1116" s="226" t="s">
        <v>40</v>
      </c>
      <c r="I1116" s="228"/>
      <c r="J1116" s="225"/>
      <c r="K1116" s="225"/>
      <c r="L1116" s="229"/>
      <c r="M1116" s="230"/>
      <c r="N1116" s="231"/>
      <c r="O1116" s="231"/>
      <c r="P1116" s="231"/>
      <c r="Q1116" s="231"/>
      <c r="R1116" s="231"/>
      <c r="S1116" s="231"/>
      <c r="T1116" s="232"/>
      <c r="U1116" s="13"/>
      <c r="V1116" s="13"/>
      <c r="W1116" s="13"/>
      <c r="X1116" s="13"/>
      <c r="Y1116" s="13"/>
      <c r="Z1116" s="13"/>
      <c r="AA1116" s="13"/>
      <c r="AB1116" s="13"/>
      <c r="AC1116" s="13"/>
      <c r="AD1116" s="13"/>
      <c r="AE1116" s="13"/>
      <c r="AT1116" s="233" t="s">
        <v>167</v>
      </c>
      <c r="AU1116" s="233" t="s">
        <v>87</v>
      </c>
      <c r="AV1116" s="13" t="s">
        <v>85</v>
      </c>
      <c r="AW1116" s="13" t="s">
        <v>38</v>
      </c>
      <c r="AX1116" s="13" t="s">
        <v>77</v>
      </c>
      <c r="AY1116" s="233" t="s">
        <v>153</v>
      </c>
    </row>
    <row r="1117" s="14" customFormat="1">
      <c r="A1117" s="14"/>
      <c r="B1117" s="234"/>
      <c r="C1117" s="235"/>
      <c r="D1117" s="218" t="s">
        <v>167</v>
      </c>
      <c r="E1117" s="236" t="s">
        <v>40</v>
      </c>
      <c r="F1117" s="237" t="s">
        <v>1314</v>
      </c>
      <c r="G1117" s="235"/>
      <c r="H1117" s="238">
        <v>1.788</v>
      </c>
      <c r="I1117" s="239"/>
      <c r="J1117" s="235"/>
      <c r="K1117" s="235"/>
      <c r="L1117" s="240"/>
      <c r="M1117" s="241"/>
      <c r="N1117" s="242"/>
      <c r="O1117" s="242"/>
      <c r="P1117" s="242"/>
      <c r="Q1117" s="242"/>
      <c r="R1117" s="242"/>
      <c r="S1117" s="242"/>
      <c r="T1117" s="243"/>
      <c r="U1117" s="14"/>
      <c r="V1117" s="14"/>
      <c r="W1117" s="14"/>
      <c r="X1117" s="14"/>
      <c r="Y1117" s="14"/>
      <c r="Z1117" s="14"/>
      <c r="AA1117" s="14"/>
      <c r="AB1117" s="14"/>
      <c r="AC1117" s="14"/>
      <c r="AD1117" s="14"/>
      <c r="AE1117" s="14"/>
      <c r="AT1117" s="244" t="s">
        <v>167</v>
      </c>
      <c r="AU1117" s="244" t="s">
        <v>87</v>
      </c>
      <c r="AV1117" s="14" t="s">
        <v>87</v>
      </c>
      <c r="AW1117" s="14" t="s">
        <v>38</v>
      </c>
      <c r="AX1117" s="14" t="s">
        <v>77</v>
      </c>
      <c r="AY1117" s="244" t="s">
        <v>153</v>
      </c>
    </row>
    <row r="1118" s="13" customFormat="1">
      <c r="A1118" s="13"/>
      <c r="B1118" s="224"/>
      <c r="C1118" s="225"/>
      <c r="D1118" s="218" t="s">
        <v>167</v>
      </c>
      <c r="E1118" s="226" t="s">
        <v>40</v>
      </c>
      <c r="F1118" s="227" t="s">
        <v>209</v>
      </c>
      <c r="G1118" s="225"/>
      <c r="H1118" s="226" t="s">
        <v>40</v>
      </c>
      <c r="I1118" s="228"/>
      <c r="J1118" s="225"/>
      <c r="K1118" s="225"/>
      <c r="L1118" s="229"/>
      <c r="M1118" s="230"/>
      <c r="N1118" s="231"/>
      <c r="O1118" s="231"/>
      <c r="P1118" s="231"/>
      <c r="Q1118" s="231"/>
      <c r="R1118" s="231"/>
      <c r="S1118" s="231"/>
      <c r="T1118" s="232"/>
      <c r="U1118" s="13"/>
      <c r="V1118" s="13"/>
      <c r="W1118" s="13"/>
      <c r="X1118" s="13"/>
      <c r="Y1118" s="13"/>
      <c r="Z1118" s="13"/>
      <c r="AA1118" s="13"/>
      <c r="AB1118" s="13"/>
      <c r="AC1118" s="13"/>
      <c r="AD1118" s="13"/>
      <c r="AE1118" s="13"/>
      <c r="AT1118" s="233" t="s">
        <v>167</v>
      </c>
      <c r="AU1118" s="233" t="s">
        <v>87</v>
      </c>
      <c r="AV1118" s="13" t="s">
        <v>85</v>
      </c>
      <c r="AW1118" s="13" t="s">
        <v>38</v>
      </c>
      <c r="AX1118" s="13" t="s">
        <v>77</v>
      </c>
      <c r="AY1118" s="233" t="s">
        <v>153</v>
      </c>
    </row>
    <row r="1119" s="14" customFormat="1">
      <c r="A1119" s="14"/>
      <c r="B1119" s="234"/>
      <c r="C1119" s="235"/>
      <c r="D1119" s="218" t="s">
        <v>167</v>
      </c>
      <c r="E1119" s="236" t="s">
        <v>40</v>
      </c>
      <c r="F1119" s="237" t="s">
        <v>1315</v>
      </c>
      <c r="G1119" s="235"/>
      <c r="H1119" s="238">
        <v>13.859999999999999</v>
      </c>
      <c r="I1119" s="239"/>
      <c r="J1119" s="235"/>
      <c r="K1119" s="235"/>
      <c r="L1119" s="240"/>
      <c r="M1119" s="241"/>
      <c r="N1119" s="242"/>
      <c r="O1119" s="242"/>
      <c r="P1119" s="242"/>
      <c r="Q1119" s="242"/>
      <c r="R1119" s="242"/>
      <c r="S1119" s="242"/>
      <c r="T1119" s="243"/>
      <c r="U1119" s="14"/>
      <c r="V1119" s="14"/>
      <c r="W1119" s="14"/>
      <c r="X1119" s="14"/>
      <c r="Y1119" s="14"/>
      <c r="Z1119" s="14"/>
      <c r="AA1119" s="14"/>
      <c r="AB1119" s="14"/>
      <c r="AC1119" s="14"/>
      <c r="AD1119" s="14"/>
      <c r="AE1119" s="14"/>
      <c r="AT1119" s="244" t="s">
        <v>167</v>
      </c>
      <c r="AU1119" s="244" t="s">
        <v>87</v>
      </c>
      <c r="AV1119" s="14" t="s">
        <v>87</v>
      </c>
      <c r="AW1119" s="14" t="s">
        <v>38</v>
      </c>
      <c r="AX1119" s="14" t="s">
        <v>77</v>
      </c>
      <c r="AY1119" s="244" t="s">
        <v>153</v>
      </c>
    </row>
    <row r="1120" s="14" customFormat="1">
      <c r="A1120" s="14"/>
      <c r="B1120" s="234"/>
      <c r="C1120" s="235"/>
      <c r="D1120" s="218" t="s">
        <v>167</v>
      </c>
      <c r="E1120" s="236" t="s">
        <v>40</v>
      </c>
      <c r="F1120" s="237" t="s">
        <v>1316</v>
      </c>
      <c r="G1120" s="235"/>
      <c r="H1120" s="238">
        <v>-1.2</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5" customFormat="1">
      <c r="A1121" s="15"/>
      <c r="B1121" s="245"/>
      <c r="C1121" s="246"/>
      <c r="D1121" s="218" t="s">
        <v>167</v>
      </c>
      <c r="E1121" s="247" t="s">
        <v>40</v>
      </c>
      <c r="F1121" s="248" t="s">
        <v>170</v>
      </c>
      <c r="G1121" s="246"/>
      <c r="H1121" s="249">
        <v>14.448</v>
      </c>
      <c r="I1121" s="250"/>
      <c r="J1121" s="246"/>
      <c r="K1121" s="246"/>
      <c r="L1121" s="251"/>
      <c r="M1121" s="252"/>
      <c r="N1121" s="253"/>
      <c r="O1121" s="253"/>
      <c r="P1121" s="253"/>
      <c r="Q1121" s="253"/>
      <c r="R1121" s="253"/>
      <c r="S1121" s="253"/>
      <c r="T1121" s="254"/>
      <c r="U1121" s="15"/>
      <c r="V1121" s="15"/>
      <c r="W1121" s="15"/>
      <c r="X1121" s="15"/>
      <c r="Y1121" s="15"/>
      <c r="Z1121" s="15"/>
      <c r="AA1121" s="15"/>
      <c r="AB1121" s="15"/>
      <c r="AC1121" s="15"/>
      <c r="AD1121" s="15"/>
      <c r="AE1121" s="15"/>
      <c r="AT1121" s="255" t="s">
        <v>167</v>
      </c>
      <c r="AU1121" s="255" t="s">
        <v>87</v>
      </c>
      <c r="AV1121" s="15" t="s">
        <v>161</v>
      </c>
      <c r="AW1121" s="15" t="s">
        <v>38</v>
      </c>
      <c r="AX1121" s="15" t="s">
        <v>85</v>
      </c>
      <c r="AY1121" s="255" t="s">
        <v>153</v>
      </c>
    </row>
    <row r="1122" s="2" customFormat="1" ht="24.15" customHeight="1">
      <c r="A1122" s="39"/>
      <c r="B1122" s="40"/>
      <c r="C1122" s="205" t="s">
        <v>1365</v>
      </c>
      <c r="D1122" s="205" t="s">
        <v>156</v>
      </c>
      <c r="E1122" s="206" t="s">
        <v>1366</v>
      </c>
      <c r="F1122" s="207" t="s">
        <v>1367</v>
      </c>
      <c r="G1122" s="208" t="s">
        <v>422</v>
      </c>
      <c r="H1122" s="209">
        <v>0.308</v>
      </c>
      <c r="I1122" s="210"/>
      <c r="J1122" s="211">
        <f>ROUND(I1122*H1122,2)</f>
        <v>0</v>
      </c>
      <c r="K1122" s="207" t="s">
        <v>160</v>
      </c>
      <c r="L1122" s="45"/>
      <c r="M1122" s="212" t="s">
        <v>40</v>
      </c>
      <c r="N1122" s="213" t="s">
        <v>48</v>
      </c>
      <c r="O1122" s="85"/>
      <c r="P1122" s="214">
        <f>O1122*H1122</f>
        <v>0</v>
      </c>
      <c r="Q1122" s="214">
        <v>0</v>
      </c>
      <c r="R1122" s="214">
        <f>Q1122*H1122</f>
        <v>0</v>
      </c>
      <c r="S1122" s="214">
        <v>0</v>
      </c>
      <c r="T1122" s="215">
        <f>S1122*H1122</f>
        <v>0</v>
      </c>
      <c r="U1122" s="39"/>
      <c r="V1122" s="39"/>
      <c r="W1122" s="39"/>
      <c r="X1122" s="39"/>
      <c r="Y1122" s="39"/>
      <c r="Z1122" s="39"/>
      <c r="AA1122" s="39"/>
      <c r="AB1122" s="39"/>
      <c r="AC1122" s="39"/>
      <c r="AD1122" s="39"/>
      <c r="AE1122" s="39"/>
      <c r="AR1122" s="216" t="s">
        <v>287</v>
      </c>
      <c r="AT1122" s="216" t="s">
        <v>156</v>
      </c>
      <c r="AU1122" s="216" t="s">
        <v>87</v>
      </c>
      <c r="AY1122" s="18" t="s">
        <v>153</v>
      </c>
      <c r="BE1122" s="217">
        <f>IF(N1122="základní",J1122,0)</f>
        <v>0</v>
      </c>
      <c r="BF1122" s="217">
        <f>IF(N1122="snížená",J1122,0)</f>
        <v>0</v>
      </c>
      <c r="BG1122" s="217">
        <f>IF(N1122="zákl. přenesená",J1122,0)</f>
        <v>0</v>
      </c>
      <c r="BH1122" s="217">
        <f>IF(N1122="sníž. přenesená",J1122,0)</f>
        <v>0</v>
      </c>
      <c r="BI1122" s="217">
        <f>IF(N1122="nulová",J1122,0)</f>
        <v>0</v>
      </c>
      <c r="BJ1122" s="18" t="s">
        <v>85</v>
      </c>
      <c r="BK1122" s="217">
        <f>ROUND(I1122*H1122,2)</f>
        <v>0</v>
      </c>
      <c r="BL1122" s="18" t="s">
        <v>287</v>
      </c>
      <c r="BM1122" s="216" t="s">
        <v>1368</v>
      </c>
    </row>
    <row r="1123" s="2" customFormat="1">
      <c r="A1123" s="39"/>
      <c r="B1123" s="40"/>
      <c r="C1123" s="41"/>
      <c r="D1123" s="218" t="s">
        <v>163</v>
      </c>
      <c r="E1123" s="41"/>
      <c r="F1123" s="219" t="s">
        <v>1369</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163</v>
      </c>
      <c r="AU1123" s="18" t="s">
        <v>87</v>
      </c>
    </row>
    <row r="1124" s="2" customFormat="1">
      <c r="A1124" s="39"/>
      <c r="B1124" s="40"/>
      <c r="C1124" s="41"/>
      <c r="D1124" s="218" t="s">
        <v>165</v>
      </c>
      <c r="E1124" s="41"/>
      <c r="F1124" s="223" t="s">
        <v>470</v>
      </c>
      <c r="G1124" s="41"/>
      <c r="H1124" s="41"/>
      <c r="I1124" s="220"/>
      <c r="J1124" s="41"/>
      <c r="K1124" s="41"/>
      <c r="L1124" s="45"/>
      <c r="M1124" s="221"/>
      <c r="N1124" s="222"/>
      <c r="O1124" s="85"/>
      <c r="P1124" s="85"/>
      <c r="Q1124" s="85"/>
      <c r="R1124" s="85"/>
      <c r="S1124" s="85"/>
      <c r="T1124" s="86"/>
      <c r="U1124" s="39"/>
      <c r="V1124" s="39"/>
      <c r="W1124" s="39"/>
      <c r="X1124" s="39"/>
      <c r="Y1124" s="39"/>
      <c r="Z1124" s="39"/>
      <c r="AA1124" s="39"/>
      <c r="AB1124" s="39"/>
      <c r="AC1124" s="39"/>
      <c r="AD1124" s="39"/>
      <c r="AE1124" s="39"/>
      <c r="AT1124" s="18" t="s">
        <v>165</v>
      </c>
      <c r="AU1124" s="18" t="s">
        <v>87</v>
      </c>
    </row>
    <row r="1125" s="2" customFormat="1" ht="24.15" customHeight="1">
      <c r="A1125" s="39"/>
      <c r="B1125" s="40"/>
      <c r="C1125" s="205" t="s">
        <v>1370</v>
      </c>
      <c r="D1125" s="205" t="s">
        <v>156</v>
      </c>
      <c r="E1125" s="206" t="s">
        <v>1371</v>
      </c>
      <c r="F1125" s="207" t="s">
        <v>1372</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1373</v>
      </c>
    </row>
    <row r="1126" s="2" customFormat="1">
      <c r="A1126" s="39"/>
      <c r="B1126" s="40"/>
      <c r="C1126" s="41"/>
      <c r="D1126" s="218" t="s">
        <v>163</v>
      </c>
      <c r="E1126" s="41"/>
      <c r="F1126" s="219" t="s">
        <v>1374</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1375</v>
      </c>
      <c r="D1128" s="205" t="s">
        <v>156</v>
      </c>
      <c r="E1128" s="206" t="s">
        <v>1376</v>
      </c>
      <c r="F1128" s="207" t="s">
        <v>1377</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1378</v>
      </c>
    </row>
    <row r="1129" s="2" customFormat="1">
      <c r="A1129" s="39"/>
      <c r="B1129" s="40"/>
      <c r="C1129" s="41"/>
      <c r="D1129" s="218" t="s">
        <v>163</v>
      </c>
      <c r="E1129" s="41"/>
      <c r="F1129" s="219" t="s">
        <v>1379</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12" customFormat="1" ht="22.8" customHeight="1">
      <c r="A1131" s="12"/>
      <c r="B1131" s="189"/>
      <c r="C1131" s="190"/>
      <c r="D1131" s="191" t="s">
        <v>76</v>
      </c>
      <c r="E1131" s="203" t="s">
        <v>1380</v>
      </c>
      <c r="F1131" s="203" t="s">
        <v>1381</v>
      </c>
      <c r="G1131" s="190"/>
      <c r="H1131" s="190"/>
      <c r="I1131" s="193"/>
      <c r="J1131" s="204">
        <f>BK1131</f>
        <v>0</v>
      </c>
      <c r="K1131" s="190"/>
      <c r="L1131" s="195"/>
      <c r="M1131" s="196"/>
      <c r="N1131" s="197"/>
      <c r="O1131" s="197"/>
      <c r="P1131" s="198">
        <f>SUM(P1132:P1151)</f>
        <v>0</v>
      </c>
      <c r="Q1131" s="197"/>
      <c r="R1131" s="198">
        <f>SUM(R1132:R1151)</f>
        <v>0.0026494000000000005</v>
      </c>
      <c r="S1131" s="197"/>
      <c r="T1131" s="199">
        <f>SUM(T1132:T1151)</f>
        <v>0</v>
      </c>
      <c r="U1131" s="12"/>
      <c r="V1131" s="12"/>
      <c r="W1131" s="12"/>
      <c r="X1131" s="12"/>
      <c r="Y1131" s="12"/>
      <c r="Z1131" s="12"/>
      <c r="AA1131" s="12"/>
      <c r="AB1131" s="12"/>
      <c r="AC1131" s="12"/>
      <c r="AD1131" s="12"/>
      <c r="AE1131" s="12"/>
      <c r="AR1131" s="200" t="s">
        <v>87</v>
      </c>
      <c r="AT1131" s="201" t="s">
        <v>76</v>
      </c>
      <c r="AU1131" s="201" t="s">
        <v>85</v>
      </c>
      <c r="AY1131" s="200" t="s">
        <v>153</v>
      </c>
      <c r="BK1131" s="202">
        <f>SUM(BK1132:BK1151)</f>
        <v>0</v>
      </c>
    </row>
    <row r="1132" s="2" customFormat="1" ht="24.15" customHeight="1">
      <c r="A1132" s="39"/>
      <c r="B1132" s="40"/>
      <c r="C1132" s="205" t="s">
        <v>1382</v>
      </c>
      <c r="D1132" s="205" t="s">
        <v>156</v>
      </c>
      <c r="E1132" s="206" t="s">
        <v>1383</v>
      </c>
      <c r="F1132" s="207" t="s">
        <v>1384</v>
      </c>
      <c r="G1132" s="208" t="s">
        <v>159</v>
      </c>
      <c r="H1132" s="209">
        <v>4.0759999999999996</v>
      </c>
      <c r="I1132" s="210"/>
      <c r="J1132" s="211">
        <f>ROUND(I1132*H1132,2)</f>
        <v>0</v>
      </c>
      <c r="K1132" s="207" t="s">
        <v>160</v>
      </c>
      <c r="L1132" s="45"/>
      <c r="M1132" s="212" t="s">
        <v>40</v>
      </c>
      <c r="N1132" s="213" t="s">
        <v>48</v>
      </c>
      <c r="O1132" s="85"/>
      <c r="P1132" s="214">
        <f>O1132*H1132</f>
        <v>0</v>
      </c>
      <c r="Q1132" s="214">
        <v>8.0000000000000007E-05</v>
      </c>
      <c r="R1132" s="214">
        <f>Q1132*H1132</f>
        <v>0.00032608000000000002</v>
      </c>
      <c r="S1132" s="214">
        <v>0</v>
      </c>
      <c r="T1132" s="215">
        <f>S1132*H1132</f>
        <v>0</v>
      </c>
      <c r="U1132" s="39"/>
      <c r="V1132" s="39"/>
      <c r="W1132" s="39"/>
      <c r="X1132" s="39"/>
      <c r="Y1132" s="39"/>
      <c r="Z1132" s="39"/>
      <c r="AA1132" s="39"/>
      <c r="AB1132" s="39"/>
      <c r="AC1132" s="39"/>
      <c r="AD1132" s="39"/>
      <c r="AE1132" s="39"/>
      <c r="AR1132" s="216" t="s">
        <v>287</v>
      </c>
      <c r="AT1132" s="216" t="s">
        <v>156</v>
      </c>
      <c r="AU1132" s="216" t="s">
        <v>87</v>
      </c>
      <c r="AY1132" s="18" t="s">
        <v>153</v>
      </c>
      <c r="BE1132" s="217">
        <f>IF(N1132="základní",J1132,0)</f>
        <v>0</v>
      </c>
      <c r="BF1132" s="217">
        <f>IF(N1132="snížená",J1132,0)</f>
        <v>0</v>
      </c>
      <c r="BG1132" s="217">
        <f>IF(N1132="zákl. přenesená",J1132,0)</f>
        <v>0</v>
      </c>
      <c r="BH1132" s="217">
        <f>IF(N1132="sníž. přenesená",J1132,0)</f>
        <v>0</v>
      </c>
      <c r="BI1132" s="217">
        <f>IF(N1132="nulová",J1132,0)</f>
        <v>0</v>
      </c>
      <c r="BJ1132" s="18" t="s">
        <v>85</v>
      </c>
      <c r="BK1132" s="217">
        <f>ROUND(I1132*H1132,2)</f>
        <v>0</v>
      </c>
      <c r="BL1132" s="18" t="s">
        <v>287</v>
      </c>
      <c r="BM1132" s="216" t="s">
        <v>1385</v>
      </c>
    </row>
    <row r="1133" s="2" customFormat="1">
      <c r="A1133" s="39"/>
      <c r="B1133" s="40"/>
      <c r="C1133" s="41"/>
      <c r="D1133" s="218" t="s">
        <v>163</v>
      </c>
      <c r="E1133" s="41"/>
      <c r="F1133" s="219" t="s">
        <v>1386</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163</v>
      </c>
      <c r="AU1133" s="18" t="s">
        <v>87</v>
      </c>
    </row>
    <row r="1134" s="14" customFormat="1">
      <c r="A1134" s="14"/>
      <c r="B1134" s="234"/>
      <c r="C1134" s="235"/>
      <c r="D1134" s="218" t="s">
        <v>167</v>
      </c>
      <c r="E1134" s="236" t="s">
        <v>40</v>
      </c>
      <c r="F1134" s="237" t="s">
        <v>1387</v>
      </c>
      <c r="G1134" s="235"/>
      <c r="H1134" s="238">
        <v>4.0759999999999996</v>
      </c>
      <c r="I1134" s="239"/>
      <c r="J1134" s="235"/>
      <c r="K1134" s="235"/>
      <c r="L1134" s="240"/>
      <c r="M1134" s="241"/>
      <c r="N1134" s="242"/>
      <c r="O1134" s="242"/>
      <c r="P1134" s="242"/>
      <c r="Q1134" s="242"/>
      <c r="R1134" s="242"/>
      <c r="S1134" s="242"/>
      <c r="T1134" s="243"/>
      <c r="U1134" s="14"/>
      <c r="V1134" s="14"/>
      <c r="W1134" s="14"/>
      <c r="X1134" s="14"/>
      <c r="Y1134" s="14"/>
      <c r="Z1134" s="14"/>
      <c r="AA1134" s="14"/>
      <c r="AB1134" s="14"/>
      <c r="AC1134" s="14"/>
      <c r="AD1134" s="14"/>
      <c r="AE1134" s="14"/>
      <c r="AT1134" s="244" t="s">
        <v>167</v>
      </c>
      <c r="AU1134" s="244" t="s">
        <v>87</v>
      </c>
      <c r="AV1134" s="14" t="s">
        <v>87</v>
      </c>
      <c r="AW1134" s="14" t="s">
        <v>38</v>
      </c>
      <c r="AX1134" s="14" t="s">
        <v>77</v>
      </c>
      <c r="AY1134" s="244" t="s">
        <v>153</v>
      </c>
    </row>
    <row r="1135" s="15" customFormat="1">
      <c r="A1135" s="15"/>
      <c r="B1135" s="245"/>
      <c r="C1135" s="246"/>
      <c r="D1135" s="218" t="s">
        <v>167</v>
      </c>
      <c r="E1135" s="247" t="s">
        <v>40</v>
      </c>
      <c r="F1135" s="248" t="s">
        <v>170</v>
      </c>
      <c r="G1135" s="246"/>
      <c r="H1135" s="249">
        <v>4.0759999999999996</v>
      </c>
      <c r="I1135" s="250"/>
      <c r="J1135" s="246"/>
      <c r="K1135" s="246"/>
      <c r="L1135" s="251"/>
      <c r="M1135" s="252"/>
      <c r="N1135" s="253"/>
      <c r="O1135" s="253"/>
      <c r="P1135" s="253"/>
      <c r="Q1135" s="253"/>
      <c r="R1135" s="253"/>
      <c r="S1135" s="253"/>
      <c r="T1135" s="254"/>
      <c r="U1135" s="15"/>
      <c r="V1135" s="15"/>
      <c r="W1135" s="15"/>
      <c r="X1135" s="15"/>
      <c r="Y1135" s="15"/>
      <c r="Z1135" s="15"/>
      <c r="AA1135" s="15"/>
      <c r="AB1135" s="15"/>
      <c r="AC1135" s="15"/>
      <c r="AD1135" s="15"/>
      <c r="AE1135" s="15"/>
      <c r="AT1135" s="255" t="s">
        <v>167</v>
      </c>
      <c r="AU1135" s="255" t="s">
        <v>87</v>
      </c>
      <c r="AV1135" s="15" t="s">
        <v>161</v>
      </c>
      <c r="AW1135" s="15" t="s">
        <v>38</v>
      </c>
      <c r="AX1135" s="15" t="s">
        <v>85</v>
      </c>
      <c r="AY1135" s="255" t="s">
        <v>153</v>
      </c>
    </row>
    <row r="1136" s="2" customFormat="1" ht="24.15" customHeight="1">
      <c r="A1136" s="39"/>
      <c r="B1136" s="40"/>
      <c r="C1136" s="205" t="s">
        <v>1388</v>
      </c>
      <c r="D1136" s="205" t="s">
        <v>156</v>
      </c>
      <c r="E1136" s="206" t="s">
        <v>1389</v>
      </c>
      <c r="F1136" s="207" t="s">
        <v>1390</v>
      </c>
      <c r="G1136" s="208" t="s">
        <v>159</v>
      </c>
      <c r="H1136" s="209">
        <v>4.0759999999999996</v>
      </c>
      <c r="I1136" s="210"/>
      <c r="J1136" s="211">
        <f>ROUND(I1136*H1136,2)</f>
        <v>0</v>
      </c>
      <c r="K1136" s="207" t="s">
        <v>160</v>
      </c>
      <c r="L1136" s="45"/>
      <c r="M1136" s="212" t="s">
        <v>40</v>
      </c>
      <c r="N1136" s="213" t="s">
        <v>48</v>
      </c>
      <c r="O1136" s="85"/>
      <c r="P1136" s="214">
        <f>O1136*H1136</f>
        <v>0</v>
      </c>
      <c r="Q1136" s="214">
        <v>0.00012</v>
      </c>
      <c r="R1136" s="214">
        <f>Q1136*H1136</f>
        <v>0.00048912000000000001</v>
      </c>
      <c r="S1136" s="214">
        <v>0</v>
      </c>
      <c r="T1136" s="215">
        <f>S1136*H1136</f>
        <v>0</v>
      </c>
      <c r="U1136" s="39"/>
      <c r="V1136" s="39"/>
      <c r="W1136" s="39"/>
      <c r="X1136" s="39"/>
      <c r="Y1136" s="39"/>
      <c r="Z1136" s="39"/>
      <c r="AA1136" s="39"/>
      <c r="AB1136" s="39"/>
      <c r="AC1136" s="39"/>
      <c r="AD1136" s="39"/>
      <c r="AE1136" s="39"/>
      <c r="AR1136" s="216" t="s">
        <v>287</v>
      </c>
      <c r="AT1136" s="216" t="s">
        <v>156</v>
      </c>
      <c r="AU1136" s="216" t="s">
        <v>87</v>
      </c>
      <c r="AY1136" s="18" t="s">
        <v>153</v>
      </c>
      <c r="BE1136" s="217">
        <f>IF(N1136="základní",J1136,0)</f>
        <v>0</v>
      </c>
      <c r="BF1136" s="217">
        <f>IF(N1136="snížená",J1136,0)</f>
        <v>0</v>
      </c>
      <c r="BG1136" s="217">
        <f>IF(N1136="zákl. přenesená",J1136,0)</f>
        <v>0</v>
      </c>
      <c r="BH1136" s="217">
        <f>IF(N1136="sníž. přenesená",J1136,0)</f>
        <v>0</v>
      </c>
      <c r="BI1136" s="217">
        <f>IF(N1136="nulová",J1136,0)</f>
        <v>0</v>
      </c>
      <c r="BJ1136" s="18" t="s">
        <v>85</v>
      </c>
      <c r="BK1136" s="217">
        <f>ROUND(I1136*H1136,2)</f>
        <v>0</v>
      </c>
      <c r="BL1136" s="18" t="s">
        <v>287</v>
      </c>
      <c r="BM1136" s="216" t="s">
        <v>1391</v>
      </c>
    </row>
    <row r="1137" s="2" customFormat="1">
      <c r="A1137" s="39"/>
      <c r="B1137" s="40"/>
      <c r="C1137" s="41"/>
      <c r="D1137" s="218" t="s">
        <v>163</v>
      </c>
      <c r="E1137" s="41"/>
      <c r="F1137" s="219" t="s">
        <v>1392</v>
      </c>
      <c r="G1137" s="41"/>
      <c r="H1137" s="41"/>
      <c r="I1137" s="220"/>
      <c r="J1137" s="41"/>
      <c r="K1137" s="41"/>
      <c r="L1137" s="45"/>
      <c r="M1137" s="221"/>
      <c r="N1137" s="222"/>
      <c r="O1137" s="85"/>
      <c r="P1137" s="85"/>
      <c r="Q1137" s="85"/>
      <c r="R1137" s="85"/>
      <c r="S1137" s="85"/>
      <c r="T1137" s="86"/>
      <c r="U1137" s="39"/>
      <c r="V1137" s="39"/>
      <c r="W1137" s="39"/>
      <c r="X1137" s="39"/>
      <c r="Y1137" s="39"/>
      <c r="Z1137" s="39"/>
      <c r="AA1137" s="39"/>
      <c r="AB1137" s="39"/>
      <c r="AC1137" s="39"/>
      <c r="AD1137" s="39"/>
      <c r="AE1137" s="39"/>
      <c r="AT1137" s="18" t="s">
        <v>163</v>
      </c>
      <c r="AU1137" s="18" t="s">
        <v>87</v>
      </c>
    </row>
    <row r="1138" s="14" customFormat="1">
      <c r="A1138" s="14"/>
      <c r="B1138" s="234"/>
      <c r="C1138" s="235"/>
      <c r="D1138" s="218" t="s">
        <v>167</v>
      </c>
      <c r="E1138" s="236" t="s">
        <v>40</v>
      </c>
      <c r="F1138" s="237" t="s">
        <v>1387</v>
      </c>
      <c r="G1138" s="235"/>
      <c r="H1138" s="238">
        <v>4.0759999999999996</v>
      </c>
      <c r="I1138" s="239"/>
      <c r="J1138" s="235"/>
      <c r="K1138" s="235"/>
      <c r="L1138" s="240"/>
      <c r="M1138" s="241"/>
      <c r="N1138" s="242"/>
      <c r="O1138" s="242"/>
      <c r="P1138" s="242"/>
      <c r="Q1138" s="242"/>
      <c r="R1138" s="242"/>
      <c r="S1138" s="242"/>
      <c r="T1138" s="243"/>
      <c r="U1138" s="14"/>
      <c r="V1138" s="14"/>
      <c r="W1138" s="14"/>
      <c r="X1138" s="14"/>
      <c r="Y1138" s="14"/>
      <c r="Z1138" s="14"/>
      <c r="AA1138" s="14"/>
      <c r="AB1138" s="14"/>
      <c r="AC1138" s="14"/>
      <c r="AD1138" s="14"/>
      <c r="AE1138" s="14"/>
      <c r="AT1138" s="244" t="s">
        <v>167</v>
      </c>
      <c r="AU1138" s="244" t="s">
        <v>87</v>
      </c>
      <c r="AV1138" s="14" t="s">
        <v>87</v>
      </c>
      <c r="AW1138" s="14" t="s">
        <v>38</v>
      </c>
      <c r="AX1138" s="14" t="s">
        <v>77</v>
      </c>
      <c r="AY1138" s="244" t="s">
        <v>153</v>
      </c>
    </row>
    <row r="1139" s="15" customFormat="1">
      <c r="A1139" s="15"/>
      <c r="B1139" s="245"/>
      <c r="C1139" s="246"/>
      <c r="D1139" s="218" t="s">
        <v>167</v>
      </c>
      <c r="E1139" s="247" t="s">
        <v>40</v>
      </c>
      <c r="F1139" s="248" t="s">
        <v>170</v>
      </c>
      <c r="G1139" s="246"/>
      <c r="H1139" s="249">
        <v>4.0759999999999996</v>
      </c>
      <c r="I1139" s="250"/>
      <c r="J1139" s="246"/>
      <c r="K1139" s="246"/>
      <c r="L1139" s="251"/>
      <c r="M1139" s="252"/>
      <c r="N1139" s="253"/>
      <c r="O1139" s="253"/>
      <c r="P1139" s="253"/>
      <c r="Q1139" s="253"/>
      <c r="R1139" s="253"/>
      <c r="S1139" s="253"/>
      <c r="T1139" s="254"/>
      <c r="U1139" s="15"/>
      <c r="V1139" s="15"/>
      <c r="W1139" s="15"/>
      <c r="X1139" s="15"/>
      <c r="Y1139" s="15"/>
      <c r="Z1139" s="15"/>
      <c r="AA1139" s="15"/>
      <c r="AB1139" s="15"/>
      <c r="AC1139" s="15"/>
      <c r="AD1139" s="15"/>
      <c r="AE1139" s="15"/>
      <c r="AT1139" s="255" t="s">
        <v>167</v>
      </c>
      <c r="AU1139" s="255" t="s">
        <v>87</v>
      </c>
      <c r="AV1139" s="15" t="s">
        <v>161</v>
      </c>
      <c r="AW1139" s="15" t="s">
        <v>38</v>
      </c>
      <c r="AX1139" s="15" t="s">
        <v>85</v>
      </c>
      <c r="AY1139" s="255" t="s">
        <v>153</v>
      </c>
    </row>
    <row r="1140" s="2" customFormat="1" ht="24.15" customHeight="1">
      <c r="A1140" s="39"/>
      <c r="B1140" s="40"/>
      <c r="C1140" s="205" t="s">
        <v>1393</v>
      </c>
      <c r="D1140" s="205" t="s">
        <v>156</v>
      </c>
      <c r="E1140" s="206" t="s">
        <v>1394</v>
      </c>
      <c r="F1140" s="207" t="s">
        <v>1395</v>
      </c>
      <c r="G1140" s="208" t="s">
        <v>159</v>
      </c>
      <c r="H1140" s="209">
        <v>4.0759999999999996</v>
      </c>
      <c r="I1140" s="210"/>
      <c r="J1140" s="211">
        <f>ROUND(I1140*H1140,2)</f>
        <v>0</v>
      </c>
      <c r="K1140" s="207" t="s">
        <v>160</v>
      </c>
      <c r="L1140" s="45"/>
      <c r="M1140" s="212" t="s">
        <v>40</v>
      </c>
      <c r="N1140" s="213" t="s">
        <v>48</v>
      </c>
      <c r="O1140" s="85"/>
      <c r="P1140" s="214">
        <f>O1140*H1140</f>
        <v>0</v>
      </c>
      <c r="Q1140" s="214">
        <v>0.00012</v>
      </c>
      <c r="R1140" s="214">
        <f>Q1140*H1140</f>
        <v>0.00048912000000000001</v>
      </c>
      <c r="S1140" s="214">
        <v>0</v>
      </c>
      <c r="T1140" s="215">
        <f>S1140*H1140</f>
        <v>0</v>
      </c>
      <c r="U1140" s="39"/>
      <c r="V1140" s="39"/>
      <c r="W1140" s="39"/>
      <c r="X1140" s="39"/>
      <c r="Y1140" s="39"/>
      <c r="Z1140" s="39"/>
      <c r="AA1140" s="39"/>
      <c r="AB1140" s="39"/>
      <c r="AC1140" s="39"/>
      <c r="AD1140" s="39"/>
      <c r="AE1140" s="39"/>
      <c r="AR1140" s="216" t="s">
        <v>287</v>
      </c>
      <c r="AT1140" s="216" t="s">
        <v>156</v>
      </c>
      <c r="AU1140" s="216" t="s">
        <v>87</v>
      </c>
      <c r="AY1140" s="18" t="s">
        <v>153</v>
      </c>
      <c r="BE1140" s="217">
        <f>IF(N1140="základní",J1140,0)</f>
        <v>0</v>
      </c>
      <c r="BF1140" s="217">
        <f>IF(N1140="snížená",J1140,0)</f>
        <v>0</v>
      </c>
      <c r="BG1140" s="217">
        <f>IF(N1140="zákl. přenesená",J1140,0)</f>
        <v>0</v>
      </c>
      <c r="BH1140" s="217">
        <f>IF(N1140="sníž. přenesená",J1140,0)</f>
        <v>0</v>
      </c>
      <c r="BI1140" s="217">
        <f>IF(N1140="nulová",J1140,0)</f>
        <v>0</v>
      </c>
      <c r="BJ1140" s="18" t="s">
        <v>85</v>
      </c>
      <c r="BK1140" s="217">
        <f>ROUND(I1140*H1140,2)</f>
        <v>0</v>
      </c>
      <c r="BL1140" s="18" t="s">
        <v>287</v>
      </c>
      <c r="BM1140" s="216" t="s">
        <v>1396</v>
      </c>
    </row>
    <row r="1141" s="2" customFormat="1">
      <c r="A1141" s="39"/>
      <c r="B1141" s="40"/>
      <c r="C1141" s="41"/>
      <c r="D1141" s="218" t="s">
        <v>163</v>
      </c>
      <c r="E1141" s="41"/>
      <c r="F1141" s="219" t="s">
        <v>1397</v>
      </c>
      <c r="G1141" s="41"/>
      <c r="H1141" s="41"/>
      <c r="I1141" s="220"/>
      <c r="J1141" s="41"/>
      <c r="K1141" s="41"/>
      <c r="L1141" s="45"/>
      <c r="M1141" s="221"/>
      <c r="N1141" s="222"/>
      <c r="O1141" s="85"/>
      <c r="P1141" s="85"/>
      <c r="Q1141" s="85"/>
      <c r="R1141" s="85"/>
      <c r="S1141" s="85"/>
      <c r="T1141" s="86"/>
      <c r="U1141" s="39"/>
      <c r="V1141" s="39"/>
      <c r="W1141" s="39"/>
      <c r="X1141" s="39"/>
      <c r="Y1141" s="39"/>
      <c r="Z1141" s="39"/>
      <c r="AA1141" s="39"/>
      <c r="AB1141" s="39"/>
      <c r="AC1141" s="39"/>
      <c r="AD1141" s="39"/>
      <c r="AE1141" s="39"/>
      <c r="AT1141" s="18" t="s">
        <v>163</v>
      </c>
      <c r="AU1141" s="18" t="s">
        <v>87</v>
      </c>
    </row>
    <row r="1142" s="14" customFormat="1">
      <c r="A1142" s="14"/>
      <c r="B1142" s="234"/>
      <c r="C1142" s="235"/>
      <c r="D1142" s="218" t="s">
        <v>167</v>
      </c>
      <c r="E1142" s="236" t="s">
        <v>40</v>
      </c>
      <c r="F1142" s="237" t="s">
        <v>1387</v>
      </c>
      <c r="G1142" s="235"/>
      <c r="H1142" s="238">
        <v>4.0759999999999996</v>
      </c>
      <c r="I1142" s="239"/>
      <c r="J1142" s="235"/>
      <c r="K1142" s="235"/>
      <c r="L1142" s="240"/>
      <c r="M1142" s="241"/>
      <c r="N1142" s="242"/>
      <c r="O1142" s="242"/>
      <c r="P1142" s="242"/>
      <c r="Q1142" s="242"/>
      <c r="R1142" s="242"/>
      <c r="S1142" s="242"/>
      <c r="T1142" s="243"/>
      <c r="U1142" s="14"/>
      <c r="V1142" s="14"/>
      <c r="W1142" s="14"/>
      <c r="X1142" s="14"/>
      <c r="Y1142" s="14"/>
      <c r="Z1142" s="14"/>
      <c r="AA1142" s="14"/>
      <c r="AB1142" s="14"/>
      <c r="AC1142" s="14"/>
      <c r="AD1142" s="14"/>
      <c r="AE1142" s="14"/>
      <c r="AT1142" s="244" t="s">
        <v>167</v>
      </c>
      <c r="AU1142" s="244" t="s">
        <v>87</v>
      </c>
      <c r="AV1142" s="14" t="s">
        <v>87</v>
      </c>
      <c r="AW1142" s="14" t="s">
        <v>38</v>
      </c>
      <c r="AX1142" s="14" t="s">
        <v>77</v>
      </c>
      <c r="AY1142" s="244" t="s">
        <v>153</v>
      </c>
    </row>
    <row r="1143" s="15" customFormat="1">
      <c r="A1143" s="15"/>
      <c r="B1143" s="245"/>
      <c r="C1143" s="246"/>
      <c r="D1143" s="218" t="s">
        <v>167</v>
      </c>
      <c r="E1143" s="247" t="s">
        <v>40</v>
      </c>
      <c r="F1143" s="248" t="s">
        <v>170</v>
      </c>
      <c r="G1143" s="246"/>
      <c r="H1143" s="249">
        <v>4.0759999999999996</v>
      </c>
      <c r="I1143" s="250"/>
      <c r="J1143" s="246"/>
      <c r="K1143" s="246"/>
      <c r="L1143" s="251"/>
      <c r="M1143" s="252"/>
      <c r="N1143" s="253"/>
      <c r="O1143" s="253"/>
      <c r="P1143" s="253"/>
      <c r="Q1143" s="253"/>
      <c r="R1143" s="253"/>
      <c r="S1143" s="253"/>
      <c r="T1143" s="254"/>
      <c r="U1143" s="15"/>
      <c r="V1143" s="15"/>
      <c r="W1143" s="15"/>
      <c r="X1143" s="15"/>
      <c r="Y1143" s="15"/>
      <c r="Z1143" s="15"/>
      <c r="AA1143" s="15"/>
      <c r="AB1143" s="15"/>
      <c r="AC1143" s="15"/>
      <c r="AD1143" s="15"/>
      <c r="AE1143" s="15"/>
      <c r="AT1143" s="255" t="s">
        <v>167</v>
      </c>
      <c r="AU1143" s="255" t="s">
        <v>87</v>
      </c>
      <c r="AV1143" s="15" t="s">
        <v>161</v>
      </c>
      <c r="AW1143" s="15" t="s">
        <v>38</v>
      </c>
      <c r="AX1143" s="15" t="s">
        <v>85</v>
      </c>
      <c r="AY1143" s="255" t="s">
        <v>153</v>
      </c>
    </row>
    <row r="1144" s="2" customFormat="1" ht="24.15" customHeight="1">
      <c r="A1144" s="39"/>
      <c r="B1144" s="40"/>
      <c r="C1144" s="205" t="s">
        <v>1398</v>
      </c>
      <c r="D1144" s="205" t="s">
        <v>156</v>
      </c>
      <c r="E1144" s="206" t="s">
        <v>1399</v>
      </c>
      <c r="F1144" s="207" t="s">
        <v>1400</v>
      </c>
      <c r="G1144" s="208" t="s">
        <v>159</v>
      </c>
      <c r="H1144" s="209">
        <v>4.0759999999999996</v>
      </c>
      <c r="I1144" s="210"/>
      <c r="J1144" s="211">
        <f>ROUND(I1144*H1144,2)</f>
        <v>0</v>
      </c>
      <c r="K1144" s="207" t="s">
        <v>160</v>
      </c>
      <c r="L1144" s="45"/>
      <c r="M1144" s="212" t="s">
        <v>40</v>
      </c>
      <c r="N1144" s="213" t="s">
        <v>48</v>
      </c>
      <c r="O1144" s="85"/>
      <c r="P1144" s="214">
        <f>O1144*H1144</f>
        <v>0</v>
      </c>
      <c r="Q1144" s="214">
        <v>0.00023000000000000001</v>
      </c>
      <c r="R1144" s="214">
        <f>Q1144*H1144</f>
        <v>0.00093747999999999998</v>
      </c>
      <c r="S1144" s="214">
        <v>0</v>
      </c>
      <c r="T1144" s="215">
        <f>S1144*H1144</f>
        <v>0</v>
      </c>
      <c r="U1144" s="39"/>
      <c r="V1144" s="39"/>
      <c r="W1144" s="39"/>
      <c r="X1144" s="39"/>
      <c r="Y1144" s="39"/>
      <c r="Z1144" s="39"/>
      <c r="AA1144" s="39"/>
      <c r="AB1144" s="39"/>
      <c r="AC1144" s="39"/>
      <c r="AD1144" s="39"/>
      <c r="AE1144" s="39"/>
      <c r="AR1144" s="216" t="s">
        <v>287</v>
      </c>
      <c r="AT1144" s="216" t="s">
        <v>156</v>
      </c>
      <c r="AU1144" s="216" t="s">
        <v>87</v>
      </c>
      <c r="AY1144" s="18" t="s">
        <v>153</v>
      </c>
      <c r="BE1144" s="217">
        <f>IF(N1144="základní",J1144,0)</f>
        <v>0</v>
      </c>
      <c r="BF1144" s="217">
        <f>IF(N1144="snížená",J1144,0)</f>
        <v>0</v>
      </c>
      <c r="BG1144" s="217">
        <f>IF(N1144="zákl. přenesená",J1144,0)</f>
        <v>0</v>
      </c>
      <c r="BH1144" s="217">
        <f>IF(N1144="sníž. přenesená",J1144,0)</f>
        <v>0</v>
      </c>
      <c r="BI1144" s="217">
        <f>IF(N1144="nulová",J1144,0)</f>
        <v>0</v>
      </c>
      <c r="BJ1144" s="18" t="s">
        <v>85</v>
      </c>
      <c r="BK1144" s="217">
        <f>ROUND(I1144*H1144,2)</f>
        <v>0</v>
      </c>
      <c r="BL1144" s="18" t="s">
        <v>287</v>
      </c>
      <c r="BM1144" s="216" t="s">
        <v>1401</v>
      </c>
    </row>
    <row r="1145" s="2" customFormat="1">
      <c r="A1145" s="39"/>
      <c r="B1145" s="40"/>
      <c r="C1145" s="41"/>
      <c r="D1145" s="218" t="s">
        <v>163</v>
      </c>
      <c r="E1145" s="41"/>
      <c r="F1145" s="219" t="s">
        <v>1402</v>
      </c>
      <c r="G1145" s="41"/>
      <c r="H1145" s="41"/>
      <c r="I1145" s="220"/>
      <c r="J1145" s="41"/>
      <c r="K1145" s="41"/>
      <c r="L1145" s="45"/>
      <c r="M1145" s="221"/>
      <c r="N1145" s="222"/>
      <c r="O1145" s="85"/>
      <c r="P1145" s="85"/>
      <c r="Q1145" s="85"/>
      <c r="R1145" s="85"/>
      <c r="S1145" s="85"/>
      <c r="T1145" s="86"/>
      <c r="U1145" s="39"/>
      <c r="V1145" s="39"/>
      <c r="W1145" s="39"/>
      <c r="X1145" s="39"/>
      <c r="Y1145" s="39"/>
      <c r="Z1145" s="39"/>
      <c r="AA1145" s="39"/>
      <c r="AB1145" s="39"/>
      <c r="AC1145" s="39"/>
      <c r="AD1145" s="39"/>
      <c r="AE1145" s="39"/>
      <c r="AT1145" s="18" t="s">
        <v>163</v>
      </c>
      <c r="AU1145" s="18" t="s">
        <v>87</v>
      </c>
    </row>
    <row r="1146" s="14" customFormat="1">
      <c r="A1146" s="14"/>
      <c r="B1146" s="234"/>
      <c r="C1146" s="235"/>
      <c r="D1146" s="218" t="s">
        <v>167</v>
      </c>
      <c r="E1146" s="236" t="s">
        <v>40</v>
      </c>
      <c r="F1146" s="237" t="s">
        <v>1387</v>
      </c>
      <c r="G1146" s="235"/>
      <c r="H1146" s="238">
        <v>4.0759999999999996</v>
      </c>
      <c r="I1146" s="239"/>
      <c r="J1146" s="235"/>
      <c r="K1146" s="235"/>
      <c r="L1146" s="240"/>
      <c r="M1146" s="241"/>
      <c r="N1146" s="242"/>
      <c r="O1146" s="242"/>
      <c r="P1146" s="242"/>
      <c r="Q1146" s="242"/>
      <c r="R1146" s="242"/>
      <c r="S1146" s="242"/>
      <c r="T1146" s="243"/>
      <c r="U1146" s="14"/>
      <c r="V1146" s="14"/>
      <c r="W1146" s="14"/>
      <c r="X1146" s="14"/>
      <c r="Y1146" s="14"/>
      <c r="Z1146" s="14"/>
      <c r="AA1146" s="14"/>
      <c r="AB1146" s="14"/>
      <c r="AC1146" s="14"/>
      <c r="AD1146" s="14"/>
      <c r="AE1146" s="14"/>
      <c r="AT1146" s="244" t="s">
        <v>167</v>
      </c>
      <c r="AU1146" s="244" t="s">
        <v>87</v>
      </c>
      <c r="AV1146" s="14" t="s">
        <v>87</v>
      </c>
      <c r="AW1146" s="14" t="s">
        <v>38</v>
      </c>
      <c r="AX1146" s="14" t="s">
        <v>77</v>
      </c>
      <c r="AY1146" s="244" t="s">
        <v>153</v>
      </c>
    </row>
    <row r="1147" s="15" customFormat="1">
      <c r="A1147" s="15"/>
      <c r="B1147" s="245"/>
      <c r="C1147" s="246"/>
      <c r="D1147" s="218" t="s">
        <v>167</v>
      </c>
      <c r="E1147" s="247" t="s">
        <v>40</v>
      </c>
      <c r="F1147" s="248" t="s">
        <v>170</v>
      </c>
      <c r="G1147" s="246"/>
      <c r="H1147" s="249">
        <v>4.0759999999999996</v>
      </c>
      <c r="I1147" s="250"/>
      <c r="J1147" s="246"/>
      <c r="K1147" s="246"/>
      <c r="L1147" s="251"/>
      <c r="M1147" s="252"/>
      <c r="N1147" s="253"/>
      <c r="O1147" s="253"/>
      <c r="P1147" s="253"/>
      <c r="Q1147" s="253"/>
      <c r="R1147" s="253"/>
      <c r="S1147" s="253"/>
      <c r="T1147" s="254"/>
      <c r="U1147" s="15"/>
      <c r="V1147" s="15"/>
      <c r="W1147" s="15"/>
      <c r="X1147" s="15"/>
      <c r="Y1147" s="15"/>
      <c r="Z1147" s="15"/>
      <c r="AA1147" s="15"/>
      <c r="AB1147" s="15"/>
      <c r="AC1147" s="15"/>
      <c r="AD1147" s="15"/>
      <c r="AE1147" s="15"/>
      <c r="AT1147" s="255" t="s">
        <v>167</v>
      </c>
      <c r="AU1147" s="255" t="s">
        <v>87</v>
      </c>
      <c r="AV1147" s="15" t="s">
        <v>161</v>
      </c>
      <c r="AW1147" s="15" t="s">
        <v>38</v>
      </c>
      <c r="AX1147" s="15" t="s">
        <v>85</v>
      </c>
      <c r="AY1147" s="255" t="s">
        <v>153</v>
      </c>
    </row>
    <row r="1148" s="2" customFormat="1" ht="24.15" customHeight="1">
      <c r="A1148" s="39"/>
      <c r="B1148" s="40"/>
      <c r="C1148" s="205" t="s">
        <v>1403</v>
      </c>
      <c r="D1148" s="205" t="s">
        <v>156</v>
      </c>
      <c r="E1148" s="206" t="s">
        <v>1404</v>
      </c>
      <c r="F1148" s="207" t="s">
        <v>1405</v>
      </c>
      <c r="G1148" s="208" t="s">
        <v>159</v>
      </c>
      <c r="H1148" s="209">
        <v>4.0759999999999996</v>
      </c>
      <c r="I1148" s="210"/>
      <c r="J1148" s="211">
        <f>ROUND(I1148*H1148,2)</f>
        <v>0</v>
      </c>
      <c r="K1148" s="207" t="s">
        <v>160</v>
      </c>
      <c r="L1148" s="45"/>
      <c r="M1148" s="212" t="s">
        <v>40</v>
      </c>
      <c r="N1148" s="213" t="s">
        <v>48</v>
      </c>
      <c r="O1148" s="85"/>
      <c r="P1148" s="214">
        <f>O1148*H1148</f>
        <v>0</v>
      </c>
      <c r="Q1148" s="214">
        <v>0.00010000000000000001</v>
      </c>
      <c r="R1148" s="214">
        <f>Q1148*H1148</f>
        <v>0.00040759999999999999</v>
      </c>
      <c r="S1148" s="214">
        <v>0</v>
      </c>
      <c r="T1148" s="215">
        <f>S1148*H1148</f>
        <v>0</v>
      </c>
      <c r="U1148" s="39"/>
      <c r="V1148" s="39"/>
      <c r="W1148" s="39"/>
      <c r="X1148" s="39"/>
      <c r="Y1148" s="39"/>
      <c r="Z1148" s="39"/>
      <c r="AA1148" s="39"/>
      <c r="AB1148" s="39"/>
      <c r="AC1148" s="39"/>
      <c r="AD1148" s="39"/>
      <c r="AE1148" s="39"/>
      <c r="AR1148" s="216" t="s">
        <v>287</v>
      </c>
      <c r="AT1148" s="216" t="s">
        <v>156</v>
      </c>
      <c r="AU1148" s="216" t="s">
        <v>87</v>
      </c>
      <c r="AY1148" s="18" t="s">
        <v>153</v>
      </c>
      <c r="BE1148" s="217">
        <f>IF(N1148="základní",J1148,0)</f>
        <v>0</v>
      </c>
      <c r="BF1148" s="217">
        <f>IF(N1148="snížená",J1148,0)</f>
        <v>0</v>
      </c>
      <c r="BG1148" s="217">
        <f>IF(N1148="zákl. přenesená",J1148,0)</f>
        <v>0</v>
      </c>
      <c r="BH1148" s="217">
        <f>IF(N1148="sníž. přenesená",J1148,0)</f>
        <v>0</v>
      </c>
      <c r="BI1148" s="217">
        <f>IF(N1148="nulová",J1148,0)</f>
        <v>0</v>
      </c>
      <c r="BJ1148" s="18" t="s">
        <v>85</v>
      </c>
      <c r="BK1148" s="217">
        <f>ROUND(I1148*H1148,2)</f>
        <v>0</v>
      </c>
      <c r="BL1148" s="18" t="s">
        <v>287</v>
      </c>
      <c r="BM1148" s="216" t="s">
        <v>1406</v>
      </c>
    </row>
    <row r="1149" s="2" customFormat="1">
      <c r="A1149" s="39"/>
      <c r="B1149" s="40"/>
      <c r="C1149" s="41"/>
      <c r="D1149" s="218" t="s">
        <v>163</v>
      </c>
      <c r="E1149" s="41"/>
      <c r="F1149" s="219" t="s">
        <v>1407</v>
      </c>
      <c r="G1149" s="41"/>
      <c r="H1149" s="41"/>
      <c r="I1149" s="220"/>
      <c r="J1149" s="41"/>
      <c r="K1149" s="41"/>
      <c r="L1149" s="45"/>
      <c r="M1149" s="221"/>
      <c r="N1149" s="222"/>
      <c r="O1149" s="85"/>
      <c r="P1149" s="85"/>
      <c r="Q1149" s="85"/>
      <c r="R1149" s="85"/>
      <c r="S1149" s="85"/>
      <c r="T1149" s="86"/>
      <c r="U1149" s="39"/>
      <c r="V1149" s="39"/>
      <c r="W1149" s="39"/>
      <c r="X1149" s="39"/>
      <c r="Y1149" s="39"/>
      <c r="Z1149" s="39"/>
      <c r="AA1149" s="39"/>
      <c r="AB1149" s="39"/>
      <c r="AC1149" s="39"/>
      <c r="AD1149" s="39"/>
      <c r="AE1149" s="39"/>
      <c r="AT1149" s="18" t="s">
        <v>163</v>
      </c>
      <c r="AU1149" s="18" t="s">
        <v>87</v>
      </c>
    </row>
    <row r="1150" s="14" customFormat="1">
      <c r="A1150" s="14"/>
      <c r="B1150" s="234"/>
      <c r="C1150" s="235"/>
      <c r="D1150" s="218" t="s">
        <v>167</v>
      </c>
      <c r="E1150" s="236" t="s">
        <v>40</v>
      </c>
      <c r="F1150" s="237" t="s">
        <v>1387</v>
      </c>
      <c r="G1150" s="235"/>
      <c r="H1150" s="238">
        <v>4.0759999999999996</v>
      </c>
      <c r="I1150" s="239"/>
      <c r="J1150" s="235"/>
      <c r="K1150" s="235"/>
      <c r="L1150" s="240"/>
      <c r="M1150" s="241"/>
      <c r="N1150" s="242"/>
      <c r="O1150" s="242"/>
      <c r="P1150" s="242"/>
      <c r="Q1150" s="242"/>
      <c r="R1150" s="242"/>
      <c r="S1150" s="242"/>
      <c r="T1150" s="243"/>
      <c r="U1150" s="14"/>
      <c r="V1150" s="14"/>
      <c r="W1150" s="14"/>
      <c r="X1150" s="14"/>
      <c r="Y1150" s="14"/>
      <c r="Z1150" s="14"/>
      <c r="AA1150" s="14"/>
      <c r="AB1150" s="14"/>
      <c r="AC1150" s="14"/>
      <c r="AD1150" s="14"/>
      <c r="AE1150" s="14"/>
      <c r="AT1150" s="244" t="s">
        <v>167</v>
      </c>
      <c r="AU1150" s="244" t="s">
        <v>87</v>
      </c>
      <c r="AV1150" s="14" t="s">
        <v>87</v>
      </c>
      <c r="AW1150" s="14" t="s">
        <v>38</v>
      </c>
      <c r="AX1150" s="14" t="s">
        <v>77</v>
      </c>
      <c r="AY1150" s="244" t="s">
        <v>153</v>
      </c>
    </row>
    <row r="1151" s="15" customFormat="1">
      <c r="A1151" s="15"/>
      <c r="B1151" s="245"/>
      <c r="C1151" s="246"/>
      <c r="D1151" s="218" t="s">
        <v>167</v>
      </c>
      <c r="E1151" s="247" t="s">
        <v>40</v>
      </c>
      <c r="F1151" s="248" t="s">
        <v>170</v>
      </c>
      <c r="G1151" s="246"/>
      <c r="H1151" s="249">
        <v>4.0759999999999996</v>
      </c>
      <c r="I1151" s="250"/>
      <c r="J1151" s="246"/>
      <c r="K1151" s="246"/>
      <c r="L1151" s="251"/>
      <c r="M1151" s="252"/>
      <c r="N1151" s="253"/>
      <c r="O1151" s="253"/>
      <c r="P1151" s="253"/>
      <c r="Q1151" s="253"/>
      <c r="R1151" s="253"/>
      <c r="S1151" s="253"/>
      <c r="T1151" s="254"/>
      <c r="U1151" s="15"/>
      <c r="V1151" s="15"/>
      <c r="W1151" s="15"/>
      <c r="X1151" s="15"/>
      <c r="Y1151" s="15"/>
      <c r="Z1151" s="15"/>
      <c r="AA1151" s="15"/>
      <c r="AB1151" s="15"/>
      <c r="AC1151" s="15"/>
      <c r="AD1151" s="15"/>
      <c r="AE1151" s="15"/>
      <c r="AT1151" s="255" t="s">
        <v>167</v>
      </c>
      <c r="AU1151" s="255" t="s">
        <v>87</v>
      </c>
      <c r="AV1151" s="15" t="s">
        <v>161</v>
      </c>
      <c r="AW1151" s="15" t="s">
        <v>38</v>
      </c>
      <c r="AX1151" s="15" t="s">
        <v>85</v>
      </c>
      <c r="AY1151" s="255" t="s">
        <v>153</v>
      </c>
    </row>
    <row r="1152" s="12" customFormat="1" ht="22.8" customHeight="1">
      <c r="A1152" s="12"/>
      <c r="B1152" s="189"/>
      <c r="C1152" s="190"/>
      <c r="D1152" s="191" t="s">
        <v>76</v>
      </c>
      <c r="E1152" s="203" t="s">
        <v>1408</v>
      </c>
      <c r="F1152" s="203" t="s">
        <v>1409</v>
      </c>
      <c r="G1152" s="190"/>
      <c r="H1152" s="190"/>
      <c r="I1152" s="193"/>
      <c r="J1152" s="204">
        <f>BK1152</f>
        <v>0</v>
      </c>
      <c r="K1152" s="190"/>
      <c r="L1152" s="195"/>
      <c r="M1152" s="196"/>
      <c r="N1152" s="197"/>
      <c r="O1152" s="197"/>
      <c r="P1152" s="198">
        <f>SUM(P1153:P1294)</f>
        <v>0</v>
      </c>
      <c r="Q1152" s="197"/>
      <c r="R1152" s="198">
        <f>SUM(R1153:R1294)</f>
        <v>0.16210191999999996</v>
      </c>
      <c r="S1152" s="197"/>
      <c r="T1152" s="199">
        <f>SUM(T1153:T1294)</f>
        <v>0.058560759999999996</v>
      </c>
      <c r="U1152" s="12"/>
      <c r="V1152" s="12"/>
      <c r="W1152" s="12"/>
      <c r="X1152" s="12"/>
      <c r="Y1152" s="12"/>
      <c r="Z1152" s="12"/>
      <c r="AA1152" s="12"/>
      <c r="AB1152" s="12"/>
      <c r="AC1152" s="12"/>
      <c r="AD1152" s="12"/>
      <c r="AE1152" s="12"/>
      <c r="AR1152" s="200" t="s">
        <v>87</v>
      </c>
      <c r="AT1152" s="201" t="s">
        <v>76</v>
      </c>
      <c r="AU1152" s="201" t="s">
        <v>85</v>
      </c>
      <c r="AY1152" s="200" t="s">
        <v>153</v>
      </c>
      <c r="BK1152" s="202">
        <f>SUM(BK1153:BK1294)</f>
        <v>0</v>
      </c>
    </row>
    <row r="1153" s="2" customFormat="1" ht="24.15" customHeight="1">
      <c r="A1153" s="39"/>
      <c r="B1153" s="40"/>
      <c r="C1153" s="205" t="s">
        <v>1410</v>
      </c>
      <c r="D1153" s="205" t="s">
        <v>156</v>
      </c>
      <c r="E1153" s="206" t="s">
        <v>1411</v>
      </c>
      <c r="F1153" s="207" t="s">
        <v>1412</v>
      </c>
      <c r="G1153" s="208" t="s">
        <v>159</v>
      </c>
      <c r="H1153" s="209">
        <v>127.306</v>
      </c>
      <c r="I1153" s="210"/>
      <c r="J1153" s="211">
        <f>ROUND(I1153*H1153,2)</f>
        <v>0</v>
      </c>
      <c r="K1153" s="207" t="s">
        <v>160</v>
      </c>
      <c r="L1153" s="45"/>
      <c r="M1153" s="212" t="s">
        <v>40</v>
      </c>
      <c r="N1153" s="213" t="s">
        <v>48</v>
      </c>
      <c r="O1153" s="85"/>
      <c r="P1153" s="214">
        <f>O1153*H1153</f>
        <v>0</v>
      </c>
      <c r="Q1153" s="214">
        <v>0</v>
      </c>
      <c r="R1153" s="214">
        <f>Q1153*H1153</f>
        <v>0</v>
      </c>
      <c r="S1153" s="214">
        <v>0.00014999999999999999</v>
      </c>
      <c r="T1153" s="215">
        <f>S1153*H1153</f>
        <v>0.019095899999999999</v>
      </c>
      <c r="U1153" s="39"/>
      <c r="V1153" s="39"/>
      <c r="W1153" s="39"/>
      <c r="X1153" s="39"/>
      <c r="Y1153" s="39"/>
      <c r="Z1153" s="39"/>
      <c r="AA1153" s="39"/>
      <c r="AB1153" s="39"/>
      <c r="AC1153" s="39"/>
      <c r="AD1153" s="39"/>
      <c r="AE1153" s="39"/>
      <c r="AR1153" s="216" t="s">
        <v>287</v>
      </c>
      <c r="AT1153" s="216" t="s">
        <v>156</v>
      </c>
      <c r="AU1153" s="216" t="s">
        <v>87</v>
      </c>
      <c r="AY1153" s="18" t="s">
        <v>153</v>
      </c>
      <c r="BE1153" s="217">
        <f>IF(N1153="základní",J1153,0)</f>
        <v>0</v>
      </c>
      <c r="BF1153" s="217">
        <f>IF(N1153="snížená",J1153,0)</f>
        <v>0</v>
      </c>
      <c r="BG1153" s="217">
        <f>IF(N1153="zákl. přenesená",J1153,0)</f>
        <v>0</v>
      </c>
      <c r="BH1153" s="217">
        <f>IF(N1153="sníž. přenesená",J1153,0)</f>
        <v>0</v>
      </c>
      <c r="BI1153" s="217">
        <f>IF(N1153="nulová",J1153,0)</f>
        <v>0</v>
      </c>
      <c r="BJ1153" s="18" t="s">
        <v>85</v>
      </c>
      <c r="BK1153" s="217">
        <f>ROUND(I1153*H1153,2)</f>
        <v>0</v>
      </c>
      <c r="BL1153" s="18" t="s">
        <v>287</v>
      </c>
      <c r="BM1153" s="216" t="s">
        <v>1413</v>
      </c>
    </row>
    <row r="1154" s="2" customFormat="1">
      <c r="A1154" s="39"/>
      <c r="B1154" s="40"/>
      <c r="C1154" s="41"/>
      <c r="D1154" s="218" t="s">
        <v>163</v>
      </c>
      <c r="E1154" s="41"/>
      <c r="F1154" s="219" t="s">
        <v>1414</v>
      </c>
      <c r="G1154" s="41"/>
      <c r="H1154" s="41"/>
      <c r="I1154" s="220"/>
      <c r="J1154" s="41"/>
      <c r="K1154" s="41"/>
      <c r="L1154" s="45"/>
      <c r="M1154" s="221"/>
      <c r="N1154" s="222"/>
      <c r="O1154" s="85"/>
      <c r="P1154" s="85"/>
      <c r="Q1154" s="85"/>
      <c r="R1154" s="85"/>
      <c r="S1154" s="85"/>
      <c r="T1154" s="86"/>
      <c r="U1154" s="39"/>
      <c r="V1154" s="39"/>
      <c r="W1154" s="39"/>
      <c r="X1154" s="39"/>
      <c r="Y1154" s="39"/>
      <c r="Z1154" s="39"/>
      <c r="AA1154" s="39"/>
      <c r="AB1154" s="39"/>
      <c r="AC1154" s="39"/>
      <c r="AD1154" s="39"/>
      <c r="AE1154" s="39"/>
      <c r="AT1154" s="18" t="s">
        <v>163</v>
      </c>
      <c r="AU1154" s="18" t="s">
        <v>87</v>
      </c>
    </row>
    <row r="1155" s="13" customFormat="1">
      <c r="A1155" s="13"/>
      <c r="B1155" s="224"/>
      <c r="C1155" s="225"/>
      <c r="D1155" s="218" t="s">
        <v>167</v>
      </c>
      <c r="E1155" s="226" t="s">
        <v>40</v>
      </c>
      <c r="F1155" s="227" t="s">
        <v>1415</v>
      </c>
      <c r="G1155" s="225"/>
      <c r="H1155" s="226" t="s">
        <v>40</v>
      </c>
      <c r="I1155" s="228"/>
      <c r="J1155" s="225"/>
      <c r="K1155" s="225"/>
      <c r="L1155" s="229"/>
      <c r="M1155" s="230"/>
      <c r="N1155" s="231"/>
      <c r="O1155" s="231"/>
      <c r="P1155" s="231"/>
      <c r="Q1155" s="231"/>
      <c r="R1155" s="231"/>
      <c r="S1155" s="231"/>
      <c r="T1155" s="232"/>
      <c r="U1155" s="13"/>
      <c r="V1155" s="13"/>
      <c r="W1155" s="13"/>
      <c r="X1155" s="13"/>
      <c r="Y1155" s="13"/>
      <c r="Z1155" s="13"/>
      <c r="AA1155" s="13"/>
      <c r="AB1155" s="13"/>
      <c r="AC1155" s="13"/>
      <c r="AD1155" s="13"/>
      <c r="AE1155" s="13"/>
      <c r="AT1155" s="233" t="s">
        <v>167</v>
      </c>
      <c r="AU1155" s="233" t="s">
        <v>87</v>
      </c>
      <c r="AV1155" s="13" t="s">
        <v>85</v>
      </c>
      <c r="AW1155" s="13" t="s">
        <v>38</v>
      </c>
      <c r="AX1155" s="13" t="s">
        <v>77</v>
      </c>
      <c r="AY1155" s="233" t="s">
        <v>153</v>
      </c>
    </row>
    <row r="1156" s="13" customFormat="1">
      <c r="A1156" s="13"/>
      <c r="B1156" s="224"/>
      <c r="C1156" s="225"/>
      <c r="D1156" s="218" t="s">
        <v>167</v>
      </c>
      <c r="E1156" s="226" t="s">
        <v>40</v>
      </c>
      <c r="F1156" s="227" t="s">
        <v>206</v>
      </c>
      <c r="G1156" s="225"/>
      <c r="H1156" s="226" t="s">
        <v>40</v>
      </c>
      <c r="I1156" s="228"/>
      <c r="J1156" s="225"/>
      <c r="K1156" s="225"/>
      <c r="L1156" s="229"/>
      <c r="M1156" s="230"/>
      <c r="N1156" s="231"/>
      <c r="O1156" s="231"/>
      <c r="P1156" s="231"/>
      <c r="Q1156" s="231"/>
      <c r="R1156" s="231"/>
      <c r="S1156" s="231"/>
      <c r="T1156" s="232"/>
      <c r="U1156" s="13"/>
      <c r="V1156" s="13"/>
      <c r="W1156" s="13"/>
      <c r="X1156" s="13"/>
      <c r="Y1156" s="13"/>
      <c r="Z1156" s="13"/>
      <c r="AA1156" s="13"/>
      <c r="AB1156" s="13"/>
      <c r="AC1156" s="13"/>
      <c r="AD1156" s="13"/>
      <c r="AE1156" s="13"/>
      <c r="AT1156" s="233" t="s">
        <v>167</v>
      </c>
      <c r="AU1156" s="233" t="s">
        <v>87</v>
      </c>
      <c r="AV1156" s="13" t="s">
        <v>85</v>
      </c>
      <c r="AW1156" s="13" t="s">
        <v>38</v>
      </c>
      <c r="AX1156" s="13" t="s">
        <v>77</v>
      </c>
      <c r="AY1156" s="233" t="s">
        <v>153</v>
      </c>
    </row>
    <row r="1157" s="14" customFormat="1">
      <c r="A1157" s="14"/>
      <c r="B1157" s="234"/>
      <c r="C1157" s="235"/>
      <c r="D1157" s="218" t="s">
        <v>167</v>
      </c>
      <c r="E1157" s="236" t="s">
        <v>40</v>
      </c>
      <c r="F1157" s="237" t="s">
        <v>207</v>
      </c>
      <c r="G1157" s="235"/>
      <c r="H1157" s="238">
        <v>2.5579999999999998</v>
      </c>
      <c r="I1157" s="239"/>
      <c r="J1157" s="235"/>
      <c r="K1157" s="235"/>
      <c r="L1157" s="240"/>
      <c r="M1157" s="241"/>
      <c r="N1157" s="242"/>
      <c r="O1157" s="242"/>
      <c r="P1157" s="242"/>
      <c r="Q1157" s="242"/>
      <c r="R1157" s="242"/>
      <c r="S1157" s="242"/>
      <c r="T1157" s="243"/>
      <c r="U1157" s="14"/>
      <c r="V1157" s="14"/>
      <c r="W1157" s="14"/>
      <c r="X1157" s="14"/>
      <c r="Y1157" s="14"/>
      <c r="Z1157" s="14"/>
      <c r="AA1157" s="14"/>
      <c r="AB1157" s="14"/>
      <c r="AC1157" s="14"/>
      <c r="AD1157" s="14"/>
      <c r="AE1157" s="14"/>
      <c r="AT1157" s="244" t="s">
        <v>167</v>
      </c>
      <c r="AU1157" s="244" t="s">
        <v>87</v>
      </c>
      <c r="AV1157" s="14" t="s">
        <v>87</v>
      </c>
      <c r="AW1157" s="14" t="s">
        <v>38</v>
      </c>
      <c r="AX1157" s="14" t="s">
        <v>77</v>
      </c>
      <c r="AY1157" s="244" t="s">
        <v>153</v>
      </c>
    </row>
    <row r="1158" s="14" customFormat="1">
      <c r="A1158" s="14"/>
      <c r="B1158" s="234"/>
      <c r="C1158" s="235"/>
      <c r="D1158" s="218" t="s">
        <v>167</v>
      </c>
      <c r="E1158" s="236" t="s">
        <v>40</v>
      </c>
      <c r="F1158" s="237" t="s">
        <v>208</v>
      </c>
      <c r="G1158" s="235"/>
      <c r="H1158" s="238">
        <v>0.40000000000000002</v>
      </c>
      <c r="I1158" s="239"/>
      <c r="J1158" s="235"/>
      <c r="K1158" s="235"/>
      <c r="L1158" s="240"/>
      <c r="M1158" s="241"/>
      <c r="N1158" s="242"/>
      <c r="O1158" s="242"/>
      <c r="P1158" s="242"/>
      <c r="Q1158" s="242"/>
      <c r="R1158" s="242"/>
      <c r="S1158" s="242"/>
      <c r="T1158" s="243"/>
      <c r="U1158" s="14"/>
      <c r="V1158" s="14"/>
      <c r="W1158" s="14"/>
      <c r="X1158" s="14"/>
      <c r="Y1158" s="14"/>
      <c r="Z1158" s="14"/>
      <c r="AA1158" s="14"/>
      <c r="AB1158" s="14"/>
      <c r="AC1158" s="14"/>
      <c r="AD1158" s="14"/>
      <c r="AE1158" s="14"/>
      <c r="AT1158" s="244" t="s">
        <v>167</v>
      </c>
      <c r="AU1158" s="244" t="s">
        <v>87</v>
      </c>
      <c r="AV1158" s="14" t="s">
        <v>87</v>
      </c>
      <c r="AW1158" s="14" t="s">
        <v>38</v>
      </c>
      <c r="AX1158" s="14" t="s">
        <v>77</v>
      </c>
      <c r="AY1158" s="244" t="s">
        <v>153</v>
      </c>
    </row>
    <row r="1159" s="13" customFormat="1">
      <c r="A1159" s="13"/>
      <c r="B1159" s="224"/>
      <c r="C1159" s="225"/>
      <c r="D1159" s="218" t="s">
        <v>167</v>
      </c>
      <c r="E1159" s="226" t="s">
        <v>40</v>
      </c>
      <c r="F1159" s="227" t="s">
        <v>209</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210</v>
      </c>
      <c r="G1160" s="235"/>
      <c r="H1160" s="238">
        <v>2.2650000000000001</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3" customFormat="1">
      <c r="A1161" s="13"/>
      <c r="B1161" s="224"/>
      <c r="C1161" s="225"/>
      <c r="D1161" s="218" t="s">
        <v>167</v>
      </c>
      <c r="E1161" s="226" t="s">
        <v>40</v>
      </c>
      <c r="F1161" s="227" t="s">
        <v>211</v>
      </c>
      <c r="G1161" s="225"/>
      <c r="H1161" s="226" t="s">
        <v>40</v>
      </c>
      <c r="I1161" s="228"/>
      <c r="J1161" s="225"/>
      <c r="K1161" s="225"/>
      <c r="L1161" s="229"/>
      <c r="M1161" s="230"/>
      <c r="N1161" s="231"/>
      <c r="O1161" s="231"/>
      <c r="P1161" s="231"/>
      <c r="Q1161" s="231"/>
      <c r="R1161" s="231"/>
      <c r="S1161" s="231"/>
      <c r="T1161" s="232"/>
      <c r="U1161" s="13"/>
      <c r="V1161" s="13"/>
      <c r="W1161" s="13"/>
      <c r="X1161" s="13"/>
      <c r="Y1161" s="13"/>
      <c r="Z1161" s="13"/>
      <c r="AA1161" s="13"/>
      <c r="AB1161" s="13"/>
      <c r="AC1161" s="13"/>
      <c r="AD1161" s="13"/>
      <c r="AE1161" s="13"/>
      <c r="AT1161" s="233" t="s">
        <v>167</v>
      </c>
      <c r="AU1161" s="233" t="s">
        <v>87</v>
      </c>
      <c r="AV1161" s="13" t="s">
        <v>85</v>
      </c>
      <c r="AW1161" s="13" t="s">
        <v>38</v>
      </c>
      <c r="AX1161" s="13" t="s">
        <v>77</v>
      </c>
      <c r="AY1161" s="233" t="s">
        <v>153</v>
      </c>
    </row>
    <row r="1162" s="14" customFormat="1">
      <c r="A1162" s="14"/>
      <c r="B1162" s="234"/>
      <c r="C1162" s="235"/>
      <c r="D1162" s="218" t="s">
        <v>167</v>
      </c>
      <c r="E1162" s="236" t="s">
        <v>40</v>
      </c>
      <c r="F1162" s="237" t="s">
        <v>212</v>
      </c>
      <c r="G1162" s="235"/>
      <c r="H1162" s="238">
        <v>15.416</v>
      </c>
      <c r="I1162" s="239"/>
      <c r="J1162" s="235"/>
      <c r="K1162" s="235"/>
      <c r="L1162" s="240"/>
      <c r="M1162" s="241"/>
      <c r="N1162" s="242"/>
      <c r="O1162" s="242"/>
      <c r="P1162" s="242"/>
      <c r="Q1162" s="242"/>
      <c r="R1162" s="242"/>
      <c r="S1162" s="242"/>
      <c r="T1162" s="243"/>
      <c r="U1162" s="14"/>
      <c r="V1162" s="14"/>
      <c r="W1162" s="14"/>
      <c r="X1162" s="14"/>
      <c r="Y1162" s="14"/>
      <c r="Z1162" s="14"/>
      <c r="AA1162" s="14"/>
      <c r="AB1162" s="14"/>
      <c r="AC1162" s="14"/>
      <c r="AD1162" s="14"/>
      <c r="AE1162" s="14"/>
      <c r="AT1162" s="244" t="s">
        <v>167</v>
      </c>
      <c r="AU1162" s="244" t="s">
        <v>87</v>
      </c>
      <c r="AV1162" s="14" t="s">
        <v>87</v>
      </c>
      <c r="AW1162" s="14" t="s">
        <v>38</v>
      </c>
      <c r="AX1162" s="14" t="s">
        <v>77</v>
      </c>
      <c r="AY1162" s="244" t="s">
        <v>153</v>
      </c>
    </row>
    <row r="1163" s="13" customFormat="1">
      <c r="A1163" s="13"/>
      <c r="B1163" s="224"/>
      <c r="C1163" s="225"/>
      <c r="D1163" s="218" t="s">
        <v>167</v>
      </c>
      <c r="E1163" s="226" t="s">
        <v>40</v>
      </c>
      <c r="F1163" s="227" t="s">
        <v>213</v>
      </c>
      <c r="G1163" s="225"/>
      <c r="H1163" s="226" t="s">
        <v>40</v>
      </c>
      <c r="I1163" s="228"/>
      <c r="J1163" s="225"/>
      <c r="K1163" s="225"/>
      <c r="L1163" s="229"/>
      <c r="M1163" s="230"/>
      <c r="N1163" s="231"/>
      <c r="O1163" s="231"/>
      <c r="P1163" s="231"/>
      <c r="Q1163" s="231"/>
      <c r="R1163" s="231"/>
      <c r="S1163" s="231"/>
      <c r="T1163" s="232"/>
      <c r="U1163" s="13"/>
      <c r="V1163" s="13"/>
      <c r="W1163" s="13"/>
      <c r="X1163" s="13"/>
      <c r="Y1163" s="13"/>
      <c r="Z1163" s="13"/>
      <c r="AA1163" s="13"/>
      <c r="AB1163" s="13"/>
      <c r="AC1163" s="13"/>
      <c r="AD1163" s="13"/>
      <c r="AE1163" s="13"/>
      <c r="AT1163" s="233" t="s">
        <v>167</v>
      </c>
      <c r="AU1163" s="233" t="s">
        <v>87</v>
      </c>
      <c r="AV1163" s="13" t="s">
        <v>85</v>
      </c>
      <c r="AW1163" s="13" t="s">
        <v>38</v>
      </c>
      <c r="AX1163" s="13" t="s">
        <v>77</v>
      </c>
      <c r="AY1163" s="233" t="s">
        <v>153</v>
      </c>
    </row>
    <row r="1164" s="14" customFormat="1">
      <c r="A1164" s="14"/>
      <c r="B1164" s="234"/>
      <c r="C1164" s="235"/>
      <c r="D1164" s="218" t="s">
        <v>167</v>
      </c>
      <c r="E1164" s="236" t="s">
        <v>40</v>
      </c>
      <c r="F1164" s="237" t="s">
        <v>214</v>
      </c>
      <c r="G1164" s="235"/>
      <c r="H1164" s="238">
        <v>8.4529999999999994</v>
      </c>
      <c r="I1164" s="239"/>
      <c r="J1164" s="235"/>
      <c r="K1164" s="235"/>
      <c r="L1164" s="240"/>
      <c r="M1164" s="241"/>
      <c r="N1164" s="242"/>
      <c r="O1164" s="242"/>
      <c r="P1164" s="242"/>
      <c r="Q1164" s="242"/>
      <c r="R1164" s="242"/>
      <c r="S1164" s="242"/>
      <c r="T1164" s="243"/>
      <c r="U1164" s="14"/>
      <c r="V1164" s="14"/>
      <c r="W1164" s="14"/>
      <c r="X1164" s="14"/>
      <c r="Y1164" s="14"/>
      <c r="Z1164" s="14"/>
      <c r="AA1164" s="14"/>
      <c r="AB1164" s="14"/>
      <c r="AC1164" s="14"/>
      <c r="AD1164" s="14"/>
      <c r="AE1164" s="14"/>
      <c r="AT1164" s="244" t="s">
        <v>167</v>
      </c>
      <c r="AU1164" s="244" t="s">
        <v>87</v>
      </c>
      <c r="AV1164" s="14" t="s">
        <v>87</v>
      </c>
      <c r="AW1164" s="14" t="s">
        <v>38</v>
      </c>
      <c r="AX1164" s="14" t="s">
        <v>77</v>
      </c>
      <c r="AY1164" s="244" t="s">
        <v>153</v>
      </c>
    </row>
    <row r="1165" s="13" customFormat="1">
      <c r="A1165" s="13"/>
      <c r="B1165" s="224"/>
      <c r="C1165" s="225"/>
      <c r="D1165" s="218" t="s">
        <v>167</v>
      </c>
      <c r="E1165" s="226" t="s">
        <v>40</v>
      </c>
      <c r="F1165" s="227" t="s">
        <v>1416</v>
      </c>
      <c r="G1165" s="225"/>
      <c r="H1165" s="226" t="s">
        <v>40</v>
      </c>
      <c r="I1165" s="228"/>
      <c r="J1165" s="225"/>
      <c r="K1165" s="225"/>
      <c r="L1165" s="229"/>
      <c r="M1165" s="230"/>
      <c r="N1165" s="231"/>
      <c r="O1165" s="231"/>
      <c r="P1165" s="231"/>
      <c r="Q1165" s="231"/>
      <c r="R1165" s="231"/>
      <c r="S1165" s="231"/>
      <c r="T1165" s="232"/>
      <c r="U1165" s="13"/>
      <c r="V1165" s="13"/>
      <c r="W1165" s="13"/>
      <c r="X1165" s="13"/>
      <c r="Y1165" s="13"/>
      <c r="Z1165" s="13"/>
      <c r="AA1165" s="13"/>
      <c r="AB1165" s="13"/>
      <c r="AC1165" s="13"/>
      <c r="AD1165" s="13"/>
      <c r="AE1165" s="13"/>
      <c r="AT1165" s="233" t="s">
        <v>167</v>
      </c>
      <c r="AU1165" s="233" t="s">
        <v>87</v>
      </c>
      <c r="AV1165" s="13" t="s">
        <v>85</v>
      </c>
      <c r="AW1165" s="13" t="s">
        <v>38</v>
      </c>
      <c r="AX1165" s="13" t="s">
        <v>77</v>
      </c>
      <c r="AY1165" s="233" t="s">
        <v>153</v>
      </c>
    </row>
    <row r="1166" s="13" customFormat="1">
      <c r="A1166" s="13"/>
      <c r="B1166" s="224"/>
      <c r="C1166" s="225"/>
      <c r="D1166" s="218" t="s">
        <v>167</v>
      </c>
      <c r="E1166" s="226" t="s">
        <v>40</v>
      </c>
      <c r="F1166" s="227" t="s">
        <v>206</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237</v>
      </c>
      <c r="G1167" s="235"/>
      <c r="H1167" s="238">
        <v>19.079999999999998</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4" customFormat="1">
      <c r="A1168" s="14"/>
      <c r="B1168" s="234"/>
      <c r="C1168" s="235"/>
      <c r="D1168" s="218" t="s">
        <v>167</v>
      </c>
      <c r="E1168" s="236" t="s">
        <v>40</v>
      </c>
      <c r="F1168" s="237" t="s">
        <v>238</v>
      </c>
      <c r="G1168" s="235"/>
      <c r="H1168" s="238">
        <v>-4.7279999999999998</v>
      </c>
      <c r="I1168" s="239"/>
      <c r="J1168" s="235"/>
      <c r="K1168" s="235"/>
      <c r="L1168" s="240"/>
      <c r="M1168" s="241"/>
      <c r="N1168" s="242"/>
      <c r="O1168" s="242"/>
      <c r="P1168" s="242"/>
      <c r="Q1168" s="242"/>
      <c r="R1168" s="242"/>
      <c r="S1168" s="242"/>
      <c r="T1168" s="243"/>
      <c r="U1168" s="14"/>
      <c r="V1168" s="14"/>
      <c r="W1168" s="14"/>
      <c r="X1168" s="14"/>
      <c r="Y1168" s="14"/>
      <c r="Z1168" s="14"/>
      <c r="AA1168" s="14"/>
      <c r="AB1168" s="14"/>
      <c r="AC1168" s="14"/>
      <c r="AD1168" s="14"/>
      <c r="AE1168" s="14"/>
      <c r="AT1168" s="244" t="s">
        <v>167</v>
      </c>
      <c r="AU1168" s="244" t="s">
        <v>87</v>
      </c>
      <c r="AV1168" s="14" t="s">
        <v>87</v>
      </c>
      <c r="AW1168" s="14" t="s">
        <v>38</v>
      </c>
      <c r="AX1168" s="14" t="s">
        <v>77</v>
      </c>
      <c r="AY1168" s="244" t="s">
        <v>153</v>
      </c>
    </row>
    <row r="1169" s="14" customFormat="1">
      <c r="A1169" s="14"/>
      <c r="B1169" s="234"/>
      <c r="C1169" s="235"/>
      <c r="D1169" s="218" t="s">
        <v>167</v>
      </c>
      <c r="E1169" s="236" t="s">
        <v>40</v>
      </c>
      <c r="F1169" s="237" t="s">
        <v>239</v>
      </c>
      <c r="G1169" s="235"/>
      <c r="H1169" s="238">
        <v>-1.1819999999999999</v>
      </c>
      <c r="I1169" s="239"/>
      <c r="J1169" s="235"/>
      <c r="K1169" s="235"/>
      <c r="L1169" s="240"/>
      <c r="M1169" s="241"/>
      <c r="N1169" s="242"/>
      <c r="O1169" s="242"/>
      <c r="P1169" s="242"/>
      <c r="Q1169" s="242"/>
      <c r="R1169" s="242"/>
      <c r="S1169" s="242"/>
      <c r="T1169" s="243"/>
      <c r="U1169" s="14"/>
      <c r="V1169" s="14"/>
      <c r="W1169" s="14"/>
      <c r="X1169" s="14"/>
      <c r="Y1169" s="14"/>
      <c r="Z1169" s="14"/>
      <c r="AA1169" s="14"/>
      <c r="AB1169" s="14"/>
      <c r="AC1169" s="14"/>
      <c r="AD1169" s="14"/>
      <c r="AE1169" s="14"/>
      <c r="AT1169" s="244" t="s">
        <v>167</v>
      </c>
      <c r="AU1169" s="244" t="s">
        <v>87</v>
      </c>
      <c r="AV1169" s="14" t="s">
        <v>87</v>
      </c>
      <c r="AW1169" s="14" t="s">
        <v>38</v>
      </c>
      <c r="AX1169" s="14" t="s">
        <v>77</v>
      </c>
      <c r="AY1169" s="244" t="s">
        <v>153</v>
      </c>
    </row>
    <row r="1170" s="13" customFormat="1">
      <c r="A1170" s="13"/>
      <c r="B1170" s="224"/>
      <c r="C1170" s="225"/>
      <c r="D1170" s="218" t="s">
        <v>167</v>
      </c>
      <c r="E1170" s="226" t="s">
        <v>40</v>
      </c>
      <c r="F1170" s="227" t="s">
        <v>209</v>
      </c>
      <c r="G1170" s="225"/>
      <c r="H1170" s="226" t="s">
        <v>40</v>
      </c>
      <c r="I1170" s="228"/>
      <c r="J1170" s="225"/>
      <c r="K1170" s="225"/>
      <c r="L1170" s="229"/>
      <c r="M1170" s="230"/>
      <c r="N1170" s="231"/>
      <c r="O1170" s="231"/>
      <c r="P1170" s="231"/>
      <c r="Q1170" s="231"/>
      <c r="R1170" s="231"/>
      <c r="S1170" s="231"/>
      <c r="T1170" s="232"/>
      <c r="U1170" s="13"/>
      <c r="V1170" s="13"/>
      <c r="W1170" s="13"/>
      <c r="X1170" s="13"/>
      <c r="Y1170" s="13"/>
      <c r="Z1170" s="13"/>
      <c r="AA1170" s="13"/>
      <c r="AB1170" s="13"/>
      <c r="AC1170" s="13"/>
      <c r="AD1170" s="13"/>
      <c r="AE1170" s="13"/>
      <c r="AT1170" s="233" t="s">
        <v>167</v>
      </c>
      <c r="AU1170" s="233" t="s">
        <v>87</v>
      </c>
      <c r="AV1170" s="13" t="s">
        <v>85</v>
      </c>
      <c r="AW1170" s="13" t="s">
        <v>38</v>
      </c>
      <c r="AX1170" s="13" t="s">
        <v>77</v>
      </c>
      <c r="AY1170" s="233" t="s">
        <v>153</v>
      </c>
    </row>
    <row r="1171" s="14" customFormat="1">
      <c r="A1171" s="14"/>
      <c r="B1171" s="234"/>
      <c r="C1171" s="235"/>
      <c r="D1171" s="218" t="s">
        <v>167</v>
      </c>
      <c r="E1171" s="236" t="s">
        <v>40</v>
      </c>
      <c r="F1171" s="237" t="s">
        <v>240</v>
      </c>
      <c r="G1171" s="235"/>
      <c r="H1171" s="238">
        <v>16.695</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211</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241</v>
      </c>
      <c r="G1174" s="235"/>
      <c r="H1174" s="238">
        <v>42.051000000000002</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242</v>
      </c>
      <c r="G1175" s="235"/>
      <c r="H1175" s="238">
        <v>-1.5760000000000001</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4" customFormat="1">
      <c r="A1176" s="14"/>
      <c r="B1176" s="234"/>
      <c r="C1176" s="235"/>
      <c r="D1176" s="218" t="s">
        <v>167</v>
      </c>
      <c r="E1176" s="236" t="s">
        <v>40</v>
      </c>
      <c r="F1176" s="237" t="s">
        <v>243</v>
      </c>
      <c r="G1176" s="235"/>
      <c r="H1176" s="238">
        <v>-2.093</v>
      </c>
      <c r="I1176" s="239"/>
      <c r="J1176" s="235"/>
      <c r="K1176" s="235"/>
      <c r="L1176" s="240"/>
      <c r="M1176" s="241"/>
      <c r="N1176" s="242"/>
      <c r="O1176" s="242"/>
      <c r="P1176" s="242"/>
      <c r="Q1176" s="242"/>
      <c r="R1176" s="242"/>
      <c r="S1176" s="242"/>
      <c r="T1176" s="243"/>
      <c r="U1176" s="14"/>
      <c r="V1176" s="14"/>
      <c r="W1176" s="14"/>
      <c r="X1176" s="14"/>
      <c r="Y1176" s="14"/>
      <c r="Z1176" s="14"/>
      <c r="AA1176" s="14"/>
      <c r="AB1176" s="14"/>
      <c r="AC1176" s="14"/>
      <c r="AD1176" s="14"/>
      <c r="AE1176" s="14"/>
      <c r="AT1176" s="244" t="s">
        <v>167</v>
      </c>
      <c r="AU1176" s="244" t="s">
        <v>87</v>
      </c>
      <c r="AV1176" s="14" t="s">
        <v>87</v>
      </c>
      <c r="AW1176" s="14" t="s">
        <v>38</v>
      </c>
      <c r="AX1176" s="14" t="s">
        <v>77</v>
      </c>
      <c r="AY1176" s="244" t="s">
        <v>153</v>
      </c>
    </row>
    <row r="1177" s="14" customFormat="1">
      <c r="A1177" s="14"/>
      <c r="B1177" s="234"/>
      <c r="C1177" s="235"/>
      <c r="D1177" s="218" t="s">
        <v>167</v>
      </c>
      <c r="E1177" s="236" t="s">
        <v>40</v>
      </c>
      <c r="F1177" s="237" t="s">
        <v>244</v>
      </c>
      <c r="G1177" s="235"/>
      <c r="H1177" s="238">
        <v>1.74</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3" customFormat="1">
      <c r="A1178" s="13"/>
      <c r="B1178" s="224"/>
      <c r="C1178" s="225"/>
      <c r="D1178" s="218" t="s">
        <v>167</v>
      </c>
      <c r="E1178" s="226" t="s">
        <v>40</v>
      </c>
      <c r="F1178" s="227" t="s">
        <v>213</v>
      </c>
      <c r="G1178" s="225"/>
      <c r="H1178" s="226" t="s">
        <v>40</v>
      </c>
      <c r="I1178" s="228"/>
      <c r="J1178" s="225"/>
      <c r="K1178" s="225"/>
      <c r="L1178" s="229"/>
      <c r="M1178" s="230"/>
      <c r="N1178" s="231"/>
      <c r="O1178" s="231"/>
      <c r="P1178" s="231"/>
      <c r="Q1178" s="231"/>
      <c r="R1178" s="231"/>
      <c r="S1178" s="231"/>
      <c r="T1178" s="232"/>
      <c r="U1178" s="13"/>
      <c r="V1178" s="13"/>
      <c r="W1178" s="13"/>
      <c r="X1178" s="13"/>
      <c r="Y1178" s="13"/>
      <c r="Z1178" s="13"/>
      <c r="AA1178" s="13"/>
      <c r="AB1178" s="13"/>
      <c r="AC1178" s="13"/>
      <c r="AD1178" s="13"/>
      <c r="AE1178" s="13"/>
      <c r="AT1178" s="233" t="s">
        <v>167</v>
      </c>
      <c r="AU1178" s="233" t="s">
        <v>87</v>
      </c>
      <c r="AV1178" s="13" t="s">
        <v>85</v>
      </c>
      <c r="AW1178" s="13" t="s">
        <v>38</v>
      </c>
      <c r="AX1178" s="13" t="s">
        <v>77</v>
      </c>
      <c r="AY1178" s="233" t="s">
        <v>153</v>
      </c>
    </row>
    <row r="1179" s="14" customFormat="1">
      <c r="A1179" s="14"/>
      <c r="B1179" s="234"/>
      <c r="C1179" s="235"/>
      <c r="D1179" s="218" t="s">
        <v>167</v>
      </c>
      <c r="E1179" s="236" t="s">
        <v>40</v>
      </c>
      <c r="F1179" s="237" t="s">
        <v>245</v>
      </c>
      <c r="G1179" s="235"/>
      <c r="H1179" s="238">
        <v>31.27</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242</v>
      </c>
      <c r="G1180" s="235"/>
      <c r="H1180" s="238">
        <v>-1.5760000000000001</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4" customFormat="1">
      <c r="A1181" s="14"/>
      <c r="B1181" s="234"/>
      <c r="C1181" s="235"/>
      <c r="D1181" s="218" t="s">
        <v>167</v>
      </c>
      <c r="E1181" s="236" t="s">
        <v>40</v>
      </c>
      <c r="F1181" s="237" t="s">
        <v>246</v>
      </c>
      <c r="G1181" s="235"/>
      <c r="H1181" s="238">
        <v>-2.0249999999999999</v>
      </c>
      <c r="I1181" s="239"/>
      <c r="J1181" s="235"/>
      <c r="K1181" s="235"/>
      <c r="L1181" s="240"/>
      <c r="M1181" s="241"/>
      <c r="N1181" s="242"/>
      <c r="O1181" s="242"/>
      <c r="P1181" s="242"/>
      <c r="Q1181" s="242"/>
      <c r="R1181" s="242"/>
      <c r="S1181" s="242"/>
      <c r="T1181" s="243"/>
      <c r="U1181" s="14"/>
      <c r="V1181" s="14"/>
      <c r="W1181" s="14"/>
      <c r="X1181" s="14"/>
      <c r="Y1181" s="14"/>
      <c r="Z1181" s="14"/>
      <c r="AA1181" s="14"/>
      <c r="AB1181" s="14"/>
      <c r="AC1181" s="14"/>
      <c r="AD1181" s="14"/>
      <c r="AE1181" s="14"/>
      <c r="AT1181" s="244" t="s">
        <v>167</v>
      </c>
      <c r="AU1181" s="244" t="s">
        <v>87</v>
      </c>
      <c r="AV1181" s="14" t="s">
        <v>87</v>
      </c>
      <c r="AW1181" s="14" t="s">
        <v>38</v>
      </c>
      <c r="AX1181" s="14" t="s">
        <v>77</v>
      </c>
      <c r="AY1181" s="244" t="s">
        <v>153</v>
      </c>
    </row>
    <row r="1182" s="14" customFormat="1">
      <c r="A1182" s="14"/>
      <c r="B1182" s="234"/>
      <c r="C1182" s="235"/>
      <c r="D1182" s="218" t="s">
        <v>167</v>
      </c>
      <c r="E1182" s="236" t="s">
        <v>40</v>
      </c>
      <c r="F1182" s="237" t="s">
        <v>244</v>
      </c>
      <c r="G1182" s="235"/>
      <c r="H1182" s="238">
        <v>1.74</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5" customFormat="1">
      <c r="A1183" s="15"/>
      <c r="B1183" s="245"/>
      <c r="C1183" s="246"/>
      <c r="D1183" s="218" t="s">
        <v>167</v>
      </c>
      <c r="E1183" s="247" t="s">
        <v>40</v>
      </c>
      <c r="F1183" s="248" t="s">
        <v>170</v>
      </c>
      <c r="G1183" s="246"/>
      <c r="H1183" s="249">
        <v>127.306</v>
      </c>
      <c r="I1183" s="250"/>
      <c r="J1183" s="246"/>
      <c r="K1183" s="246"/>
      <c r="L1183" s="251"/>
      <c r="M1183" s="252"/>
      <c r="N1183" s="253"/>
      <c r="O1183" s="253"/>
      <c r="P1183" s="253"/>
      <c r="Q1183" s="253"/>
      <c r="R1183" s="253"/>
      <c r="S1183" s="253"/>
      <c r="T1183" s="254"/>
      <c r="U1183" s="15"/>
      <c r="V1183" s="15"/>
      <c r="W1183" s="15"/>
      <c r="X1183" s="15"/>
      <c r="Y1183" s="15"/>
      <c r="Z1183" s="15"/>
      <c r="AA1183" s="15"/>
      <c r="AB1183" s="15"/>
      <c r="AC1183" s="15"/>
      <c r="AD1183" s="15"/>
      <c r="AE1183" s="15"/>
      <c r="AT1183" s="255" t="s">
        <v>167</v>
      </c>
      <c r="AU1183" s="255" t="s">
        <v>87</v>
      </c>
      <c r="AV1183" s="15" t="s">
        <v>161</v>
      </c>
      <c r="AW1183" s="15" t="s">
        <v>38</v>
      </c>
      <c r="AX1183" s="15" t="s">
        <v>85</v>
      </c>
      <c r="AY1183" s="255" t="s">
        <v>153</v>
      </c>
    </row>
    <row r="1184" s="2" customFormat="1" ht="14.4" customHeight="1">
      <c r="A1184" s="39"/>
      <c r="B1184" s="40"/>
      <c r="C1184" s="205" t="s">
        <v>1417</v>
      </c>
      <c r="D1184" s="205" t="s">
        <v>156</v>
      </c>
      <c r="E1184" s="206" t="s">
        <v>1418</v>
      </c>
      <c r="F1184" s="207" t="s">
        <v>1419</v>
      </c>
      <c r="G1184" s="208" t="s">
        <v>159</v>
      </c>
      <c r="H1184" s="209">
        <v>127.306</v>
      </c>
      <c r="I1184" s="210"/>
      <c r="J1184" s="211">
        <f>ROUND(I1184*H1184,2)</f>
        <v>0</v>
      </c>
      <c r="K1184" s="207" t="s">
        <v>160</v>
      </c>
      <c r="L1184" s="45"/>
      <c r="M1184" s="212" t="s">
        <v>40</v>
      </c>
      <c r="N1184" s="213" t="s">
        <v>48</v>
      </c>
      <c r="O1184" s="85"/>
      <c r="P1184" s="214">
        <f>O1184*H1184</f>
        <v>0</v>
      </c>
      <c r="Q1184" s="214">
        <v>0.001</v>
      </c>
      <c r="R1184" s="214">
        <f>Q1184*H1184</f>
        <v>0.127306</v>
      </c>
      <c r="S1184" s="214">
        <v>0.00031</v>
      </c>
      <c r="T1184" s="215">
        <f>S1184*H1184</f>
        <v>0.039464859999999997</v>
      </c>
      <c r="U1184" s="39"/>
      <c r="V1184" s="39"/>
      <c r="W1184" s="39"/>
      <c r="X1184" s="39"/>
      <c r="Y1184" s="39"/>
      <c r="Z1184" s="39"/>
      <c r="AA1184" s="39"/>
      <c r="AB1184" s="39"/>
      <c r="AC1184" s="39"/>
      <c r="AD1184" s="39"/>
      <c r="AE1184" s="39"/>
      <c r="AR1184" s="216" t="s">
        <v>287</v>
      </c>
      <c r="AT1184" s="216" t="s">
        <v>156</v>
      </c>
      <c r="AU1184" s="216" t="s">
        <v>87</v>
      </c>
      <c r="AY1184" s="18" t="s">
        <v>153</v>
      </c>
      <c r="BE1184" s="217">
        <f>IF(N1184="základní",J1184,0)</f>
        <v>0</v>
      </c>
      <c r="BF1184" s="217">
        <f>IF(N1184="snížená",J1184,0)</f>
        <v>0</v>
      </c>
      <c r="BG1184" s="217">
        <f>IF(N1184="zákl. přenesená",J1184,0)</f>
        <v>0</v>
      </c>
      <c r="BH1184" s="217">
        <f>IF(N1184="sníž. přenesená",J1184,0)</f>
        <v>0</v>
      </c>
      <c r="BI1184" s="217">
        <f>IF(N1184="nulová",J1184,0)</f>
        <v>0</v>
      </c>
      <c r="BJ1184" s="18" t="s">
        <v>85</v>
      </c>
      <c r="BK1184" s="217">
        <f>ROUND(I1184*H1184,2)</f>
        <v>0</v>
      </c>
      <c r="BL1184" s="18" t="s">
        <v>287</v>
      </c>
      <c r="BM1184" s="216" t="s">
        <v>1420</v>
      </c>
    </row>
    <row r="1185" s="2" customFormat="1">
      <c r="A1185" s="39"/>
      <c r="B1185" s="40"/>
      <c r="C1185" s="41"/>
      <c r="D1185" s="218" t="s">
        <v>163</v>
      </c>
      <c r="E1185" s="41"/>
      <c r="F1185" s="219" t="s">
        <v>1421</v>
      </c>
      <c r="G1185" s="41"/>
      <c r="H1185" s="41"/>
      <c r="I1185" s="220"/>
      <c r="J1185" s="41"/>
      <c r="K1185" s="41"/>
      <c r="L1185" s="45"/>
      <c r="M1185" s="221"/>
      <c r="N1185" s="222"/>
      <c r="O1185" s="85"/>
      <c r="P1185" s="85"/>
      <c r="Q1185" s="85"/>
      <c r="R1185" s="85"/>
      <c r="S1185" s="85"/>
      <c r="T1185" s="86"/>
      <c r="U1185" s="39"/>
      <c r="V1185" s="39"/>
      <c r="W1185" s="39"/>
      <c r="X1185" s="39"/>
      <c r="Y1185" s="39"/>
      <c r="Z1185" s="39"/>
      <c r="AA1185" s="39"/>
      <c r="AB1185" s="39"/>
      <c r="AC1185" s="39"/>
      <c r="AD1185" s="39"/>
      <c r="AE1185" s="39"/>
      <c r="AT1185" s="18" t="s">
        <v>163</v>
      </c>
      <c r="AU1185" s="18" t="s">
        <v>87</v>
      </c>
    </row>
    <row r="1186" s="2" customFormat="1">
      <c r="A1186" s="39"/>
      <c r="B1186" s="40"/>
      <c r="C1186" s="41"/>
      <c r="D1186" s="218" t="s">
        <v>165</v>
      </c>
      <c r="E1186" s="41"/>
      <c r="F1186" s="223" t="s">
        <v>1422</v>
      </c>
      <c r="G1186" s="41"/>
      <c r="H1186" s="41"/>
      <c r="I1186" s="220"/>
      <c r="J1186" s="41"/>
      <c r="K1186" s="41"/>
      <c r="L1186" s="45"/>
      <c r="M1186" s="221"/>
      <c r="N1186" s="222"/>
      <c r="O1186" s="85"/>
      <c r="P1186" s="85"/>
      <c r="Q1186" s="85"/>
      <c r="R1186" s="85"/>
      <c r="S1186" s="85"/>
      <c r="T1186" s="86"/>
      <c r="U1186" s="39"/>
      <c r="V1186" s="39"/>
      <c r="W1186" s="39"/>
      <c r="X1186" s="39"/>
      <c r="Y1186" s="39"/>
      <c r="Z1186" s="39"/>
      <c r="AA1186" s="39"/>
      <c r="AB1186" s="39"/>
      <c r="AC1186" s="39"/>
      <c r="AD1186" s="39"/>
      <c r="AE1186" s="39"/>
      <c r="AT1186" s="18" t="s">
        <v>165</v>
      </c>
      <c r="AU1186" s="18" t="s">
        <v>87</v>
      </c>
    </row>
    <row r="1187" s="13" customFormat="1">
      <c r="A1187" s="13"/>
      <c r="B1187" s="224"/>
      <c r="C1187" s="225"/>
      <c r="D1187" s="218" t="s">
        <v>167</v>
      </c>
      <c r="E1187" s="226" t="s">
        <v>40</v>
      </c>
      <c r="F1187" s="227" t="s">
        <v>1415</v>
      </c>
      <c r="G1187" s="225"/>
      <c r="H1187" s="226" t="s">
        <v>40</v>
      </c>
      <c r="I1187" s="228"/>
      <c r="J1187" s="225"/>
      <c r="K1187" s="225"/>
      <c r="L1187" s="229"/>
      <c r="M1187" s="230"/>
      <c r="N1187" s="231"/>
      <c r="O1187" s="231"/>
      <c r="P1187" s="231"/>
      <c r="Q1187" s="231"/>
      <c r="R1187" s="231"/>
      <c r="S1187" s="231"/>
      <c r="T1187" s="232"/>
      <c r="U1187" s="13"/>
      <c r="V1187" s="13"/>
      <c r="W1187" s="13"/>
      <c r="X1187" s="13"/>
      <c r="Y1187" s="13"/>
      <c r="Z1187" s="13"/>
      <c r="AA1187" s="13"/>
      <c r="AB1187" s="13"/>
      <c r="AC1187" s="13"/>
      <c r="AD1187" s="13"/>
      <c r="AE1187" s="13"/>
      <c r="AT1187" s="233" t="s">
        <v>167</v>
      </c>
      <c r="AU1187" s="233" t="s">
        <v>87</v>
      </c>
      <c r="AV1187" s="13" t="s">
        <v>85</v>
      </c>
      <c r="AW1187" s="13" t="s">
        <v>38</v>
      </c>
      <c r="AX1187" s="13" t="s">
        <v>77</v>
      </c>
      <c r="AY1187" s="233" t="s">
        <v>153</v>
      </c>
    </row>
    <row r="1188" s="13" customFormat="1">
      <c r="A1188" s="13"/>
      <c r="B1188" s="224"/>
      <c r="C1188" s="225"/>
      <c r="D1188" s="218" t="s">
        <v>167</v>
      </c>
      <c r="E1188" s="226" t="s">
        <v>40</v>
      </c>
      <c r="F1188" s="227" t="s">
        <v>206</v>
      </c>
      <c r="G1188" s="225"/>
      <c r="H1188" s="226" t="s">
        <v>40</v>
      </c>
      <c r="I1188" s="228"/>
      <c r="J1188" s="225"/>
      <c r="K1188" s="225"/>
      <c r="L1188" s="229"/>
      <c r="M1188" s="230"/>
      <c r="N1188" s="231"/>
      <c r="O1188" s="231"/>
      <c r="P1188" s="231"/>
      <c r="Q1188" s="231"/>
      <c r="R1188" s="231"/>
      <c r="S1188" s="231"/>
      <c r="T1188" s="232"/>
      <c r="U1188" s="13"/>
      <c r="V1188" s="13"/>
      <c r="W1188" s="13"/>
      <c r="X1188" s="13"/>
      <c r="Y1188" s="13"/>
      <c r="Z1188" s="13"/>
      <c r="AA1188" s="13"/>
      <c r="AB1188" s="13"/>
      <c r="AC1188" s="13"/>
      <c r="AD1188" s="13"/>
      <c r="AE1188" s="13"/>
      <c r="AT1188" s="233" t="s">
        <v>167</v>
      </c>
      <c r="AU1188" s="233" t="s">
        <v>87</v>
      </c>
      <c r="AV1188" s="13" t="s">
        <v>85</v>
      </c>
      <c r="AW1188" s="13" t="s">
        <v>38</v>
      </c>
      <c r="AX1188" s="13" t="s">
        <v>77</v>
      </c>
      <c r="AY1188" s="233" t="s">
        <v>153</v>
      </c>
    </row>
    <row r="1189" s="14" customFormat="1">
      <c r="A1189" s="14"/>
      <c r="B1189" s="234"/>
      <c r="C1189" s="235"/>
      <c r="D1189" s="218" t="s">
        <v>167</v>
      </c>
      <c r="E1189" s="236" t="s">
        <v>40</v>
      </c>
      <c r="F1189" s="237" t="s">
        <v>207</v>
      </c>
      <c r="G1189" s="235"/>
      <c r="H1189" s="238">
        <v>2.5579999999999998</v>
      </c>
      <c r="I1189" s="239"/>
      <c r="J1189" s="235"/>
      <c r="K1189" s="235"/>
      <c r="L1189" s="240"/>
      <c r="M1189" s="241"/>
      <c r="N1189" s="242"/>
      <c r="O1189" s="242"/>
      <c r="P1189" s="242"/>
      <c r="Q1189" s="242"/>
      <c r="R1189" s="242"/>
      <c r="S1189" s="242"/>
      <c r="T1189" s="243"/>
      <c r="U1189" s="14"/>
      <c r="V1189" s="14"/>
      <c r="W1189" s="14"/>
      <c r="X1189" s="14"/>
      <c r="Y1189" s="14"/>
      <c r="Z1189" s="14"/>
      <c r="AA1189" s="14"/>
      <c r="AB1189" s="14"/>
      <c r="AC1189" s="14"/>
      <c r="AD1189" s="14"/>
      <c r="AE1189" s="14"/>
      <c r="AT1189" s="244" t="s">
        <v>167</v>
      </c>
      <c r="AU1189" s="244" t="s">
        <v>87</v>
      </c>
      <c r="AV1189" s="14" t="s">
        <v>87</v>
      </c>
      <c r="AW1189" s="14" t="s">
        <v>38</v>
      </c>
      <c r="AX1189" s="14" t="s">
        <v>77</v>
      </c>
      <c r="AY1189" s="244" t="s">
        <v>153</v>
      </c>
    </row>
    <row r="1190" s="14" customFormat="1">
      <c r="A1190" s="14"/>
      <c r="B1190" s="234"/>
      <c r="C1190" s="235"/>
      <c r="D1190" s="218" t="s">
        <v>167</v>
      </c>
      <c r="E1190" s="236" t="s">
        <v>40</v>
      </c>
      <c r="F1190" s="237" t="s">
        <v>208</v>
      </c>
      <c r="G1190" s="235"/>
      <c r="H1190" s="238">
        <v>0.40000000000000002</v>
      </c>
      <c r="I1190" s="239"/>
      <c r="J1190" s="235"/>
      <c r="K1190" s="235"/>
      <c r="L1190" s="240"/>
      <c r="M1190" s="241"/>
      <c r="N1190" s="242"/>
      <c r="O1190" s="242"/>
      <c r="P1190" s="242"/>
      <c r="Q1190" s="242"/>
      <c r="R1190" s="242"/>
      <c r="S1190" s="242"/>
      <c r="T1190" s="243"/>
      <c r="U1190" s="14"/>
      <c r="V1190" s="14"/>
      <c r="W1190" s="14"/>
      <c r="X1190" s="14"/>
      <c r="Y1190" s="14"/>
      <c r="Z1190" s="14"/>
      <c r="AA1190" s="14"/>
      <c r="AB1190" s="14"/>
      <c r="AC1190" s="14"/>
      <c r="AD1190" s="14"/>
      <c r="AE1190" s="14"/>
      <c r="AT1190" s="244" t="s">
        <v>167</v>
      </c>
      <c r="AU1190" s="244" t="s">
        <v>87</v>
      </c>
      <c r="AV1190" s="14" t="s">
        <v>87</v>
      </c>
      <c r="AW1190" s="14" t="s">
        <v>38</v>
      </c>
      <c r="AX1190" s="14" t="s">
        <v>77</v>
      </c>
      <c r="AY1190" s="244" t="s">
        <v>153</v>
      </c>
    </row>
    <row r="1191" s="13" customFormat="1">
      <c r="A1191" s="13"/>
      <c r="B1191" s="224"/>
      <c r="C1191" s="225"/>
      <c r="D1191" s="218" t="s">
        <v>167</v>
      </c>
      <c r="E1191" s="226" t="s">
        <v>40</v>
      </c>
      <c r="F1191" s="227" t="s">
        <v>209</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210</v>
      </c>
      <c r="G1192" s="235"/>
      <c r="H1192" s="238">
        <v>2.2650000000000001</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3" customFormat="1">
      <c r="A1193" s="13"/>
      <c r="B1193" s="224"/>
      <c r="C1193" s="225"/>
      <c r="D1193" s="218" t="s">
        <v>167</v>
      </c>
      <c r="E1193" s="226" t="s">
        <v>40</v>
      </c>
      <c r="F1193" s="227" t="s">
        <v>211</v>
      </c>
      <c r="G1193" s="225"/>
      <c r="H1193" s="226" t="s">
        <v>40</v>
      </c>
      <c r="I1193" s="228"/>
      <c r="J1193" s="225"/>
      <c r="K1193" s="225"/>
      <c r="L1193" s="229"/>
      <c r="M1193" s="230"/>
      <c r="N1193" s="231"/>
      <c r="O1193" s="231"/>
      <c r="P1193" s="231"/>
      <c r="Q1193" s="231"/>
      <c r="R1193" s="231"/>
      <c r="S1193" s="231"/>
      <c r="T1193" s="232"/>
      <c r="U1193" s="13"/>
      <c r="V1193" s="13"/>
      <c r="W1193" s="13"/>
      <c r="X1193" s="13"/>
      <c r="Y1193" s="13"/>
      <c r="Z1193" s="13"/>
      <c r="AA1193" s="13"/>
      <c r="AB1193" s="13"/>
      <c r="AC1193" s="13"/>
      <c r="AD1193" s="13"/>
      <c r="AE1193" s="13"/>
      <c r="AT1193" s="233" t="s">
        <v>167</v>
      </c>
      <c r="AU1193" s="233" t="s">
        <v>87</v>
      </c>
      <c r="AV1193" s="13" t="s">
        <v>85</v>
      </c>
      <c r="AW1193" s="13" t="s">
        <v>38</v>
      </c>
      <c r="AX1193" s="13" t="s">
        <v>77</v>
      </c>
      <c r="AY1193" s="233" t="s">
        <v>153</v>
      </c>
    </row>
    <row r="1194" s="14" customFormat="1">
      <c r="A1194" s="14"/>
      <c r="B1194" s="234"/>
      <c r="C1194" s="235"/>
      <c r="D1194" s="218" t="s">
        <v>167</v>
      </c>
      <c r="E1194" s="236" t="s">
        <v>40</v>
      </c>
      <c r="F1194" s="237" t="s">
        <v>212</v>
      </c>
      <c r="G1194" s="235"/>
      <c r="H1194" s="238">
        <v>15.416</v>
      </c>
      <c r="I1194" s="239"/>
      <c r="J1194" s="235"/>
      <c r="K1194" s="235"/>
      <c r="L1194" s="240"/>
      <c r="M1194" s="241"/>
      <c r="N1194" s="242"/>
      <c r="O1194" s="242"/>
      <c r="P1194" s="242"/>
      <c r="Q1194" s="242"/>
      <c r="R1194" s="242"/>
      <c r="S1194" s="242"/>
      <c r="T1194" s="243"/>
      <c r="U1194" s="14"/>
      <c r="V1194" s="14"/>
      <c r="W1194" s="14"/>
      <c r="X1194" s="14"/>
      <c r="Y1194" s="14"/>
      <c r="Z1194" s="14"/>
      <c r="AA1194" s="14"/>
      <c r="AB1194" s="14"/>
      <c r="AC1194" s="14"/>
      <c r="AD1194" s="14"/>
      <c r="AE1194" s="14"/>
      <c r="AT1194" s="244" t="s">
        <v>167</v>
      </c>
      <c r="AU1194" s="244" t="s">
        <v>87</v>
      </c>
      <c r="AV1194" s="14" t="s">
        <v>87</v>
      </c>
      <c r="AW1194" s="14" t="s">
        <v>38</v>
      </c>
      <c r="AX1194" s="14" t="s">
        <v>77</v>
      </c>
      <c r="AY1194" s="244" t="s">
        <v>153</v>
      </c>
    </row>
    <row r="1195" s="13" customFormat="1">
      <c r="A1195" s="13"/>
      <c r="B1195" s="224"/>
      <c r="C1195" s="225"/>
      <c r="D1195" s="218" t="s">
        <v>167</v>
      </c>
      <c r="E1195" s="226" t="s">
        <v>40</v>
      </c>
      <c r="F1195" s="227" t="s">
        <v>213</v>
      </c>
      <c r="G1195" s="225"/>
      <c r="H1195" s="226" t="s">
        <v>40</v>
      </c>
      <c r="I1195" s="228"/>
      <c r="J1195" s="225"/>
      <c r="K1195" s="225"/>
      <c r="L1195" s="229"/>
      <c r="M1195" s="230"/>
      <c r="N1195" s="231"/>
      <c r="O1195" s="231"/>
      <c r="P1195" s="231"/>
      <c r="Q1195" s="231"/>
      <c r="R1195" s="231"/>
      <c r="S1195" s="231"/>
      <c r="T1195" s="232"/>
      <c r="U1195" s="13"/>
      <c r="V1195" s="13"/>
      <c r="W1195" s="13"/>
      <c r="X1195" s="13"/>
      <c r="Y1195" s="13"/>
      <c r="Z1195" s="13"/>
      <c r="AA1195" s="13"/>
      <c r="AB1195" s="13"/>
      <c r="AC1195" s="13"/>
      <c r="AD1195" s="13"/>
      <c r="AE1195" s="13"/>
      <c r="AT1195" s="233" t="s">
        <v>167</v>
      </c>
      <c r="AU1195" s="233" t="s">
        <v>87</v>
      </c>
      <c r="AV1195" s="13" t="s">
        <v>85</v>
      </c>
      <c r="AW1195" s="13" t="s">
        <v>38</v>
      </c>
      <c r="AX1195" s="13" t="s">
        <v>77</v>
      </c>
      <c r="AY1195" s="233" t="s">
        <v>153</v>
      </c>
    </row>
    <row r="1196" s="14" customFormat="1">
      <c r="A1196" s="14"/>
      <c r="B1196" s="234"/>
      <c r="C1196" s="235"/>
      <c r="D1196" s="218" t="s">
        <v>167</v>
      </c>
      <c r="E1196" s="236" t="s">
        <v>40</v>
      </c>
      <c r="F1196" s="237" t="s">
        <v>214</v>
      </c>
      <c r="G1196" s="235"/>
      <c r="H1196" s="238">
        <v>8.4529999999999994</v>
      </c>
      <c r="I1196" s="239"/>
      <c r="J1196" s="235"/>
      <c r="K1196" s="235"/>
      <c r="L1196" s="240"/>
      <c r="M1196" s="241"/>
      <c r="N1196" s="242"/>
      <c r="O1196" s="242"/>
      <c r="P1196" s="242"/>
      <c r="Q1196" s="242"/>
      <c r="R1196" s="242"/>
      <c r="S1196" s="242"/>
      <c r="T1196" s="243"/>
      <c r="U1196" s="14"/>
      <c r="V1196" s="14"/>
      <c r="W1196" s="14"/>
      <c r="X1196" s="14"/>
      <c r="Y1196" s="14"/>
      <c r="Z1196" s="14"/>
      <c r="AA1196" s="14"/>
      <c r="AB1196" s="14"/>
      <c r="AC1196" s="14"/>
      <c r="AD1196" s="14"/>
      <c r="AE1196" s="14"/>
      <c r="AT1196" s="244" t="s">
        <v>167</v>
      </c>
      <c r="AU1196" s="244" t="s">
        <v>87</v>
      </c>
      <c r="AV1196" s="14" t="s">
        <v>87</v>
      </c>
      <c r="AW1196" s="14" t="s">
        <v>38</v>
      </c>
      <c r="AX1196" s="14" t="s">
        <v>77</v>
      </c>
      <c r="AY1196" s="244" t="s">
        <v>153</v>
      </c>
    </row>
    <row r="1197" s="13" customFormat="1">
      <c r="A1197" s="13"/>
      <c r="B1197" s="224"/>
      <c r="C1197" s="225"/>
      <c r="D1197" s="218" t="s">
        <v>167</v>
      </c>
      <c r="E1197" s="226" t="s">
        <v>40</v>
      </c>
      <c r="F1197" s="227" t="s">
        <v>1416</v>
      </c>
      <c r="G1197" s="225"/>
      <c r="H1197" s="226" t="s">
        <v>40</v>
      </c>
      <c r="I1197" s="228"/>
      <c r="J1197" s="225"/>
      <c r="K1197" s="225"/>
      <c r="L1197" s="229"/>
      <c r="M1197" s="230"/>
      <c r="N1197" s="231"/>
      <c r="O1197" s="231"/>
      <c r="P1197" s="231"/>
      <c r="Q1197" s="231"/>
      <c r="R1197" s="231"/>
      <c r="S1197" s="231"/>
      <c r="T1197" s="232"/>
      <c r="U1197" s="13"/>
      <c r="V1197" s="13"/>
      <c r="W1197" s="13"/>
      <c r="X1197" s="13"/>
      <c r="Y1197" s="13"/>
      <c r="Z1197" s="13"/>
      <c r="AA1197" s="13"/>
      <c r="AB1197" s="13"/>
      <c r="AC1197" s="13"/>
      <c r="AD1197" s="13"/>
      <c r="AE1197" s="13"/>
      <c r="AT1197" s="233" t="s">
        <v>167</v>
      </c>
      <c r="AU1197" s="233" t="s">
        <v>87</v>
      </c>
      <c r="AV1197" s="13" t="s">
        <v>85</v>
      </c>
      <c r="AW1197" s="13" t="s">
        <v>38</v>
      </c>
      <c r="AX1197" s="13" t="s">
        <v>77</v>
      </c>
      <c r="AY1197" s="233" t="s">
        <v>153</v>
      </c>
    </row>
    <row r="1198" s="13" customFormat="1">
      <c r="A1198" s="13"/>
      <c r="B1198" s="224"/>
      <c r="C1198" s="225"/>
      <c r="D1198" s="218" t="s">
        <v>167</v>
      </c>
      <c r="E1198" s="226" t="s">
        <v>40</v>
      </c>
      <c r="F1198" s="227" t="s">
        <v>206</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237</v>
      </c>
      <c r="G1199" s="235"/>
      <c r="H1199" s="238">
        <v>19.079999999999998</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4" customFormat="1">
      <c r="A1200" s="14"/>
      <c r="B1200" s="234"/>
      <c r="C1200" s="235"/>
      <c r="D1200" s="218" t="s">
        <v>167</v>
      </c>
      <c r="E1200" s="236" t="s">
        <v>40</v>
      </c>
      <c r="F1200" s="237" t="s">
        <v>238</v>
      </c>
      <c r="G1200" s="235"/>
      <c r="H1200" s="238">
        <v>-4.7279999999999998</v>
      </c>
      <c r="I1200" s="239"/>
      <c r="J1200" s="235"/>
      <c r="K1200" s="235"/>
      <c r="L1200" s="240"/>
      <c r="M1200" s="241"/>
      <c r="N1200" s="242"/>
      <c r="O1200" s="242"/>
      <c r="P1200" s="242"/>
      <c r="Q1200" s="242"/>
      <c r="R1200" s="242"/>
      <c r="S1200" s="242"/>
      <c r="T1200" s="243"/>
      <c r="U1200" s="14"/>
      <c r="V1200" s="14"/>
      <c r="W1200" s="14"/>
      <c r="X1200" s="14"/>
      <c r="Y1200" s="14"/>
      <c r="Z1200" s="14"/>
      <c r="AA1200" s="14"/>
      <c r="AB1200" s="14"/>
      <c r="AC1200" s="14"/>
      <c r="AD1200" s="14"/>
      <c r="AE1200" s="14"/>
      <c r="AT1200" s="244" t="s">
        <v>167</v>
      </c>
      <c r="AU1200" s="244" t="s">
        <v>87</v>
      </c>
      <c r="AV1200" s="14" t="s">
        <v>87</v>
      </c>
      <c r="AW1200" s="14" t="s">
        <v>38</v>
      </c>
      <c r="AX1200" s="14" t="s">
        <v>77</v>
      </c>
      <c r="AY1200" s="244" t="s">
        <v>153</v>
      </c>
    </row>
    <row r="1201" s="14" customFormat="1">
      <c r="A1201" s="14"/>
      <c r="B1201" s="234"/>
      <c r="C1201" s="235"/>
      <c r="D1201" s="218" t="s">
        <v>167</v>
      </c>
      <c r="E1201" s="236" t="s">
        <v>40</v>
      </c>
      <c r="F1201" s="237" t="s">
        <v>239</v>
      </c>
      <c r="G1201" s="235"/>
      <c r="H1201" s="238">
        <v>-1.1819999999999999</v>
      </c>
      <c r="I1201" s="239"/>
      <c r="J1201" s="235"/>
      <c r="K1201" s="235"/>
      <c r="L1201" s="240"/>
      <c r="M1201" s="241"/>
      <c r="N1201" s="242"/>
      <c r="O1201" s="242"/>
      <c r="P1201" s="242"/>
      <c r="Q1201" s="242"/>
      <c r="R1201" s="242"/>
      <c r="S1201" s="242"/>
      <c r="T1201" s="243"/>
      <c r="U1201" s="14"/>
      <c r="V1201" s="14"/>
      <c r="W1201" s="14"/>
      <c r="X1201" s="14"/>
      <c r="Y1201" s="14"/>
      <c r="Z1201" s="14"/>
      <c r="AA1201" s="14"/>
      <c r="AB1201" s="14"/>
      <c r="AC1201" s="14"/>
      <c r="AD1201" s="14"/>
      <c r="AE1201" s="14"/>
      <c r="AT1201" s="244" t="s">
        <v>167</v>
      </c>
      <c r="AU1201" s="244" t="s">
        <v>87</v>
      </c>
      <c r="AV1201" s="14" t="s">
        <v>87</v>
      </c>
      <c r="AW1201" s="14" t="s">
        <v>38</v>
      </c>
      <c r="AX1201" s="14" t="s">
        <v>77</v>
      </c>
      <c r="AY1201" s="244" t="s">
        <v>153</v>
      </c>
    </row>
    <row r="1202" s="13" customFormat="1">
      <c r="A1202" s="13"/>
      <c r="B1202" s="224"/>
      <c r="C1202" s="225"/>
      <c r="D1202" s="218" t="s">
        <v>167</v>
      </c>
      <c r="E1202" s="226" t="s">
        <v>40</v>
      </c>
      <c r="F1202" s="227" t="s">
        <v>209</v>
      </c>
      <c r="G1202" s="225"/>
      <c r="H1202" s="226" t="s">
        <v>40</v>
      </c>
      <c r="I1202" s="228"/>
      <c r="J1202" s="225"/>
      <c r="K1202" s="225"/>
      <c r="L1202" s="229"/>
      <c r="M1202" s="230"/>
      <c r="N1202" s="231"/>
      <c r="O1202" s="231"/>
      <c r="P1202" s="231"/>
      <c r="Q1202" s="231"/>
      <c r="R1202" s="231"/>
      <c r="S1202" s="231"/>
      <c r="T1202" s="232"/>
      <c r="U1202" s="13"/>
      <c r="V1202" s="13"/>
      <c r="W1202" s="13"/>
      <c r="X1202" s="13"/>
      <c r="Y1202" s="13"/>
      <c r="Z1202" s="13"/>
      <c r="AA1202" s="13"/>
      <c r="AB1202" s="13"/>
      <c r="AC1202" s="13"/>
      <c r="AD1202" s="13"/>
      <c r="AE1202" s="13"/>
      <c r="AT1202" s="233" t="s">
        <v>167</v>
      </c>
      <c r="AU1202" s="233" t="s">
        <v>87</v>
      </c>
      <c r="AV1202" s="13" t="s">
        <v>85</v>
      </c>
      <c r="AW1202" s="13" t="s">
        <v>38</v>
      </c>
      <c r="AX1202" s="13" t="s">
        <v>77</v>
      </c>
      <c r="AY1202" s="233" t="s">
        <v>153</v>
      </c>
    </row>
    <row r="1203" s="14" customFormat="1">
      <c r="A1203" s="14"/>
      <c r="B1203" s="234"/>
      <c r="C1203" s="235"/>
      <c r="D1203" s="218" t="s">
        <v>167</v>
      </c>
      <c r="E1203" s="236" t="s">
        <v>40</v>
      </c>
      <c r="F1203" s="237" t="s">
        <v>240</v>
      </c>
      <c r="G1203" s="235"/>
      <c r="H1203" s="238">
        <v>16.695</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211</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241</v>
      </c>
      <c r="G1206" s="235"/>
      <c r="H1206" s="238">
        <v>42.051000000000002</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242</v>
      </c>
      <c r="G1207" s="235"/>
      <c r="H1207" s="238">
        <v>-1.5760000000000001</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4" customFormat="1">
      <c r="A1208" s="14"/>
      <c r="B1208" s="234"/>
      <c r="C1208" s="235"/>
      <c r="D1208" s="218" t="s">
        <v>167</v>
      </c>
      <c r="E1208" s="236" t="s">
        <v>40</v>
      </c>
      <c r="F1208" s="237" t="s">
        <v>243</v>
      </c>
      <c r="G1208" s="235"/>
      <c r="H1208" s="238">
        <v>-2.093</v>
      </c>
      <c r="I1208" s="239"/>
      <c r="J1208" s="235"/>
      <c r="K1208" s="235"/>
      <c r="L1208" s="240"/>
      <c r="M1208" s="241"/>
      <c r="N1208" s="242"/>
      <c r="O1208" s="242"/>
      <c r="P1208" s="242"/>
      <c r="Q1208" s="242"/>
      <c r="R1208" s="242"/>
      <c r="S1208" s="242"/>
      <c r="T1208" s="243"/>
      <c r="U1208" s="14"/>
      <c r="V1208" s="14"/>
      <c r="W1208" s="14"/>
      <c r="X1208" s="14"/>
      <c r="Y1208" s="14"/>
      <c r="Z1208" s="14"/>
      <c r="AA1208" s="14"/>
      <c r="AB1208" s="14"/>
      <c r="AC1208" s="14"/>
      <c r="AD1208" s="14"/>
      <c r="AE1208" s="14"/>
      <c r="AT1208" s="244" t="s">
        <v>167</v>
      </c>
      <c r="AU1208" s="244" t="s">
        <v>87</v>
      </c>
      <c r="AV1208" s="14" t="s">
        <v>87</v>
      </c>
      <c r="AW1208" s="14" t="s">
        <v>38</v>
      </c>
      <c r="AX1208" s="14" t="s">
        <v>77</v>
      </c>
      <c r="AY1208" s="244" t="s">
        <v>153</v>
      </c>
    </row>
    <row r="1209" s="14" customFormat="1">
      <c r="A1209" s="14"/>
      <c r="B1209" s="234"/>
      <c r="C1209" s="235"/>
      <c r="D1209" s="218" t="s">
        <v>167</v>
      </c>
      <c r="E1209" s="236" t="s">
        <v>40</v>
      </c>
      <c r="F1209" s="237" t="s">
        <v>244</v>
      </c>
      <c r="G1209" s="235"/>
      <c r="H1209" s="238">
        <v>1.74</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3" customFormat="1">
      <c r="A1210" s="13"/>
      <c r="B1210" s="224"/>
      <c r="C1210" s="225"/>
      <c r="D1210" s="218" t="s">
        <v>167</v>
      </c>
      <c r="E1210" s="226" t="s">
        <v>40</v>
      </c>
      <c r="F1210" s="227" t="s">
        <v>213</v>
      </c>
      <c r="G1210" s="225"/>
      <c r="H1210" s="226" t="s">
        <v>40</v>
      </c>
      <c r="I1210" s="228"/>
      <c r="J1210" s="225"/>
      <c r="K1210" s="225"/>
      <c r="L1210" s="229"/>
      <c r="M1210" s="230"/>
      <c r="N1210" s="231"/>
      <c r="O1210" s="231"/>
      <c r="P1210" s="231"/>
      <c r="Q1210" s="231"/>
      <c r="R1210" s="231"/>
      <c r="S1210" s="231"/>
      <c r="T1210" s="232"/>
      <c r="U1210" s="13"/>
      <c r="V1210" s="13"/>
      <c r="W1210" s="13"/>
      <c r="X1210" s="13"/>
      <c r="Y1210" s="13"/>
      <c r="Z1210" s="13"/>
      <c r="AA1210" s="13"/>
      <c r="AB1210" s="13"/>
      <c r="AC1210" s="13"/>
      <c r="AD1210" s="13"/>
      <c r="AE1210" s="13"/>
      <c r="AT1210" s="233" t="s">
        <v>167</v>
      </c>
      <c r="AU1210" s="233" t="s">
        <v>87</v>
      </c>
      <c r="AV1210" s="13" t="s">
        <v>85</v>
      </c>
      <c r="AW1210" s="13" t="s">
        <v>38</v>
      </c>
      <c r="AX1210" s="13" t="s">
        <v>77</v>
      </c>
      <c r="AY1210" s="233" t="s">
        <v>153</v>
      </c>
    </row>
    <row r="1211" s="14" customFormat="1">
      <c r="A1211" s="14"/>
      <c r="B1211" s="234"/>
      <c r="C1211" s="235"/>
      <c r="D1211" s="218" t="s">
        <v>167</v>
      </c>
      <c r="E1211" s="236" t="s">
        <v>40</v>
      </c>
      <c r="F1211" s="237" t="s">
        <v>245</v>
      </c>
      <c r="G1211" s="235"/>
      <c r="H1211" s="238">
        <v>31.27</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242</v>
      </c>
      <c r="G1212" s="235"/>
      <c r="H1212" s="238">
        <v>-1.5760000000000001</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4" customFormat="1">
      <c r="A1213" s="14"/>
      <c r="B1213" s="234"/>
      <c r="C1213" s="235"/>
      <c r="D1213" s="218" t="s">
        <v>167</v>
      </c>
      <c r="E1213" s="236" t="s">
        <v>40</v>
      </c>
      <c r="F1213" s="237" t="s">
        <v>246</v>
      </c>
      <c r="G1213" s="235"/>
      <c r="H1213" s="238">
        <v>-2.0249999999999999</v>
      </c>
      <c r="I1213" s="239"/>
      <c r="J1213" s="235"/>
      <c r="K1213" s="235"/>
      <c r="L1213" s="240"/>
      <c r="M1213" s="241"/>
      <c r="N1213" s="242"/>
      <c r="O1213" s="242"/>
      <c r="P1213" s="242"/>
      <c r="Q1213" s="242"/>
      <c r="R1213" s="242"/>
      <c r="S1213" s="242"/>
      <c r="T1213" s="243"/>
      <c r="U1213" s="14"/>
      <c r="V1213" s="14"/>
      <c r="W1213" s="14"/>
      <c r="X1213" s="14"/>
      <c r="Y1213" s="14"/>
      <c r="Z1213" s="14"/>
      <c r="AA1213" s="14"/>
      <c r="AB1213" s="14"/>
      <c r="AC1213" s="14"/>
      <c r="AD1213" s="14"/>
      <c r="AE1213" s="14"/>
      <c r="AT1213" s="244" t="s">
        <v>167</v>
      </c>
      <c r="AU1213" s="244" t="s">
        <v>87</v>
      </c>
      <c r="AV1213" s="14" t="s">
        <v>87</v>
      </c>
      <c r="AW1213" s="14" t="s">
        <v>38</v>
      </c>
      <c r="AX1213" s="14" t="s">
        <v>77</v>
      </c>
      <c r="AY1213" s="244" t="s">
        <v>153</v>
      </c>
    </row>
    <row r="1214" s="14" customFormat="1">
      <c r="A1214" s="14"/>
      <c r="B1214" s="234"/>
      <c r="C1214" s="235"/>
      <c r="D1214" s="218" t="s">
        <v>167</v>
      </c>
      <c r="E1214" s="236" t="s">
        <v>40</v>
      </c>
      <c r="F1214" s="237" t="s">
        <v>244</v>
      </c>
      <c r="G1214" s="235"/>
      <c r="H1214" s="238">
        <v>1.74</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5" customFormat="1">
      <c r="A1215" s="15"/>
      <c r="B1215" s="245"/>
      <c r="C1215" s="246"/>
      <c r="D1215" s="218" t="s">
        <v>167</v>
      </c>
      <c r="E1215" s="247" t="s">
        <v>40</v>
      </c>
      <c r="F1215" s="248" t="s">
        <v>170</v>
      </c>
      <c r="G1215" s="246"/>
      <c r="H1215" s="249">
        <v>127.306</v>
      </c>
      <c r="I1215" s="250"/>
      <c r="J1215" s="246"/>
      <c r="K1215" s="246"/>
      <c r="L1215" s="251"/>
      <c r="M1215" s="252"/>
      <c r="N1215" s="253"/>
      <c r="O1215" s="253"/>
      <c r="P1215" s="253"/>
      <c r="Q1215" s="253"/>
      <c r="R1215" s="253"/>
      <c r="S1215" s="253"/>
      <c r="T1215" s="254"/>
      <c r="U1215" s="15"/>
      <c r="V1215" s="15"/>
      <c r="W1215" s="15"/>
      <c r="X1215" s="15"/>
      <c r="Y1215" s="15"/>
      <c r="Z1215" s="15"/>
      <c r="AA1215" s="15"/>
      <c r="AB1215" s="15"/>
      <c r="AC1215" s="15"/>
      <c r="AD1215" s="15"/>
      <c r="AE1215" s="15"/>
      <c r="AT1215" s="255" t="s">
        <v>167</v>
      </c>
      <c r="AU1215" s="255" t="s">
        <v>87</v>
      </c>
      <c r="AV1215" s="15" t="s">
        <v>161</v>
      </c>
      <c r="AW1215" s="15" t="s">
        <v>38</v>
      </c>
      <c r="AX1215" s="15" t="s">
        <v>85</v>
      </c>
      <c r="AY1215" s="255" t="s">
        <v>153</v>
      </c>
    </row>
    <row r="1216" s="2" customFormat="1" ht="24.15" customHeight="1">
      <c r="A1216" s="39"/>
      <c r="B1216" s="40"/>
      <c r="C1216" s="205" t="s">
        <v>1423</v>
      </c>
      <c r="D1216" s="205" t="s">
        <v>156</v>
      </c>
      <c r="E1216" s="206" t="s">
        <v>1424</v>
      </c>
      <c r="F1216" s="207" t="s">
        <v>1425</v>
      </c>
      <c r="G1216" s="208" t="s">
        <v>159</v>
      </c>
      <c r="H1216" s="209">
        <v>127.306</v>
      </c>
      <c r="I1216" s="210"/>
      <c r="J1216" s="211">
        <f>ROUND(I1216*H1216,2)</f>
        <v>0</v>
      </c>
      <c r="K1216" s="207" t="s">
        <v>160</v>
      </c>
      <c r="L1216" s="45"/>
      <c r="M1216" s="212" t="s">
        <v>40</v>
      </c>
      <c r="N1216" s="213" t="s">
        <v>48</v>
      </c>
      <c r="O1216" s="85"/>
      <c r="P1216" s="214">
        <f>O1216*H1216</f>
        <v>0</v>
      </c>
      <c r="Q1216" s="214">
        <v>0.00020000000000000001</v>
      </c>
      <c r="R1216" s="214">
        <f>Q1216*H1216</f>
        <v>0.0254612</v>
      </c>
      <c r="S1216" s="214">
        <v>0</v>
      </c>
      <c r="T1216" s="215">
        <f>S1216*H1216</f>
        <v>0</v>
      </c>
      <c r="U1216" s="39"/>
      <c r="V1216" s="39"/>
      <c r="W1216" s="39"/>
      <c r="X1216" s="39"/>
      <c r="Y1216" s="39"/>
      <c r="Z1216" s="39"/>
      <c r="AA1216" s="39"/>
      <c r="AB1216" s="39"/>
      <c r="AC1216" s="39"/>
      <c r="AD1216" s="39"/>
      <c r="AE1216" s="39"/>
      <c r="AR1216" s="216" t="s">
        <v>287</v>
      </c>
      <c r="AT1216" s="216" t="s">
        <v>156</v>
      </c>
      <c r="AU1216" s="216" t="s">
        <v>87</v>
      </c>
      <c r="AY1216" s="18" t="s">
        <v>153</v>
      </c>
      <c r="BE1216" s="217">
        <f>IF(N1216="základní",J1216,0)</f>
        <v>0</v>
      </c>
      <c r="BF1216" s="217">
        <f>IF(N1216="snížená",J1216,0)</f>
        <v>0</v>
      </c>
      <c r="BG1216" s="217">
        <f>IF(N1216="zákl. přenesená",J1216,0)</f>
        <v>0</v>
      </c>
      <c r="BH1216" s="217">
        <f>IF(N1216="sníž. přenesená",J1216,0)</f>
        <v>0</v>
      </c>
      <c r="BI1216" s="217">
        <f>IF(N1216="nulová",J1216,0)</f>
        <v>0</v>
      </c>
      <c r="BJ1216" s="18" t="s">
        <v>85</v>
      </c>
      <c r="BK1216" s="217">
        <f>ROUND(I1216*H1216,2)</f>
        <v>0</v>
      </c>
      <c r="BL1216" s="18" t="s">
        <v>287</v>
      </c>
      <c r="BM1216" s="216" t="s">
        <v>1426</v>
      </c>
    </row>
    <row r="1217" s="2" customFormat="1">
      <c r="A1217" s="39"/>
      <c r="B1217" s="40"/>
      <c r="C1217" s="41"/>
      <c r="D1217" s="218" t="s">
        <v>163</v>
      </c>
      <c r="E1217" s="41"/>
      <c r="F1217" s="219" t="s">
        <v>1427</v>
      </c>
      <c r="G1217" s="41"/>
      <c r="H1217" s="41"/>
      <c r="I1217" s="220"/>
      <c r="J1217" s="41"/>
      <c r="K1217" s="41"/>
      <c r="L1217" s="45"/>
      <c r="M1217" s="221"/>
      <c r="N1217" s="222"/>
      <c r="O1217" s="85"/>
      <c r="P1217" s="85"/>
      <c r="Q1217" s="85"/>
      <c r="R1217" s="85"/>
      <c r="S1217" s="85"/>
      <c r="T1217" s="86"/>
      <c r="U1217" s="39"/>
      <c r="V1217" s="39"/>
      <c r="W1217" s="39"/>
      <c r="X1217" s="39"/>
      <c r="Y1217" s="39"/>
      <c r="Z1217" s="39"/>
      <c r="AA1217" s="39"/>
      <c r="AB1217" s="39"/>
      <c r="AC1217" s="39"/>
      <c r="AD1217" s="39"/>
      <c r="AE1217" s="39"/>
      <c r="AT1217" s="18" t="s">
        <v>163</v>
      </c>
      <c r="AU1217" s="18" t="s">
        <v>87</v>
      </c>
    </row>
    <row r="1218" s="13" customFormat="1">
      <c r="A1218" s="13"/>
      <c r="B1218" s="224"/>
      <c r="C1218" s="225"/>
      <c r="D1218" s="218" t="s">
        <v>167</v>
      </c>
      <c r="E1218" s="226" t="s">
        <v>40</v>
      </c>
      <c r="F1218" s="227" t="s">
        <v>1415</v>
      </c>
      <c r="G1218" s="225"/>
      <c r="H1218" s="226" t="s">
        <v>40</v>
      </c>
      <c r="I1218" s="228"/>
      <c r="J1218" s="225"/>
      <c r="K1218" s="225"/>
      <c r="L1218" s="229"/>
      <c r="M1218" s="230"/>
      <c r="N1218" s="231"/>
      <c r="O1218" s="231"/>
      <c r="P1218" s="231"/>
      <c r="Q1218" s="231"/>
      <c r="R1218" s="231"/>
      <c r="S1218" s="231"/>
      <c r="T1218" s="232"/>
      <c r="U1218" s="13"/>
      <c r="V1218" s="13"/>
      <c r="W1218" s="13"/>
      <c r="X1218" s="13"/>
      <c r="Y1218" s="13"/>
      <c r="Z1218" s="13"/>
      <c r="AA1218" s="13"/>
      <c r="AB1218" s="13"/>
      <c r="AC1218" s="13"/>
      <c r="AD1218" s="13"/>
      <c r="AE1218" s="13"/>
      <c r="AT1218" s="233" t="s">
        <v>167</v>
      </c>
      <c r="AU1218" s="233" t="s">
        <v>87</v>
      </c>
      <c r="AV1218" s="13" t="s">
        <v>85</v>
      </c>
      <c r="AW1218" s="13" t="s">
        <v>38</v>
      </c>
      <c r="AX1218" s="13" t="s">
        <v>77</v>
      </c>
      <c r="AY1218" s="233" t="s">
        <v>153</v>
      </c>
    </row>
    <row r="1219" s="13" customFormat="1">
      <c r="A1219" s="13"/>
      <c r="B1219" s="224"/>
      <c r="C1219" s="225"/>
      <c r="D1219" s="218" t="s">
        <v>167</v>
      </c>
      <c r="E1219" s="226" t="s">
        <v>40</v>
      </c>
      <c r="F1219" s="227" t="s">
        <v>206</v>
      </c>
      <c r="G1219" s="225"/>
      <c r="H1219" s="226" t="s">
        <v>40</v>
      </c>
      <c r="I1219" s="228"/>
      <c r="J1219" s="225"/>
      <c r="K1219" s="225"/>
      <c r="L1219" s="229"/>
      <c r="M1219" s="230"/>
      <c r="N1219" s="231"/>
      <c r="O1219" s="231"/>
      <c r="P1219" s="231"/>
      <c r="Q1219" s="231"/>
      <c r="R1219" s="231"/>
      <c r="S1219" s="231"/>
      <c r="T1219" s="232"/>
      <c r="U1219" s="13"/>
      <c r="V1219" s="13"/>
      <c r="W1219" s="13"/>
      <c r="X1219" s="13"/>
      <c r="Y1219" s="13"/>
      <c r="Z1219" s="13"/>
      <c r="AA1219" s="13"/>
      <c r="AB1219" s="13"/>
      <c r="AC1219" s="13"/>
      <c r="AD1219" s="13"/>
      <c r="AE1219" s="13"/>
      <c r="AT1219" s="233" t="s">
        <v>167</v>
      </c>
      <c r="AU1219" s="233" t="s">
        <v>87</v>
      </c>
      <c r="AV1219" s="13" t="s">
        <v>85</v>
      </c>
      <c r="AW1219" s="13" t="s">
        <v>38</v>
      </c>
      <c r="AX1219" s="13" t="s">
        <v>77</v>
      </c>
      <c r="AY1219" s="233" t="s">
        <v>153</v>
      </c>
    </row>
    <row r="1220" s="14" customFormat="1">
      <c r="A1220" s="14"/>
      <c r="B1220" s="234"/>
      <c r="C1220" s="235"/>
      <c r="D1220" s="218" t="s">
        <v>167</v>
      </c>
      <c r="E1220" s="236" t="s">
        <v>40</v>
      </c>
      <c r="F1220" s="237" t="s">
        <v>207</v>
      </c>
      <c r="G1220" s="235"/>
      <c r="H1220" s="238">
        <v>2.5579999999999998</v>
      </c>
      <c r="I1220" s="239"/>
      <c r="J1220" s="235"/>
      <c r="K1220" s="235"/>
      <c r="L1220" s="240"/>
      <c r="M1220" s="241"/>
      <c r="N1220" s="242"/>
      <c r="O1220" s="242"/>
      <c r="P1220" s="242"/>
      <c r="Q1220" s="242"/>
      <c r="R1220" s="242"/>
      <c r="S1220" s="242"/>
      <c r="T1220" s="243"/>
      <c r="U1220" s="14"/>
      <c r="V1220" s="14"/>
      <c r="W1220" s="14"/>
      <c r="X1220" s="14"/>
      <c r="Y1220" s="14"/>
      <c r="Z1220" s="14"/>
      <c r="AA1220" s="14"/>
      <c r="AB1220" s="14"/>
      <c r="AC1220" s="14"/>
      <c r="AD1220" s="14"/>
      <c r="AE1220" s="14"/>
      <c r="AT1220" s="244" t="s">
        <v>167</v>
      </c>
      <c r="AU1220" s="244" t="s">
        <v>87</v>
      </c>
      <c r="AV1220" s="14" t="s">
        <v>87</v>
      </c>
      <c r="AW1220" s="14" t="s">
        <v>38</v>
      </c>
      <c r="AX1220" s="14" t="s">
        <v>77</v>
      </c>
      <c r="AY1220" s="244" t="s">
        <v>153</v>
      </c>
    </row>
    <row r="1221" s="14" customFormat="1">
      <c r="A1221" s="14"/>
      <c r="B1221" s="234"/>
      <c r="C1221" s="235"/>
      <c r="D1221" s="218" t="s">
        <v>167</v>
      </c>
      <c r="E1221" s="236" t="s">
        <v>40</v>
      </c>
      <c r="F1221" s="237" t="s">
        <v>208</v>
      </c>
      <c r="G1221" s="235"/>
      <c r="H1221" s="238">
        <v>0.40000000000000002</v>
      </c>
      <c r="I1221" s="239"/>
      <c r="J1221" s="235"/>
      <c r="K1221" s="235"/>
      <c r="L1221" s="240"/>
      <c r="M1221" s="241"/>
      <c r="N1221" s="242"/>
      <c r="O1221" s="242"/>
      <c r="P1221" s="242"/>
      <c r="Q1221" s="242"/>
      <c r="R1221" s="242"/>
      <c r="S1221" s="242"/>
      <c r="T1221" s="243"/>
      <c r="U1221" s="14"/>
      <c r="V1221" s="14"/>
      <c r="W1221" s="14"/>
      <c r="X1221" s="14"/>
      <c r="Y1221" s="14"/>
      <c r="Z1221" s="14"/>
      <c r="AA1221" s="14"/>
      <c r="AB1221" s="14"/>
      <c r="AC1221" s="14"/>
      <c r="AD1221" s="14"/>
      <c r="AE1221" s="14"/>
      <c r="AT1221" s="244" t="s">
        <v>167</v>
      </c>
      <c r="AU1221" s="244" t="s">
        <v>87</v>
      </c>
      <c r="AV1221" s="14" t="s">
        <v>87</v>
      </c>
      <c r="AW1221" s="14" t="s">
        <v>38</v>
      </c>
      <c r="AX1221" s="14" t="s">
        <v>77</v>
      </c>
      <c r="AY1221" s="244" t="s">
        <v>153</v>
      </c>
    </row>
    <row r="1222" s="13" customFormat="1">
      <c r="A1222" s="13"/>
      <c r="B1222" s="224"/>
      <c r="C1222" s="225"/>
      <c r="D1222" s="218" t="s">
        <v>167</v>
      </c>
      <c r="E1222" s="226" t="s">
        <v>40</v>
      </c>
      <c r="F1222" s="227" t="s">
        <v>209</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210</v>
      </c>
      <c r="G1223" s="235"/>
      <c r="H1223" s="238">
        <v>2.2650000000000001</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3" customFormat="1">
      <c r="A1224" s="13"/>
      <c r="B1224" s="224"/>
      <c r="C1224" s="225"/>
      <c r="D1224" s="218" t="s">
        <v>167</v>
      </c>
      <c r="E1224" s="226" t="s">
        <v>40</v>
      </c>
      <c r="F1224" s="227" t="s">
        <v>211</v>
      </c>
      <c r="G1224" s="225"/>
      <c r="H1224" s="226" t="s">
        <v>40</v>
      </c>
      <c r="I1224" s="228"/>
      <c r="J1224" s="225"/>
      <c r="K1224" s="225"/>
      <c r="L1224" s="229"/>
      <c r="M1224" s="230"/>
      <c r="N1224" s="231"/>
      <c r="O1224" s="231"/>
      <c r="P1224" s="231"/>
      <c r="Q1224" s="231"/>
      <c r="R1224" s="231"/>
      <c r="S1224" s="231"/>
      <c r="T1224" s="232"/>
      <c r="U1224" s="13"/>
      <c r="V1224" s="13"/>
      <c r="W1224" s="13"/>
      <c r="X1224" s="13"/>
      <c r="Y1224" s="13"/>
      <c r="Z1224" s="13"/>
      <c r="AA1224" s="13"/>
      <c r="AB1224" s="13"/>
      <c r="AC1224" s="13"/>
      <c r="AD1224" s="13"/>
      <c r="AE1224" s="13"/>
      <c r="AT1224" s="233" t="s">
        <v>167</v>
      </c>
      <c r="AU1224" s="233" t="s">
        <v>87</v>
      </c>
      <c r="AV1224" s="13" t="s">
        <v>85</v>
      </c>
      <c r="AW1224" s="13" t="s">
        <v>38</v>
      </c>
      <c r="AX1224" s="13" t="s">
        <v>77</v>
      </c>
      <c r="AY1224" s="233" t="s">
        <v>153</v>
      </c>
    </row>
    <row r="1225" s="14" customFormat="1">
      <c r="A1225" s="14"/>
      <c r="B1225" s="234"/>
      <c r="C1225" s="235"/>
      <c r="D1225" s="218" t="s">
        <v>167</v>
      </c>
      <c r="E1225" s="236" t="s">
        <v>40</v>
      </c>
      <c r="F1225" s="237" t="s">
        <v>212</v>
      </c>
      <c r="G1225" s="235"/>
      <c r="H1225" s="238">
        <v>15.416</v>
      </c>
      <c r="I1225" s="239"/>
      <c r="J1225" s="235"/>
      <c r="K1225" s="235"/>
      <c r="L1225" s="240"/>
      <c r="M1225" s="241"/>
      <c r="N1225" s="242"/>
      <c r="O1225" s="242"/>
      <c r="P1225" s="242"/>
      <c r="Q1225" s="242"/>
      <c r="R1225" s="242"/>
      <c r="S1225" s="242"/>
      <c r="T1225" s="243"/>
      <c r="U1225" s="14"/>
      <c r="V1225" s="14"/>
      <c r="W1225" s="14"/>
      <c r="X1225" s="14"/>
      <c r="Y1225" s="14"/>
      <c r="Z1225" s="14"/>
      <c r="AA1225" s="14"/>
      <c r="AB1225" s="14"/>
      <c r="AC1225" s="14"/>
      <c r="AD1225" s="14"/>
      <c r="AE1225" s="14"/>
      <c r="AT1225" s="244" t="s">
        <v>167</v>
      </c>
      <c r="AU1225" s="244" t="s">
        <v>87</v>
      </c>
      <c r="AV1225" s="14" t="s">
        <v>87</v>
      </c>
      <c r="AW1225" s="14" t="s">
        <v>38</v>
      </c>
      <c r="AX1225" s="14" t="s">
        <v>77</v>
      </c>
      <c r="AY1225" s="244" t="s">
        <v>153</v>
      </c>
    </row>
    <row r="1226" s="13" customFormat="1">
      <c r="A1226" s="13"/>
      <c r="B1226" s="224"/>
      <c r="C1226" s="225"/>
      <c r="D1226" s="218" t="s">
        <v>167</v>
      </c>
      <c r="E1226" s="226" t="s">
        <v>40</v>
      </c>
      <c r="F1226" s="227" t="s">
        <v>213</v>
      </c>
      <c r="G1226" s="225"/>
      <c r="H1226" s="226" t="s">
        <v>40</v>
      </c>
      <c r="I1226" s="228"/>
      <c r="J1226" s="225"/>
      <c r="K1226" s="225"/>
      <c r="L1226" s="229"/>
      <c r="M1226" s="230"/>
      <c r="N1226" s="231"/>
      <c r="O1226" s="231"/>
      <c r="P1226" s="231"/>
      <c r="Q1226" s="231"/>
      <c r="R1226" s="231"/>
      <c r="S1226" s="231"/>
      <c r="T1226" s="232"/>
      <c r="U1226" s="13"/>
      <c r="V1226" s="13"/>
      <c r="W1226" s="13"/>
      <c r="X1226" s="13"/>
      <c r="Y1226" s="13"/>
      <c r="Z1226" s="13"/>
      <c r="AA1226" s="13"/>
      <c r="AB1226" s="13"/>
      <c r="AC1226" s="13"/>
      <c r="AD1226" s="13"/>
      <c r="AE1226" s="13"/>
      <c r="AT1226" s="233" t="s">
        <v>167</v>
      </c>
      <c r="AU1226" s="233" t="s">
        <v>87</v>
      </c>
      <c r="AV1226" s="13" t="s">
        <v>85</v>
      </c>
      <c r="AW1226" s="13" t="s">
        <v>38</v>
      </c>
      <c r="AX1226" s="13" t="s">
        <v>77</v>
      </c>
      <c r="AY1226" s="233" t="s">
        <v>153</v>
      </c>
    </row>
    <row r="1227" s="14" customFormat="1">
      <c r="A1227" s="14"/>
      <c r="B1227" s="234"/>
      <c r="C1227" s="235"/>
      <c r="D1227" s="218" t="s">
        <v>167</v>
      </c>
      <c r="E1227" s="236" t="s">
        <v>40</v>
      </c>
      <c r="F1227" s="237" t="s">
        <v>214</v>
      </c>
      <c r="G1227" s="235"/>
      <c r="H1227" s="238">
        <v>8.4529999999999994</v>
      </c>
      <c r="I1227" s="239"/>
      <c r="J1227" s="235"/>
      <c r="K1227" s="235"/>
      <c r="L1227" s="240"/>
      <c r="M1227" s="241"/>
      <c r="N1227" s="242"/>
      <c r="O1227" s="242"/>
      <c r="P1227" s="242"/>
      <c r="Q1227" s="242"/>
      <c r="R1227" s="242"/>
      <c r="S1227" s="242"/>
      <c r="T1227" s="243"/>
      <c r="U1227" s="14"/>
      <c r="V1227" s="14"/>
      <c r="W1227" s="14"/>
      <c r="X1227" s="14"/>
      <c r="Y1227" s="14"/>
      <c r="Z1227" s="14"/>
      <c r="AA1227" s="14"/>
      <c r="AB1227" s="14"/>
      <c r="AC1227" s="14"/>
      <c r="AD1227" s="14"/>
      <c r="AE1227" s="14"/>
      <c r="AT1227" s="244" t="s">
        <v>167</v>
      </c>
      <c r="AU1227" s="244" t="s">
        <v>87</v>
      </c>
      <c r="AV1227" s="14" t="s">
        <v>87</v>
      </c>
      <c r="AW1227" s="14" t="s">
        <v>38</v>
      </c>
      <c r="AX1227" s="14" t="s">
        <v>77</v>
      </c>
      <c r="AY1227" s="244" t="s">
        <v>153</v>
      </c>
    </row>
    <row r="1228" s="13" customFormat="1">
      <c r="A1228" s="13"/>
      <c r="B1228" s="224"/>
      <c r="C1228" s="225"/>
      <c r="D1228" s="218" t="s">
        <v>167</v>
      </c>
      <c r="E1228" s="226" t="s">
        <v>40</v>
      </c>
      <c r="F1228" s="227" t="s">
        <v>1416</v>
      </c>
      <c r="G1228" s="225"/>
      <c r="H1228" s="226" t="s">
        <v>40</v>
      </c>
      <c r="I1228" s="228"/>
      <c r="J1228" s="225"/>
      <c r="K1228" s="225"/>
      <c r="L1228" s="229"/>
      <c r="M1228" s="230"/>
      <c r="N1228" s="231"/>
      <c r="O1228" s="231"/>
      <c r="P1228" s="231"/>
      <c r="Q1228" s="231"/>
      <c r="R1228" s="231"/>
      <c r="S1228" s="231"/>
      <c r="T1228" s="232"/>
      <c r="U1228" s="13"/>
      <c r="V1228" s="13"/>
      <c r="W1228" s="13"/>
      <c r="X1228" s="13"/>
      <c r="Y1228" s="13"/>
      <c r="Z1228" s="13"/>
      <c r="AA1228" s="13"/>
      <c r="AB1228" s="13"/>
      <c r="AC1228" s="13"/>
      <c r="AD1228" s="13"/>
      <c r="AE1228" s="13"/>
      <c r="AT1228" s="233" t="s">
        <v>167</v>
      </c>
      <c r="AU1228" s="233" t="s">
        <v>87</v>
      </c>
      <c r="AV1228" s="13" t="s">
        <v>85</v>
      </c>
      <c r="AW1228" s="13" t="s">
        <v>38</v>
      </c>
      <c r="AX1228" s="13" t="s">
        <v>77</v>
      </c>
      <c r="AY1228" s="233" t="s">
        <v>153</v>
      </c>
    </row>
    <row r="1229" s="13" customFormat="1">
      <c r="A1229" s="13"/>
      <c r="B1229" s="224"/>
      <c r="C1229" s="225"/>
      <c r="D1229" s="218" t="s">
        <v>167</v>
      </c>
      <c r="E1229" s="226" t="s">
        <v>40</v>
      </c>
      <c r="F1229" s="227" t="s">
        <v>206</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237</v>
      </c>
      <c r="G1230" s="235"/>
      <c r="H1230" s="238">
        <v>19.079999999999998</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4" customFormat="1">
      <c r="A1231" s="14"/>
      <c r="B1231" s="234"/>
      <c r="C1231" s="235"/>
      <c r="D1231" s="218" t="s">
        <v>167</v>
      </c>
      <c r="E1231" s="236" t="s">
        <v>40</v>
      </c>
      <c r="F1231" s="237" t="s">
        <v>238</v>
      </c>
      <c r="G1231" s="235"/>
      <c r="H1231" s="238">
        <v>-4.7279999999999998</v>
      </c>
      <c r="I1231" s="239"/>
      <c r="J1231" s="235"/>
      <c r="K1231" s="235"/>
      <c r="L1231" s="240"/>
      <c r="M1231" s="241"/>
      <c r="N1231" s="242"/>
      <c r="O1231" s="242"/>
      <c r="P1231" s="242"/>
      <c r="Q1231" s="242"/>
      <c r="R1231" s="242"/>
      <c r="S1231" s="242"/>
      <c r="T1231" s="243"/>
      <c r="U1231" s="14"/>
      <c r="V1231" s="14"/>
      <c r="W1231" s="14"/>
      <c r="X1231" s="14"/>
      <c r="Y1231" s="14"/>
      <c r="Z1231" s="14"/>
      <c r="AA1231" s="14"/>
      <c r="AB1231" s="14"/>
      <c r="AC1231" s="14"/>
      <c r="AD1231" s="14"/>
      <c r="AE1231" s="14"/>
      <c r="AT1231" s="244" t="s">
        <v>167</v>
      </c>
      <c r="AU1231" s="244" t="s">
        <v>87</v>
      </c>
      <c r="AV1231" s="14" t="s">
        <v>87</v>
      </c>
      <c r="AW1231" s="14" t="s">
        <v>38</v>
      </c>
      <c r="AX1231" s="14" t="s">
        <v>77</v>
      </c>
      <c r="AY1231" s="244" t="s">
        <v>153</v>
      </c>
    </row>
    <row r="1232" s="14" customFormat="1">
      <c r="A1232" s="14"/>
      <c r="B1232" s="234"/>
      <c r="C1232" s="235"/>
      <c r="D1232" s="218" t="s">
        <v>167</v>
      </c>
      <c r="E1232" s="236" t="s">
        <v>40</v>
      </c>
      <c r="F1232" s="237" t="s">
        <v>239</v>
      </c>
      <c r="G1232" s="235"/>
      <c r="H1232" s="238">
        <v>-1.1819999999999999</v>
      </c>
      <c r="I1232" s="239"/>
      <c r="J1232" s="235"/>
      <c r="K1232" s="235"/>
      <c r="L1232" s="240"/>
      <c r="M1232" s="241"/>
      <c r="N1232" s="242"/>
      <c r="O1232" s="242"/>
      <c r="P1232" s="242"/>
      <c r="Q1232" s="242"/>
      <c r="R1232" s="242"/>
      <c r="S1232" s="242"/>
      <c r="T1232" s="243"/>
      <c r="U1232" s="14"/>
      <c r="V1232" s="14"/>
      <c r="W1232" s="14"/>
      <c r="X1232" s="14"/>
      <c r="Y1232" s="14"/>
      <c r="Z1232" s="14"/>
      <c r="AA1232" s="14"/>
      <c r="AB1232" s="14"/>
      <c r="AC1232" s="14"/>
      <c r="AD1232" s="14"/>
      <c r="AE1232" s="14"/>
      <c r="AT1232" s="244" t="s">
        <v>167</v>
      </c>
      <c r="AU1232" s="244" t="s">
        <v>87</v>
      </c>
      <c r="AV1232" s="14" t="s">
        <v>87</v>
      </c>
      <c r="AW1232" s="14" t="s">
        <v>38</v>
      </c>
      <c r="AX1232" s="14" t="s">
        <v>77</v>
      </c>
      <c r="AY1232" s="244" t="s">
        <v>153</v>
      </c>
    </row>
    <row r="1233" s="13" customFormat="1">
      <c r="A1233" s="13"/>
      <c r="B1233" s="224"/>
      <c r="C1233" s="225"/>
      <c r="D1233" s="218" t="s">
        <v>167</v>
      </c>
      <c r="E1233" s="226" t="s">
        <v>40</v>
      </c>
      <c r="F1233" s="227" t="s">
        <v>209</v>
      </c>
      <c r="G1233" s="225"/>
      <c r="H1233" s="226" t="s">
        <v>40</v>
      </c>
      <c r="I1233" s="228"/>
      <c r="J1233" s="225"/>
      <c r="K1233" s="225"/>
      <c r="L1233" s="229"/>
      <c r="M1233" s="230"/>
      <c r="N1233" s="231"/>
      <c r="O1233" s="231"/>
      <c r="P1233" s="231"/>
      <c r="Q1233" s="231"/>
      <c r="R1233" s="231"/>
      <c r="S1233" s="231"/>
      <c r="T1233" s="232"/>
      <c r="U1233" s="13"/>
      <c r="V1233" s="13"/>
      <c r="W1233" s="13"/>
      <c r="X1233" s="13"/>
      <c r="Y1233" s="13"/>
      <c r="Z1233" s="13"/>
      <c r="AA1233" s="13"/>
      <c r="AB1233" s="13"/>
      <c r="AC1233" s="13"/>
      <c r="AD1233" s="13"/>
      <c r="AE1233" s="13"/>
      <c r="AT1233" s="233" t="s">
        <v>167</v>
      </c>
      <c r="AU1233" s="233" t="s">
        <v>87</v>
      </c>
      <c r="AV1233" s="13" t="s">
        <v>85</v>
      </c>
      <c r="AW1233" s="13" t="s">
        <v>38</v>
      </c>
      <c r="AX1233" s="13" t="s">
        <v>77</v>
      </c>
      <c r="AY1233" s="233" t="s">
        <v>153</v>
      </c>
    </row>
    <row r="1234" s="14" customFormat="1">
      <c r="A1234" s="14"/>
      <c r="B1234" s="234"/>
      <c r="C1234" s="235"/>
      <c r="D1234" s="218" t="s">
        <v>167</v>
      </c>
      <c r="E1234" s="236" t="s">
        <v>40</v>
      </c>
      <c r="F1234" s="237" t="s">
        <v>240</v>
      </c>
      <c r="G1234" s="235"/>
      <c r="H1234" s="238">
        <v>16.695</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211</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241</v>
      </c>
      <c r="G1237" s="235"/>
      <c r="H1237" s="238">
        <v>42.051000000000002</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242</v>
      </c>
      <c r="G1238" s="235"/>
      <c r="H1238" s="238">
        <v>-1.5760000000000001</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4" customFormat="1">
      <c r="A1239" s="14"/>
      <c r="B1239" s="234"/>
      <c r="C1239" s="235"/>
      <c r="D1239" s="218" t="s">
        <v>167</v>
      </c>
      <c r="E1239" s="236" t="s">
        <v>40</v>
      </c>
      <c r="F1239" s="237" t="s">
        <v>243</v>
      </c>
      <c r="G1239" s="235"/>
      <c r="H1239" s="238">
        <v>-2.093</v>
      </c>
      <c r="I1239" s="239"/>
      <c r="J1239" s="235"/>
      <c r="K1239" s="235"/>
      <c r="L1239" s="240"/>
      <c r="M1239" s="241"/>
      <c r="N1239" s="242"/>
      <c r="O1239" s="242"/>
      <c r="P1239" s="242"/>
      <c r="Q1239" s="242"/>
      <c r="R1239" s="242"/>
      <c r="S1239" s="242"/>
      <c r="T1239" s="243"/>
      <c r="U1239" s="14"/>
      <c r="V1239" s="14"/>
      <c r="W1239" s="14"/>
      <c r="X1239" s="14"/>
      <c r="Y1239" s="14"/>
      <c r="Z1239" s="14"/>
      <c r="AA1239" s="14"/>
      <c r="AB1239" s="14"/>
      <c r="AC1239" s="14"/>
      <c r="AD1239" s="14"/>
      <c r="AE1239" s="14"/>
      <c r="AT1239" s="244" t="s">
        <v>167</v>
      </c>
      <c r="AU1239" s="244" t="s">
        <v>87</v>
      </c>
      <c r="AV1239" s="14" t="s">
        <v>87</v>
      </c>
      <c r="AW1239" s="14" t="s">
        <v>38</v>
      </c>
      <c r="AX1239" s="14" t="s">
        <v>77</v>
      </c>
      <c r="AY1239" s="244" t="s">
        <v>153</v>
      </c>
    </row>
    <row r="1240" s="14" customFormat="1">
      <c r="A1240" s="14"/>
      <c r="B1240" s="234"/>
      <c r="C1240" s="235"/>
      <c r="D1240" s="218" t="s">
        <v>167</v>
      </c>
      <c r="E1240" s="236" t="s">
        <v>40</v>
      </c>
      <c r="F1240" s="237" t="s">
        <v>244</v>
      </c>
      <c r="G1240" s="235"/>
      <c r="H1240" s="238">
        <v>1.74</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3" customFormat="1">
      <c r="A1241" s="13"/>
      <c r="B1241" s="224"/>
      <c r="C1241" s="225"/>
      <c r="D1241" s="218" t="s">
        <v>167</v>
      </c>
      <c r="E1241" s="226" t="s">
        <v>40</v>
      </c>
      <c r="F1241" s="227" t="s">
        <v>213</v>
      </c>
      <c r="G1241" s="225"/>
      <c r="H1241" s="226" t="s">
        <v>40</v>
      </c>
      <c r="I1241" s="228"/>
      <c r="J1241" s="225"/>
      <c r="K1241" s="225"/>
      <c r="L1241" s="229"/>
      <c r="M1241" s="230"/>
      <c r="N1241" s="231"/>
      <c r="O1241" s="231"/>
      <c r="P1241" s="231"/>
      <c r="Q1241" s="231"/>
      <c r="R1241" s="231"/>
      <c r="S1241" s="231"/>
      <c r="T1241" s="232"/>
      <c r="U1241" s="13"/>
      <c r="V1241" s="13"/>
      <c r="W1241" s="13"/>
      <c r="X1241" s="13"/>
      <c r="Y1241" s="13"/>
      <c r="Z1241" s="13"/>
      <c r="AA1241" s="13"/>
      <c r="AB1241" s="13"/>
      <c r="AC1241" s="13"/>
      <c r="AD1241" s="13"/>
      <c r="AE1241" s="13"/>
      <c r="AT1241" s="233" t="s">
        <v>167</v>
      </c>
      <c r="AU1241" s="233" t="s">
        <v>87</v>
      </c>
      <c r="AV1241" s="13" t="s">
        <v>85</v>
      </c>
      <c r="AW1241" s="13" t="s">
        <v>38</v>
      </c>
      <c r="AX1241" s="13" t="s">
        <v>77</v>
      </c>
      <c r="AY1241" s="233" t="s">
        <v>153</v>
      </c>
    </row>
    <row r="1242" s="14" customFormat="1">
      <c r="A1242" s="14"/>
      <c r="B1242" s="234"/>
      <c r="C1242" s="235"/>
      <c r="D1242" s="218" t="s">
        <v>167</v>
      </c>
      <c r="E1242" s="236" t="s">
        <v>40</v>
      </c>
      <c r="F1242" s="237" t="s">
        <v>245</v>
      </c>
      <c r="G1242" s="235"/>
      <c r="H1242" s="238">
        <v>31.27</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242</v>
      </c>
      <c r="G1243" s="235"/>
      <c r="H1243" s="238">
        <v>-1.5760000000000001</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4" customFormat="1">
      <c r="A1244" s="14"/>
      <c r="B1244" s="234"/>
      <c r="C1244" s="235"/>
      <c r="D1244" s="218" t="s">
        <v>167</v>
      </c>
      <c r="E1244" s="236" t="s">
        <v>40</v>
      </c>
      <c r="F1244" s="237" t="s">
        <v>246</v>
      </c>
      <c r="G1244" s="235"/>
      <c r="H1244" s="238">
        <v>-2.0249999999999999</v>
      </c>
      <c r="I1244" s="239"/>
      <c r="J1244" s="235"/>
      <c r="K1244" s="235"/>
      <c r="L1244" s="240"/>
      <c r="M1244" s="241"/>
      <c r="N1244" s="242"/>
      <c r="O1244" s="242"/>
      <c r="P1244" s="242"/>
      <c r="Q1244" s="242"/>
      <c r="R1244" s="242"/>
      <c r="S1244" s="242"/>
      <c r="T1244" s="243"/>
      <c r="U1244" s="14"/>
      <c r="V1244" s="14"/>
      <c r="W1244" s="14"/>
      <c r="X1244" s="14"/>
      <c r="Y1244" s="14"/>
      <c r="Z1244" s="14"/>
      <c r="AA1244" s="14"/>
      <c r="AB1244" s="14"/>
      <c r="AC1244" s="14"/>
      <c r="AD1244" s="14"/>
      <c r="AE1244" s="14"/>
      <c r="AT1244" s="244" t="s">
        <v>167</v>
      </c>
      <c r="AU1244" s="244" t="s">
        <v>87</v>
      </c>
      <c r="AV1244" s="14" t="s">
        <v>87</v>
      </c>
      <c r="AW1244" s="14" t="s">
        <v>38</v>
      </c>
      <c r="AX1244" s="14" t="s">
        <v>77</v>
      </c>
      <c r="AY1244" s="244" t="s">
        <v>153</v>
      </c>
    </row>
    <row r="1245" s="14" customFormat="1">
      <c r="A1245" s="14"/>
      <c r="B1245" s="234"/>
      <c r="C1245" s="235"/>
      <c r="D1245" s="218" t="s">
        <v>167</v>
      </c>
      <c r="E1245" s="236" t="s">
        <v>40</v>
      </c>
      <c r="F1245" s="237" t="s">
        <v>244</v>
      </c>
      <c r="G1245" s="235"/>
      <c r="H1245" s="238">
        <v>1.74</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5" customFormat="1">
      <c r="A1246" s="15"/>
      <c r="B1246" s="245"/>
      <c r="C1246" s="246"/>
      <c r="D1246" s="218" t="s">
        <v>167</v>
      </c>
      <c r="E1246" s="247" t="s">
        <v>40</v>
      </c>
      <c r="F1246" s="248" t="s">
        <v>170</v>
      </c>
      <c r="G1246" s="246"/>
      <c r="H1246" s="249">
        <v>127.306</v>
      </c>
      <c r="I1246" s="250"/>
      <c r="J1246" s="246"/>
      <c r="K1246" s="246"/>
      <c r="L1246" s="251"/>
      <c r="M1246" s="252"/>
      <c r="N1246" s="253"/>
      <c r="O1246" s="253"/>
      <c r="P1246" s="253"/>
      <c r="Q1246" s="253"/>
      <c r="R1246" s="253"/>
      <c r="S1246" s="253"/>
      <c r="T1246" s="254"/>
      <c r="U1246" s="15"/>
      <c r="V1246" s="15"/>
      <c r="W1246" s="15"/>
      <c r="X1246" s="15"/>
      <c r="Y1246" s="15"/>
      <c r="Z1246" s="15"/>
      <c r="AA1246" s="15"/>
      <c r="AB1246" s="15"/>
      <c r="AC1246" s="15"/>
      <c r="AD1246" s="15"/>
      <c r="AE1246" s="15"/>
      <c r="AT1246" s="255" t="s">
        <v>167</v>
      </c>
      <c r="AU1246" s="255" t="s">
        <v>87</v>
      </c>
      <c r="AV1246" s="15" t="s">
        <v>161</v>
      </c>
      <c r="AW1246" s="15" t="s">
        <v>38</v>
      </c>
      <c r="AX1246" s="15" t="s">
        <v>85</v>
      </c>
      <c r="AY1246" s="255" t="s">
        <v>153</v>
      </c>
    </row>
    <row r="1247" s="2" customFormat="1" ht="24.15" customHeight="1">
      <c r="A1247" s="39"/>
      <c r="B1247" s="40"/>
      <c r="C1247" s="205" t="s">
        <v>1428</v>
      </c>
      <c r="D1247" s="205" t="s">
        <v>156</v>
      </c>
      <c r="E1247" s="206" t="s">
        <v>1429</v>
      </c>
      <c r="F1247" s="207" t="s">
        <v>1430</v>
      </c>
      <c r="G1247" s="208" t="s">
        <v>159</v>
      </c>
      <c r="H1247" s="209">
        <v>30.111999999999998</v>
      </c>
      <c r="I1247" s="210"/>
      <c r="J1247" s="211">
        <f>ROUND(I1247*H1247,2)</f>
        <v>0</v>
      </c>
      <c r="K1247" s="207" t="s">
        <v>160</v>
      </c>
      <c r="L1247" s="45"/>
      <c r="M1247" s="212" t="s">
        <v>40</v>
      </c>
      <c r="N1247" s="213" t="s">
        <v>48</v>
      </c>
      <c r="O1247" s="85"/>
      <c r="P1247" s="214">
        <f>O1247*H1247</f>
        <v>0</v>
      </c>
      <c r="Q1247" s="214">
        <v>1.0000000000000001E-05</v>
      </c>
      <c r="R1247" s="214">
        <f>Q1247*H1247</f>
        <v>0.00030111999999999999</v>
      </c>
      <c r="S1247" s="214">
        <v>0</v>
      </c>
      <c r="T1247" s="215">
        <f>S1247*H1247</f>
        <v>0</v>
      </c>
      <c r="U1247" s="39"/>
      <c r="V1247" s="39"/>
      <c r="W1247" s="39"/>
      <c r="X1247" s="39"/>
      <c r="Y1247" s="39"/>
      <c r="Z1247" s="39"/>
      <c r="AA1247" s="39"/>
      <c r="AB1247" s="39"/>
      <c r="AC1247" s="39"/>
      <c r="AD1247" s="39"/>
      <c r="AE1247" s="39"/>
      <c r="AR1247" s="216" t="s">
        <v>287</v>
      </c>
      <c r="AT1247" s="216" t="s">
        <v>156</v>
      </c>
      <c r="AU1247" s="216" t="s">
        <v>87</v>
      </c>
      <c r="AY1247" s="18" t="s">
        <v>153</v>
      </c>
      <c r="BE1247" s="217">
        <f>IF(N1247="základní",J1247,0)</f>
        <v>0</v>
      </c>
      <c r="BF1247" s="217">
        <f>IF(N1247="snížená",J1247,0)</f>
        <v>0</v>
      </c>
      <c r="BG1247" s="217">
        <f>IF(N1247="zákl. přenesená",J1247,0)</f>
        <v>0</v>
      </c>
      <c r="BH1247" s="217">
        <f>IF(N1247="sníž. přenesená",J1247,0)</f>
        <v>0</v>
      </c>
      <c r="BI1247" s="217">
        <f>IF(N1247="nulová",J1247,0)</f>
        <v>0</v>
      </c>
      <c r="BJ1247" s="18" t="s">
        <v>85</v>
      </c>
      <c r="BK1247" s="217">
        <f>ROUND(I1247*H1247,2)</f>
        <v>0</v>
      </c>
      <c r="BL1247" s="18" t="s">
        <v>287</v>
      </c>
      <c r="BM1247" s="216" t="s">
        <v>1431</v>
      </c>
    </row>
    <row r="1248" s="2" customFormat="1">
      <c r="A1248" s="39"/>
      <c r="B1248" s="40"/>
      <c r="C1248" s="41"/>
      <c r="D1248" s="218" t="s">
        <v>163</v>
      </c>
      <c r="E1248" s="41"/>
      <c r="F1248" s="219" t="s">
        <v>1432</v>
      </c>
      <c r="G1248" s="41"/>
      <c r="H1248" s="41"/>
      <c r="I1248" s="220"/>
      <c r="J1248" s="41"/>
      <c r="K1248" s="41"/>
      <c r="L1248" s="45"/>
      <c r="M1248" s="221"/>
      <c r="N1248" s="222"/>
      <c r="O1248" s="85"/>
      <c r="P1248" s="85"/>
      <c r="Q1248" s="85"/>
      <c r="R1248" s="85"/>
      <c r="S1248" s="85"/>
      <c r="T1248" s="86"/>
      <c r="U1248" s="39"/>
      <c r="V1248" s="39"/>
      <c r="W1248" s="39"/>
      <c r="X1248" s="39"/>
      <c r="Y1248" s="39"/>
      <c r="Z1248" s="39"/>
      <c r="AA1248" s="39"/>
      <c r="AB1248" s="39"/>
      <c r="AC1248" s="39"/>
      <c r="AD1248" s="39"/>
      <c r="AE1248" s="39"/>
      <c r="AT1248" s="18" t="s">
        <v>163</v>
      </c>
      <c r="AU1248" s="18" t="s">
        <v>87</v>
      </c>
    </row>
    <row r="1249" s="13" customFormat="1">
      <c r="A1249" s="13"/>
      <c r="B1249" s="224"/>
      <c r="C1249" s="225"/>
      <c r="D1249" s="218" t="s">
        <v>167</v>
      </c>
      <c r="E1249" s="226" t="s">
        <v>40</v>
      </c>
      <c r="F1249" s="227" t="s">
        <v>206</v>
      </c>
      <c r="G1249" s="225"/>
      <c r="H1249" s="226" t="s">
        <v>40</v>
      </c>
      <c r="I1249" s="228"/>
      <c r="J1249" s="225"/>
      <c r="K1249" s="225"/>
      <c r="L1249" s="229"/>
      <c r="M1249" s="230"/>
      <c r="N1249" s="231"/>
      <c r="O1249" s="231"/>
      <c r="P1249" s="231"/>
      <c r="Q1249" s="231"/>
      <c r="R1249" s="231"/>
      <c r="S1249" s="231"/>
      <c r="T1249" s="232"/>
      <c r="U1249" s="13"/>
      <c r="V1249" s="13"/>
      <c r="W1249" s="13"/>
      <c r="X1249" s="13"/>
      <c r="Y1249" s="13"/>
      <c r="Z1249" s="13"/>
      <c r="AA1249" s="13"/>
      <c r="AB1249" s="13"/>
      <c r="AC1249" s="13"/>
      <c r="AD1249" s="13"/>
      <c r="AE1249" s="13"/>
      <c r="AT1249" s="233" t="s">
        <v>167</v>
      </c>
      <c r="AU1249" s="233" t="s">
        <v>87</v>
      </c>
      <c r="AV1249" s="13" t="s">
        <v>85</v>
      </c>
      <c r="AW1249" s="13" t="s">
        <v>38</v>
      </c>
      <c r="AX1249" s="13" t="s">
        <v>77</v>
      </c>
      <c r="AY1249" s="233" t="s">
        <v>153</v>
      </c>
    </row>
    <row r="1250" s="14" customFormat="1">
      <c r="A1250" s="14"/>
      <c r="B1250" s="234"/>
      <c r="C1250" s="235"/>
      <c r="D1250" s="218" t="s">
        <v>167</v>
      </c>
      <c r="E1250" s="236" t="s">
        <v>40</v>
      </c>
      <c r="F1250" s="237" t="s">
        <v>1433</v>
      </c>
      <c r="G1250" s="235"/>
      <c r="H1250" s="238">
        <v>1.6779999999999999</v>
      </c>
      <c r="I1250" s="239"/>
      <c r="J1250" s="235"/>
      <c r="K1250" s="235"/>
      <c r="L1250" s="240"/>
      <c r="M1250" s="241"/>
      <c r="N1250" s="242"/>
      <c r="O1250" s="242"/>
      <c r="P1250" s="242"/>
      <c r="Q1250" s="242"/>
      <c r="R1250" s="242"/>
      <c r="S1250" s="242"/>
      <c r="T1250" s="243"/>
      <c r="U1250" s="14"/>
      <c r="V1250" s="14"/>
      <c r="W1250" s="14"/>
      <c r="X1250" s="14"/>
      <c r="Y1250" s="14"/>
      <c r="Z1250" s="14"/>
      <c r="AA1250" s="14"/>
      <c r="AB1250" s="14"/>
      <c r="AC1250" s="14"/>
      <c r="AD1250" s="14"/>
      <c r="AE1250" s="14"/>
      <c r="AT1250" s="244" t="s">
        <v>167</v>
      </c>
      <c r="AU1250" s="244" t="s">
        <v>87</v>
      </c>
      <c r="AV1250" s="14" t="s">
        <v>87</v>
      </c>
      <c r="AW1250" s="14" t="s">
        <v>38</v>
      </c>
      <c r="AX1250" s="14" t="s">
        <v>77</v>
      </c>
      <c r="AY1250" s="244" t="s">
        <v>153</v>
      </c>
    </row>
    <row r="1251" s="14" customFormat="1">
      <c r="A1251" s="14"/>
      <c r="B1251" s="234"/>
      <c r="C1251" s="235"/>
      <c r="D1251" s="218" t="s">
        <v>167</v>
      </c>
      <c r="E1251" s="236" t="s">
        <v>40</v>
      </c>
      <c r="F1251" s="237" t="s">
        <v>1434</v>
      </c>
      <c r="G1251" s="235"/>
      <c r="H1251" s="238">
        <v>0.45000000000000001</v>
      </c>
      <c r="I1251" s="239"/>
      <c r="J1251" s="235"/>
      <c r="K1251" s="235"/>
      <c r="L1251" s="240"/>
      <c r="M1251" s="241"/>
      <c r="N1251" s="242"/>
      <c r="O1251" s="242"/>
      <c r="P1251" s="242"/>
      <c r="Q1251" s="242"/>
      <c r="R1251" s="242"/>
      <c r="S1251" s="242"/>
      <c r="T1251" s="243"/>
      <c r="U1251" s="14"/>
      <c r="V1251" s="14"/>
      <c r="W1251" s="14"/>
      <c r="X1251" s="14"/>
      <c r="Y1251" s="14"/>
      <c r="Z1251" s="14"/>
      <c r="AA1251" s="14"/>
      <c r="AB1251" s="14"/>
      <c r="AC1251" s="14"/>
      <c r="AD1251" s="14"/>
      <c r="AE1251" s="14"/>
      <c r="AT1251" s="244" t="s">
        <v>167</v>
      </c>
      <c r="AU1251" s="244" t="s">
        <v>87</v>
      </c>
      <c r="AV1251" s="14" t="s">
        <v>87</v>
      </c>
      <c r="AW1251" s="14" t="s">
        <v>38</v>
      </c>
      <c r="AX1251" s="14" t="s">
        <v>77</v>
      </c>
      <c r="AY1251" s="244" t="s">
        <v>153</v>
      </c>
    </row>
    <row r="1252" s="13" customFormat="1">
      <c r="A1252" s="13"/>
      <c r="B1252" s="224"/>
      <c r="C1252" s="225"/>
      <c r="D1252" s="218" t="s">
        <v>167</v>
      </c>
      <c r="E1252" s="226" t="s">
        <v>40</v>
      </c>
      <c r="F1252" s="227" t="s">
        <v>209</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1435</v>
      </c>
      <c r="G1253" s="235"/>
      <c r="H1253" s="238">
        <v>2.0150000000000001</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3" customFormat="1">
      <c r="A1254" s="13"/>
      <c r="B1254" s="224"/>
      <c r="C1254" s="225"/>
      <c r="D1254" s="218" t="s">
        <v>167</v>
      </c>
      <c r="E1254" s="226" t="s">
        <v>40</v>
      </c>
      <c r="F1254" s="227" t="s">
        <v>211</v>
      </c>
      <c r="G1254" s="225"/>
      <c r="H1254" s="226" t="s">
        <v>40</v>
      </c>
      <c r="I1254" s="228"/>
      <c r="J1254" s="225"/>
      <c r="K1254" s="225"/>
      <c r="L1254" s="229"/>
      <c r="M1254" s="230"/>
      <c r="N1254" s="231"/>
      <c r="O1254" s="231"/>
      <c r="P1254" s="231"/>
      <c r="Q1254" s="231"/>
      <c r="R1254" s="231"/>
      <c r="S1254" s="231"/>
      <c r="T1254" s="232"/>
      <c r="U1254" s="13"/>
      <c r="V1254" s="13"/>
      <c r="W1254" s="13"/>
      <c r="X1254" s="13"/>
      <c r="Y1254" s="13"/>
      <c r="Z1254" s="13"/>
      <c r="AA1254" s="13"/>
      <c r="AB1254" s="13"/>
      <c r="AC1254" s="13"/>
      <c r="AD1254" s="13"/>
      <c r="AE1254" s="13"/>
      <c r="AT1254" s="233" t="s">
        <v>167</v>
      </c>
      <c r="AU1254" s="233" t="s">
        <v>87</v>
      </c>
      <c r="AV1254" s="13" t="s">
        <v>85</v>
      </c>
      <c r="AW1254" s="13" t="s">
        <v>38</v>
      </c>
      <c r="AX1254" s="13" t="s">
        <v>77</v>
      </c>
      <c r="AY1254" s="233" t="s">
        <v>153</v>
      </c>
    </row>
    <row r="1255" s="14" customFormat="1">
      <c r="A1255" s="14"/>
      <c r="B1255" s="234"/>
      <c r="C1255" s="235"/>
      <c r="D1255" s="218" t="s">
        <v>167</v>
      </c>
      <c r="E1255" s="236" t="s">
        <v>40</v>
      </c>
      <c r="F1255" s="237" t="s">
        <v>1436</v>
      </c>
      <c r="G1255" s="235"/>
      <c r="H1255" s="238">
        <v>14.438000000000001</v>
      </c>
      <c r="I1255" s="239"/>
      <c r="J1255" s="235"/>
      <c r="K1255" s="235"/>
      <c r="L1255" s="240"/>
      <c r="M1255" s="241"/>
      <c r="N1255" s="242"/>
      <c r="O1255" s="242"/>
      <c r="P1255" s="242"/>
      <c r="Q1255" s="242"/>
      <c r="R1255" s="242"/>
      <c r="S1255" s="242"/>
      <c r="T1255" s="243"/>
      <c r="U1255" s="14"/>
      <c r="V1255" s="14"/>
      <c r="W1255" s="14"/>
      <c r="X1255" s="14"/>
      <c r="Y1255" s="14"/>
      <c r="Z1255" s="14"/>
      <c r="AA1255" s="14"/>
      <c r="AB1255" s="14"/>
      <c r="AC1255" s="14"/>
      <c r="AD1255" s="14"/>
      <c r="AE1255" s="14"/>
      <c r="AT1255" s="244" t="s">
        <v>167</v>
      </c>
      <c r="AU1255" s="244" t="s">
        <v>87</v>
      </c>
      <c r="AV1255" s="14" t="s">
        <v>87</v>
      </c>
      <c r="AW1255" s="14" t="s">
        <v>38</v>
      </c>
      <c r="AX1255" s="14" t="s">
        <v>77</v>
      </c>
      <c r="AY1255" s="244" t="s">
        <v>153</v>
      </c>
    </row>
    <row r="1256" s="13" customFormat="1">
      <c r="A1256" s="13"/>
      <c r="B1256" s="224"/>
      <c r="C1256" s="225"/>
      <c r="D1256" s="218" t="s">
        <v>167</v>
      </c>
      <c r="E1256" s="226" t="s">
        <v>40</v>
      </c>
      <c r="F1256" s="227" t="s">
        <v>213</v>
      </c>
      <c r="G1256" s="225"/>
      <c r="H1256" s="226" t="s">
        <v>40</v>
      </c>
      <c r="I1256" s="228"/>
      <c r="J1256" s="225"/>
      <c r="K1256" s="225"/>
      <c r="L1256" s="229"/>
      <c r="M1256" s="230"/>
      <c r="N1256" s="231"/>
      <c r="O1256" s="231"/>
      <c r="P1256" s="231"/>
      <c r="Q1256" s="231"/>
      <c r="R1256" s="231"/>
      <c r="S1256" s="231"/>
      <c r="T1256" s="232"/>
      <c r="U1256" s="13"/>
      <c r="V1256" s="13"/>
      <c r="W1256" s="13"/>
      <c r="X1256" s="13"/>
      <c r="Y1256" s="13"/>
      <c r="Z1256" s="13"/>
      <c r="AA1256" s="13"/>
      <c r="AB1256" s="13"/>
      <c r="AC1256" s="13"/>
      <c r="AD1256" s="13"/>
      <c r="AE1256" s="13"/>
      <c r="AT1256" s="233" t="s">
        <v>167</v>
      </c>
      <c r="AU1256" s="233" t="s">
        <v>87</v>
      </c>
      <c r="AV1256" s="13" t="s">
        <v>85</v>
      </c>
      <c r="AW1256" s="13" t="s">
        <v>38</v>
      </c>
      <c r="AX1256" s="13" t="s">
        <v>77</v>
      </c>
      <c r="AY1256" s="233" t="s">
        <v>153</v>
      </c>
    </row>
    <row r="1257" s="14" customFormat="1">
      <c r="A1257" s="14"/>
      <c r="B1257" s="234"/>
      <c r="C1257" s="235"/>
      <c r="D1257" s="218" t="s">
        <v>167</v>
      </c>
      <c r="E1257" s="236" t="s">
        <v>40</v>
      </c>
      <c r="F1257" s="237" t="s">
        <v>1437</v>
      </c>
      <c r="G1257" s="235"/>
      <c r="H1257" s="238">
        <v>11.531000000000001</v>
      </c>
      <c r="I1257" s="239"/>
      <c r="J1257" s="235"/>
      <c r="K1257" s="235"/>
      <c r="L1257" s="240"/>
      <c r="M1257" s="241"/>
      <c r="N1257" s="242"/>
      <c r="O1257" s="242"/>
      <c r="P1257" s="242"/>
      <c r="Q1257" s="242"/>
      <c r="R1257" s="242"/>
      <c r="S1257" s="242"/>
      <c r="T1257" s="243"/>
      <c r="U1257" s="14"/>
      <c r="V1257" s="14"/>
      <c r="W1257" s="14"/>
      <c r="X1257" s="14"/>
      <c r="Y1257" s="14"/>
      <c r="Z1257" s="14"/>
      <c r="AA1257" s="14"/>
      <c r="AB1257" s="14"/>
      <c r="AC1257" s="14"/>
      <c r="AD1257" s="14"/>
      <c r="AE1257" s="14"/>
      <c r="AT1257" s="244" t="s">
        <v>167</v>
      </c>
      <c r="AU1257" s="244" t="s">
        <v>87</v>
      </c>
      <c r="AV1257" s="14" t="s">
        <v>87</v>
      </c>
      <c r="AW1257" s="14" t="s">
        <v>38</v>
      </c>
      <c r="AX1257" s="14" t="s">
        <v>77</v>
      </c>
      <c r="AY1257" s="244" t="s">
        <v>153</v>
      </c>
    </row>
    <row r="1258" s="15" customFormat="1">
      <c r="A1258" s="15"/>
      <c r="B1258" s="245"/>
      <c r="C1258" s="246"/>
      <c r="D1258" s="218" t="s">
        <v>167</v>
      </c>
      <c r="E1258" s="247" t="s">
        <v>40</v>
      </c>
      <c r="F1258" s="248" t="s">
        <v>170</v>
      </c>
      <c r="G1258" s="246"/>
      <c r="H1258" s="249">
        <v>30.111999999999998</v>
      </c>
      <c r="I1258" s="250"/>
      <c r="J1258" s="246"/>
      <c r="K1258" s="246"/>
      <c r="L1258" s="251"/>
      <c r="M1258" s="252"/>
      <c r="N1258" s="253"/>
      <c r="O1258" s="253"/>
      <c r="P1258" s="253"/>
      <c r="Q1258" s="253"/>
      <c r="R1258" s="253"/>
      <c r="S1258" s="253"/>
      <c r="T1258" s="254"/>
      <c r="U1258" s="15"/>
      <c r="V1258" s="15"/>
      <c r="W1258" s="15"/>
      <c r="X1258" s="15"/>
      <c r="Y1258" s="15"/>
      <c r="Z1258" s="15"/>
      <c r="AA1258" s="15"/>
      <c r="AB1258" s="15"/>
      <c r="AC1258" s="15"/>
      <c r="AD1258" s="15"/>
      <c r="AE1258" s="15"/>
      <c r="AT1258" s="255" t="s">
        <v>167</v>
      </c>
      <c r="AU1258" s="255" t="s">
        <v>87</v>
      </c>
      <c r="AV1258" s="15" t="s">
        <v>161</v>
      </c>
      <c r="AW1258" s="15" t="s">
        <v>38</v>
      </c>
      <c r="AX1258" s="15" t="s">
        <v>85</v>
      </c>
      <c r="AY1258" s="255" t="s">
        <v>153</v>
      </c>
    </row>
    <row r="1259" s="2" customFormat="1" ht="24.15" customHeight="1">
      <c r="A1259" s="39"/>
      <c r="B1259" s="40"/>
      <c r="C1259" s="205" t="s">
        <v>1438</v>
      </c>
      <c r="D1259" s="205" t="s">
        <v>156</v>
      </c>
      <c r="E1259" s="206" t="s">
        <v>1439</v>
      </c>
      <c r="F1259" s="207" t="s">
        <v>1440</v>
      </c>
      <c r="G1259" s="208" t="s">
        <v>159</v>
      </c>
      <c r="H1259" s="209">
        <v>30.111999999999998</v>
      </c>
      <c r="I1259" s="210"/>
      <c r="J1259" s="211">
        <f>ROUND(I1259*H1259,2)</f>
        <v>0</v>
      </c>
      <c r="K1259" s="207" t="s">
        <v>160</v>
      </c>
      <c r="L1259" s="45"/>
      <c r="M1259" s="212" t="s">
        <v>40</v>
      </c>
      <c r="N1259" s="213" t="s">
        <v>48</v>
      </c>
      <c r="O1259" s="85"/>
      <c r="P1259" s="214">
        <f>O1259*H1259</f>
        <v>0</v>
      </c>
      <c r="Q1259" s="214">
        <v>1.0000000000000001E-05</v>
      </c>
      <c r="R1259" s="214">
        <f>Q1259*H1259</f>
        <v>0.00030111999999999999</v>
      </c>
      <c r="S1259" s="214">
        <v>0</v>
      </c>
      <c r="T1259" s="215">
        <f>S1259*H1259</f>
        <v>0</v>
      </c>
      <c r="U1259" s="39"/>
      <c r="V1259" s="39"/>
      <c r="W1259" s="39"/>
      <c r="X1259" s="39"/>
      <c r="Y1259" s="39"/>
      <c r="Z1259" s="39"/>
      <c r="AA1259" s="39"/>
      <c r="AB1259" s="39"/>
      <c r="AC1259" s="39"/>
      <c r="AD1259" s="39"/>
      <c r="AE1259" s="39"/>
      <c r="AR1259" s="216" t="s">
        <v>287</v>
      </c>
      <c r="AT1259" s="216" t="s">
        <v>156</v>
      </c>
      <c r="AU1259" s="216" t="s">
        <v>87</v>
      </c>
      <c r="AY1259" s="18" t="s">
        <v>153</v>
      </c>
      <c r="BE1259" s="217">
        <f>IF(N1259="základní",J1259,0)</f>
        <v>0</v>
      </c>
      <c r="BF1259" s="217">
        <f>IF(N1259="snížená",J1259,0)</f>
        <v>0</v>
      </c>
      <c r="BG1259" s="217">
        <f>IF(N1259="zákl. přenesená",J1259,0)</f>
        <v>0</v>
      </c>
      <c r="BH1259" s="217">
        <f>IF(N1259="sníž. přenesená",J1259,0)</f>
        <v>0</v>
      </c>
      <c r="BI1259" s="217">
        <f>IF(N1259="nulová",J1259,0)</f>
        <v>0</v>
      </c>
      <c r="BJ1259" s="18" t="s">
        <v>85</v>
      </c>
      <c r="BK1259" s="217">
        <f>ROUND(I1259*H1259,2)</f>
        <v>0</v>
      </c>
      <c r="BL1259" s="18" t="s">
        <v>287</v>
      </c>
      <c r="BM1259" s="216" t="s">
        <v>1441</v>
      </c>
    </row>
    <row r="1260" s="2" customFormat="1">
      <c r="A1260" s="39"/>
      <c r="B1260" s="40"/>
      <c r="C1260" s="41"/>
      <c r="D1260" s="218" t="s">
        <v>163</v>
      </c>
      <c r="E1260" s="41"/>
      <c r="F1260" s="219" t="s">
        <v>1442</v>
      </c>
      <c r="G1260" s="41"/>
      <c r="H1260" s="41"/>
      <c r="I1260" s="220"/>
      <c r="J1260" s="41"/>
      <c r="K1260" s="41"/>
      <c r="L1260" s="45"/>
      <c r="M1260" s="221"/>
      <c r="N1260" s="222"/>
      <c r="O1260" s="85"/>
      <c r="P1260" s="85"/>
      <c r="Q1260" s="85"/>
      <c r="R1260" s="85"/>
      <c r="S1260" s="85"/>
      <c r="T1260" s="86"/>
      <c r="U1260" s="39"/>
      <c r="V1260" s="39"/>
      <c r="W1260" s="39"/>
      <c r="X1260" s="39"/>
      <c r="Y1260" s="39"/>
      <c r="Z1260" s="39"/>
      <c r="AA1260" s="39"/>
      <c r="AB1260" s="39"/>
      <c r="AC1260" s="39"/>
      <c r="AD1260" s="39"/>
      <c r="AE1260" s="39"/>
      <c r="AT1260" s="18" t="s">
        <v>163</v>
      </c>
      <c r="AU1260" s="18" t="s">
        <v>87</v>
      </c>
    </row>
    <row r="1261" s="13" customFormat="1">
      <c r="A1261" s="13"/>
      <c r="B1261" s="224"/>
      <c r="C1261" s="225"/>
      <c r="D1261" s="218" t="s">
        <v>167</v>
      </c>
      <c r="E1261" s="226" t="s">
        <v>40</v>
      </c>
      <c r="F1261" s="227" t="s">
        <v>206</v>
      </c>
      <c r="G1261" s="225"/>
      <c r="H1261" s="226" t="s">
        <v>40</v>
      </c>
      <c r="I1261" s="228"/>
      <c r="J1261" s="225"/>
      <c r="K1261" s="225"/>
      <c r="L1261" s="229"/>
      <c r="M1261" s="230"/>
      <c r="N1261" s="231"/>
      <c r="O1261" s="231"/>
      <c r="P1261" s="231"/>
      <c r="Q1261" s="231"/>
      <c r="R1261" s="231"/>
      <c r="S1261" s="231"/>
      <c r="T1261" s="232"/>
      <c r="U1261" s="13"/>
      <c r="V1261" s="13"/>
      <c r="W1261" s="13"/>
      <c r="X1261" s="13"/>
      <c r="Y1261" s="13"/>
      <c r="Z1261" s="13"/>
      <c r="AA1261" s="13"/>
      <c r="AB1261" s="13"/>
      <c r="AC1261" s="13"/>
      <c r="AD1261" s="13"/>
      <c r="AE1261" s="13"/>
      <c r="AT1261" s="233" t="s">
        <v>167</v>
      </c>
      <c r="AU1261" s="233" t="s">
        <v>87</v>
      </c>
      <c r="AV1261" s="13" t="s">
        <v>85</v>
      </c>
      <c r="AW1261" s="13" t="s">
        <v>38</v>
      </c>
      <c r="AX1261" s="13" t="s">
        <v>77</v>
      </c>
      <c r="AY1261" s="233" t="s">
        <v>153</v>
      </c>
    </row>
    <row r="1262" s="14" customFormat="1">
      <c r="A1262" s="14"/>
      <c r="B1262" s="234"/>
      <c r="C1262" s="235"/>
      <c r="D1262" s="218" t="s">
        <v>167</v>
      </c>
      <c r="E1262" s="236" t="s">
        <v>40</v>
      </c>
      <c r="F1262" s="237" t="s">
        <v>1433</v>
      </c>
      <c r="G1262" s="235"/>
      <c r="H1262" s="238">
        <v>1.6779999999999999</v>
      </c>
      <c r="I1262" s="239"/>
      <c r="J1262" s="235"/>
      <c r="K1262" s="235"/>
      <c r="L1262" s="240"/>
      <c r="M1262" s="241"/>
      <c r="N1262" s="242"/>
      <c r="O1262" s="242"/>
      <c r="P1262" s="242"/>
      <c r="Q1262" s="242"/>
      <c r="R1262" s="242"/>
      <c r="S1262" s="242"/>
      <c r="T1262" s="243"/>
      <c r="U1262" s="14"/>
      <c r="V1262" s="14"/>
      <c r="W1262" s="14"/>
      <c r="X1262" s="14"/>
      <c r="Y1262" s="14"/>
      <c r="Z1262" s="14"/>
      <c r="AA1262" s="14"/>
      <c r="AB1262" s="14"/>
      <c r="AC1262" s="14"/>
      <c r="AD1262" s="14"/>
      <c r="AE1262" s="14"/>
      <c r="AT1262" s="244" t="s">
        <v>167</v>
      </c>
      <c r="AU1262" s="244" t="s">
        <v>87</v>
      </c>
      <c r="AV1262" s="14" t="s">
        <v>87</v>
      </c>
      <c r="AW1262" s="14" t="s">
        <v>38</v>
      </c>
      <c r="AX1262" s="14" t="s">
        <v>77</v>
      </c>
      <c r="AY1262" s="244" t="s">
        <v>153</v>
      </c>
    </row>
    <row r="1263" s="14" customFormat="1">
      <c r="A1263" s="14"/>
      <c r="B1263" s="234"/>
      <c r="C1263" s="235"/>
      <c r="D1263" s="218" t="s">
        <v>167</v>
      </c>
      <c r="E1263" s="236" t="s">
        <v>40</v>
      </c>
      <c r="F1263" s="237" t="s">
        <v>1434</v>
      </c>
      <c r="G1263" s="235"/>
      <c r="H1263" s="238">
        <v>0.45000000000000001</v>
      </c>
      <c r="I1263" s="239"/>
      <c r="J1263" s="235"/>
      <c r="K1263" s="235"/>
      <c r="L1263" s="240"/>
      <c r="M1263" s="241"/>
      <c r="N1263" s="242"/>
      <c r="O1263" s="242"/>
      <c r="P1263" s="242"/>
      <c r="Q1263" s="242"/>
      <c r="R1263" s="242"/>
      <c r="S1263" s="242"/>
      <c r="T1263" s="243"/>
      <c r="U1263" s="14"/>
      <c r="V1263" s="14"/>
      <c r="W1263" s="14"/>
      <c r="X1263" s="14"/>
      <c r="Y1263" s="14"/>
      <c r="Z1263" s="14"/>
      <c r="AA1263" s="14"/>
      <c r="AB1263" s="14"/>
      <c r="AC1263" s="14"/>
      <c r="AD1263" s="14"/>
      <c r="AE1263" s="14"/>
      <c r="AT1263" s="244" t="s">
        <v>167</v>
      </c>
      <c r="AU1263" s="244" t="s">
        <v>87</v>
      </c>
      <c r="AV1263" s="14" t="s">
        <v>87</v>
      </c>
      <c r="AW1263" s="14" t="s">
        <v>38</v>
      </c>
      <c r="AX1263" s="14" t="s">
        <v>77</v>
      </c>
      <c r="AY1263" s="244" t="s">
        <v>153</v>
      </c>
    </row>
    <row r="1264" s="13" customFormat="1">
      <c r="A1264" s="13"/>
      <c r="B1264" s="224"/>
      <c r="C1264" s="225"/>
      <c r="D1264" s="218" t="s">
        <v>167</v>
      </c>
      <c r="E1264" s="226" t="s">
        <v>40</v>
      </c>
      <c r="F1264" s="227" t="s">
        <v>209</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1435</v>
      </c>
      <c r="G1265" s="235"/>
      <c r="H1265" s="238">
        <v>2.0150000000000001</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3" customFormat="1">
      <c r="A1266" s="13"/>
      <c r="B1266" s="224"/>
      <c r="C1266" s="225"/>
      <c r="D1266" s="218" t="s">
        <v>167</v>
      </c>
      <c r="E1266" s="226" t="s">
        <v>40</v>
      </c>
      <c r="F1266" s="227" t="s">
        <v>211</v>
      </c>
      <c r="G1266" s="225"/>
      <c r="H1266" s="226" t="s">
        <v>40</v>
      </c>
      <c r="I1266" s="228"/>
      <c r="J1266" s="225"/>
      <c r="K1266" s="225"/>
      <c r="L1266" s="229"/>
      <c r="M1266" s="230"/>
      <c r="N1266" s="231"/>
      <c r="O1266" s="231"/>
      <c r="P1266" s="231"/>
      <c r="Q1266" s="231"/>
      <c r="R1266" s="231"/>
      <c r="S1266" s="231"/>
      <c r="T1266" s="232"/>
      <c r="U1266" s="13"/>
      <c r="V1266" s="13"/>
      <c r="W1266" s="13"/>
      <c r="X1266" s="13"/>
      <c r="Y1266" s="13"/>
      <c r="Z1266" s="13"/>
      <c r="AA1266" s="13"/>
      <c r="AB1266" s="13"/>
      <c r="AC1266" s="13"/>
      <c r="AD1266" s="13"/>
      <c r="AE1266" s="13"/>
      <c r="AT1266" s="233" t="s">
        <v>167</v>
      </c>
      <c r="AU1266" s="233" t="s">
        <v>87</v>
      </c>
      <c r="AV1266" s="13" t="s">
        <v>85</v>
      </c>
      <c r="AW1266" s="13" t="s">
        <v>38</v>
      </c>
      <c r="AX1266" s="13" t="s">
        <v>77</v>
      </c>
      <c r="AY1266" s="233" t="s">
        <v>153</v>
      </c>
    </row>
    <row r="1267" s="14" customFormat="1">
      <c r="A1267" s="14"/>
      <c r="B1267" s="234"/>
      <c r="C1267" s="235"/>
      <c r="D1267" s="218" t="s">
        <v>167</v>
      </c>
      <c r="E1267" s="236" t="s">
        <v>40</v>
      </c>
      <c r="F1267" s="237" t="s">
        <v>1436</v>
      </c>
      <c r="G1267" s="235"/>
      <c r="H1267" s="238">
        <v>14.438000000000001</v>
      </c>
      <c r="I1267" s="239"/>
      <c r="J1267" s="235"/>
      <c r="K1267" s="235"/>
      <c r="L1267" s="240"/>
      <c r="M1267" s="241"/>
      <c r="N1267" s="242"/>
      <c r="O1267" s="242"/>
      <c r="P1267" s="242"/>
      <c r="Q1267" s="242"/>
      <c r="R1267" s="242"/>
      <c r="S1267" s="242"/>
      <c r="T1267" s="243"/>
      <c r="U1267" s="14"/>
      <c r="V1267" s="14"/>
      <c r="W1267" s="14"/>
      <c r="X1267" s="14"/>
      <c r="Y1267" s="14"/>
      <c r="Z1267" s="14"/>
      <c r="AA1267" s="14"/>
      <c r="AB1267" s="14"/>
      <c r="AC1267" s="14"/>
      <c r="AD1267" s="14"/>
      <c r="AE1267" s="14"/>
      <c r="AT1267" s="244" t="s">
        <v>167</v>
      </c>
      <c r="AU1267" s="244" t="s">
        <v>87</v>
      </c>
      <c r="AV1267" s="14" t="s">
        <v>87</v>
      </c>
      <c r="AW1267" s="14" t="s">
        <v>38</v>
      </c>
      <c r="AX1267" s="14" t="s">
        <v>77</v>
      </c>
      <c r="AY1267" s="244" t="s">
        <v>153</v>
      </c>
    </row>
    <row r="1268" s="13" customFormat="1">
      <c r="A1268" s="13"/>
      <c r="B1268" s="224"/>
      <c r="C1268" s="225"/>
      <c r="D1268" s="218" t="s">
        <v>167</v>
      </c>
      <c r="E1268" s="226" t="s">
        <v>40</v>
      </c>
      <c r="F1268" s="227" t="s">
        <v>213</v>
      </c>
      <c r="G1268" s="225"/>
      <c r="H1268" s="226" t="s">
        <v>40</v>
      </c>
      <c r="I1268" s="228"/>
      <c r="J1268" s="225"/>
      <c r="K1268" s="225"/>
      <c r="L1268" s="229"/>
      <c r="M1268" s="230"/>
      <c r="N1268" s="231"/>
      <c r="O1268" s="231"/>
      <c r="P1268" s="231"/>
      <c r="Q1268" s="231"/>
      <c r="R1268" s="231"/>
      <c r="S1268" s="231"/>
      <c r="T1268" s="232"/>
      <c r="U1268" s="13"/>
      <c r="V1268" s="13"/>
      <c r="W1268" s="13"/>
      <c r="X1268" s="13"/>
      <c r="Y1268" s="13"/>
      <c r="Z1268" s="13"/>
      <c r="AA1268" s="13"/>
      <c r="AB1268" s="13"/>
      <c r="AC1268" s="13"/>
      <c r="AD1268" s="13"/>
      <c r="AE1268" s="13"/>
      <c r="AT1268" s="233" t="s">
        <v>167</v>
      </c>
      <c r="AU1268" s="233" t="s">
        <v>87</v>
      </c>
      <c r="AV1268" s="13" t="s">
        <v>85</v>
      </c>
      <c r="AW1268" s="13" t="s">
        <v>38</v>
      </c>
      <c r="AX1268" s="13" t="s">
        <v>77</v>
      </c>
      <c r="AY1268" s="233" t="s">
        <v>153</v>
      </c>
    </row>
    <row r="1269" s="14" customFormat="1">
      <c r="A1269" s="14"/>
      <c r="B1269" s="234"/>
      <c r="C1269" s="235"/>
      <c r="D1269" s="218" t="s">
        <v>167</v>
      </c>
      <c r="E1269" s="236" t="s">
        <v>40</v>
      </c>
      <c r="F1269" s="237" t="s">
        <v>1437</v>
      </c>
      <c r="G1269" s="235"/>
      <c r="H1269" s="238">
        <v>11.531000000000001</v>
      </c>
      <c r="I1269" s="239"/>
      <c r="J1269" s="235"/>
      <c r="K1269" s="235"/>
      <c r="L1269" s="240"/>
      <c r="M1269" s="241"/>
      <c r="N1269" s="242"/>
      <c r="O1269" s="242"/>
      <c r="P1269" s="242"/>
      <c r="Q1269" s="242"/>
      <c r="R1269" s="242"/>
      <c r="S1269" s="242"/>
      <c r="T1269" s="243"/>
      <c r="U1269" s="14"/>
      <c r="V1269" s="14"/>
      <c r="W1269" s="14"/>
      <c r="X1269" s="14"/>
      <c r="Y1269" s="14"/>
      <c r="Z1269" s="14"/>
      <c r="AA1269" s="14"/>
      <c r="AB1269" s="14"/>
      <c r="AC1269" s="14"/>
      <c r="AD1269" s="14"/>
      <c r="AE1269" s="14"/>
      <c r="AT1269" s="244" t="s">
        <v>167</v>
      </c>
      <c r="AU1269" s="244" t="s">
        <v>87</v>
      </c>
      <c r="AV1269" s="14" t="s">
        <v>87</v>
      </c>
      <c r="AW1269" s="14" t="s">
        <v>38</v>
      </c>
      <c r="AX1269" s="14" t="s">
        <v>77</v>
      </c>
      <c r="AY1269" s="244" t="s">
        <v>153</v>
      </c>
    </row>
    <row r="1270" s="15" customFormat="1">
      <c r="A1270" s="15"/>
      <c r="B1270" s="245"/>
      <c r="C1270" s="246"/>
      <c r="D1270" s="218" t="s">
        <v>167</v>
      </c>
      <c r="E1270" s="247" t="s">
        <v>40</v>
      </c>
      <c r="F1270" s="248" t="s">
        <v>170</v>
      </c>
      <c r="G1270" s="246"/>
      <c r="H1270" s="249">
        <v>30.111999999999998</v>
      </c>
      <c r="I1270" s="250"/>
      <c r="J1270" s="246"/>
      <c r="K1270" s="246"/>
      <c r="L1270" s="251"/>
      <c r="M1270" s="252"/>
      <c r="N1270" s="253"/>
      <c r="O1270" s="253"/>
      <c r="P1270" s="253"/>
      <c r="Q1270" s="253"/>
      <c r="R1270" s="253"/>
      <c r="S1270" s="253"/>
      <c r="T1270" s="254"/>
      <c r="U1270" s="15"/>
      <c r="V1270" s="15"/>
      <c r="W1270" s="15"/>
      <c r="X1270" s="15"/>
      <c r="Y1270" s="15"/>
      <c r="Z1270" s="15"/>
      <c r="AA1270" s="15"/>
      <c r="AB1270" s="15"/>
      <c r="AC1270" s="15"/>
      <c r="AD1270" s="15"/>
      <c r="AE1270" s="15"/>
      <c r="AT1270" s="255" t="s">
        <v>167</v>
      </c>
      <c r="AU1270" s="255" t="s">
        <v>87</v>
      </c>
      <c r="AV1270" s="15" t="s">
        <v>161</v>
      </c>
      <c r="AW1270" s="15" t="s">
        <v>38</v>
      </c>
      <c r="AX1270" s="15" t="s">
        <v>85</v>
      </c>
      <c r="AY1270" s="255" t="s">
        <v>153</v>
      </c>
    </row>
    <row r="1271" s="2" customFormat="1" ht="24.15" customHeight="1">
      <c r="A1271" s="39"/>
      <c r="B1271" s="40"/>
      <c r="C1271" s="205" t="s">
        <v>1443</v>
      </c>
      <c r="D1271" s="205" t="s">
        <v>156</v>
      </c>
      <c r="E1271" s="206" t="s">
        <v>1444</v>
      </c>
      <c r="F1271" s="207" t="s">
        <v>1445</v>
      </c>
      <c r="G1271" s="208" t="s">
        <v>159</v>
      </c>
      <c r="H1271" s="209">
        <v>30.111999999999998</v>
      </c>
      <c r="I1271" s="210"/>
      <c r="J1271" s="211">
        <f>ROUND(I1271*H1271,2)</f>
        <v>0</v>
      </c>
      <c r="K1271" s="207" t="s">
        <v>160</v>
      </c>
      <c r="L1271" s="45"/>
      <c r="M1271" s="212" t="s">
        <v>40</v>
      </c>
      <c r="N1271" s="213" t="s">
        <v>48</v>
      </c>
      <c r="O1271" s="85"/>
      <c r="P1271" s="214">
        <f>O1271*H1271</f>
        <v>0</v>
      </c>
      <c r="Q1271" s="214">
        <v>0.00025999999999999998</v>
      </c>
      <c r="R1271" s="214">
        <f>Q1271*H1271</f>
        <v>0.0078291199999999984</v>
      </c>
      <c r="S1271" s="214">
        <v>0</v>
      </c>
      <c r="T1271" s="215">
        <f>S1271*H1271</f>
        <v>0</v>
      </c>
      <c r="U1271" s="39"/>
      <c r="V1271" s="39"/>
      <c r="W1271" s="39"/>
      <c r="X1271" s="39"/>
      <c r="Y1271" s="39"/>
      <c r="Z1271" s="39"/>
      <c r="AA1271" s="39"/>
      <c r="AB1271" s="39"/>
      <c r="AC1271" s="39"/>
      <c r="AD1271" s="39"/>
      <c r="AE1271" s="39"/>
      <c r="AR1271" s="216" t="s">
        <v>287</v>
      </c>
      <c r="AT1271" s="216" t="s">
        <v>156</v>
      </c>
      <c r="AU1271" s="216" t="s">
        <v>87</v>
      </c>
      <c r="AY1271" s="18" t="s">
        <v>153</v>
      </c>
      <c r="BE1271" s="217">
        <f>IF(N1271="základní",J1271,0)</f>
        <v>0</v>
      </c>
      <c r="BF1271" s="217">
        <f>IF(N1271="snížená",J1271,0)</f>
        <v>0</v>
      </c>
      <c r="BG1271" s="217">
        <f>IF(N1271="zákl. přenesená",J1271,0)</f>
        <v>0</v>
      </c>
      <c r="BH1271" s="217">
        <f>IF(N1271="sníž. přenesená",J1271,0)</f>
        <v>0</v>
      </c>
      <c r="BI1271" s="217">
        <f>IF(N1271="nulová",J1271,0)</f>
        <v>0</v>
      </c>
      <c r="BJ1271" s="18" t="s">
        <v>85</v>
      </c>
      <c r="BK1271" s="217">
        <f>ROUND(I1271*H1271,2)</f>
        <v>0</v>
      </c>
      <c r="BL1271" s="18" t="s">
        <v>287</v>
      </c>
      <c r="BM1271" s="216" t="s">
        <v>1446</v>
      </c>
    </row>
    <row r="1272" s="2" customFormat="1">
      <c r="A1272" s="39"/>
      <c r="B1272" s="40"/>
      <c r="C1272" s="41"/>
      <c r="D1272" s="218" t="s">
        <v>163</v>
      </c>
      <c r="E1272" s="41"/>
      <c r="F1272" s="219" t="s">
        <v>1447</v>
      </c>
      <c r="G1272" s="41"/>
      <c r="H1272" s="41"/>
      <c r="I1272" s="220"/>
      <c r="J1272" s="41"/>
      <c r="K1272" s="41"/>
      <c r="L1272" s="45"/>
      <c r="M1272" s="221"/>
      <c r="N1272" s="222"/>
      <c r="O1272" s="85"/>
      <c r="P1272" s="85"/>
      <c r="Q1272" s="85"/>
      <c r="R1272" s="85"/>
      <c r="S1272" s="85"/>
      <c r="T1272" s="86"/>
      <c r="U1272" s="39"/>
      <c r="V1272" s="39"/>
      <c r="W1272" s="39"/>
      <c r="X1272" s="39"/>
      <c r="Y1272" s="39"/>
      <c r="Z1272" s="39"/>
      <c r="AA1272" s="39"/>
      <c r="AB1272" s="39"/>
      <c r="AC1272" s="39"/>
      <c r="AD1272" s="39"/>
      <c r="AE1272" s="39"/>
      <c r="AT1272" s="18" t="s">
        <v>163</v>
      </c>
      <c r="AU1272" s="18" t="s">
        <v>87</v>
      </c>
    </row>
    <row r="1273" s="13" customFormat="1">
      <c r="A1273" s="13"/>
      <c r="B1273" s="224"/>
      <c r="C1273" s="225"/>
      <c r="D1273" s="218" t="s">
        <v>167</v>
      </c>
      <c r="E1273" s="226" t="s">
        <v>40</v>
      </c>
      <c r="F1273" s="227" t="s">
        <v>206</v>
      </c>
      <c r="G1273" s="225"/>
      <c r="H1273" s="226" t="s">
        <v>40</v>
      </c>
      <c r="I1273" s="228"/>
      <c r="J1273" s="225"/>
      <c r="K1273" s="225"/>
      <c r="L1273" s="229"/>
      <c r="M1273" s="230"/>
      <c r="N1273" s="231"/>
      <c r="O1273" s="231"/>
      <c r="P1273" s="231"/>
      <c r="Q1273" s="231"/>
      <c r="R1273" s="231"/>
      <c r="S1273" s="231"/>
      <c r="T1273" s="232"/>
      <c r="U1273" s="13"/>
      <c r="V1273" s="13"/>
      <c r="W1273" s="13"/>
      <c r="X1273" s="13"/>
      <c r="Y1273" s="13"/>
      <c r="Z1273" s="13"/>
      <c r="AA1273" s="13"/>
      <c r="AB1273" s="13"/>
      <c r="AC1273" s="13"/>
      <c r="AD1273" s="13"/>
      <c r="AE1273" s="13"/>
      <c r="AT1273" s="233" t="s">
        <v>167</v>
      </c>
      <c r="AU1273" s="233" t="s">
        <v>87</v>
      </c>
      <c r="AV1273" s="13" t="s">
        <v>85</v>
      </c>
      <c r="AW1273" s="13" t="s">
        <v>38</v>
      </c>
      <c r="AX1273" s="13" t="s">
        <v>77</v>
      </c>
      <c r="AY1273" s="233" t="s">
        <v>153</v>
      </c>
    </row>
    <row r="1274" s="14" customFormat="1">
      <c r="A1274" s="14"/>
      <c r="B1274" s="234"/>
      <c r="C1274" s="235"/>
      <c r="D1274" s="218" t="s">
        <v>167</v>
      </c>
      <c r="E1274" s="236" t="s">
        <v>40</v>
      </c>
      <c r="F1274" s="237" t="s">
        <v>1433</v>
      </c>
      <c r="G1274" s="235"/>
      <c r="H1274" s="238">
        <v>1.6779999999999999</v>
      </c>
      <c r="I1274" s="239"/>
      <c r="J1274" s="235"/>
      <c r="K1274" s="235"/>
      <c r="L1274" s="240"/>
      <c r="M1274" s="241"/>
      <c r="N1274" s="242"/>
      <c r="O1274" s="242"/>
      <c r="P1274" s="242"/>
      <c r="Q1274" s="242"/>
      <c r="R1274" s="242"/>
      <c r="S1274" s="242"/>
      <c r="T1274" s="243"/>
      <c r="U1274" s="14"/>
      <c r="V1274" s="14"/>
      <c r="W1274" s="14"/>
      <c r="X1274" s="14"/>
      <c r="Y1274" s="14"/>
      <c r="Z1274" s="14"/>
      <c r="AA1274" s="14"/>
      <c r="AB1274" s="14"/>
      <c r="AC1274" s="14"/>
      <c r="AD1274" s="14"/>
      <c r="AE1274" s="14"/>
      <c r="AT1274" s="244" t="s">
        <v>167</v>
      </c>
      <c r="AU1274" s="244" t="s">
        <v>87</v>
      </c>
      <c r="AV1274" s="14" t="s">
        <v>87</v>
      </c>
      <c r="AW1274" s="14" t="s">
        <v>38</v>
      </c>
      <c r="AX1274" s="14" t="s">
        <v>77</v>
      </c>
      <c r="AY1274" s="244" t="s">
        <v>153</v>
      </c>
    </row>
    <row r="1275" s="14" customFormat="1">
      <c r="A1275" s="14"/>
      <c r="B1275" s="234"/>
      <c r="C1275" s="235"/>
      <c r="D1275" s="218" t="s">
        <v>167</v>
      </c>
      <c r="E1275" s="236" t="s">
        <v>40</v>
      </c>
      <c r="F1275" s="237" t="s">
        <v>1434</v>
      </c>
      <c r="G1275" s="235"/>
      <c r="H1275" s="238">
        <v>0.45000000000000001</v>
      </c>
      <c r="I1275" s="239"/>
      <c r="J1275" s="235"/>
      <c r="K1275" s="235"/>
      <c r="L1275" s="240"/>
      <c r="M1275" s="241"/>
      <c r="N1275" s="242"/>
      <c r="O1275" s="242"/>
      <c r="P1275" s="242"/>
      <c r="Q1275" s="242"/>
      <c r="R1275" s="242"/>
      <c r="S1275" s="242"/>
      <c r="T1275" s="243"/>
      <c r="U1275" s="14"/>
      <c r="V1275" s="14"/>
      <c r="W1275" s="14"/>
      <c r="X1275" s="14"/>
      <c r="Y1275" s="14"/>
      <c r="Z1275" s="14"/>
      <c r="AA1275" s="14"/>
      <c r="AB1275" s="14"/>
      <c r="AC1275" s="14"/>
      <c r="AD1275" s="14"/>
      <c r="AE1275" s="14"/>
      <c r="AT1275" s="244" t="s">
        <v>167</v>
      </c>
      <c r="AU1275" s="244" t="s">
        <v>87</v>
      </c>
      <c r="AV1275" s="14" t="s">
        <v>87</v>
      </c>
      <c r="AW1275" s="14" t="s">
        <v>38</v>
      </c>
      <c r="AX1275" s="14" t="s">
        <v>77</v>
      </c>
      <c r="AY1275" s="244" t="s">
        <v>153</v>
      </c>
    </row>
    <row r="1276" s="13" customFormat="1">
      <c r="A1276" s="13"/>
      <c r="B1276" s="224"/>
      <c r="C1276" s="225"/>
      <c r="D1276" s="218" t="s">
        <v>167</v>
      </c>
      <c r="E1276" s="226" t="s">
        <v>40</v>
      </c>
      <c r="F1276" s="227" t="s">
        <v>209</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1435</v>
      </c>
      <c r="G1277" s="235"/>
      <c r="H1277" s="238">
        <v>2.0150000000000001</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3" customFormat="1">
      <c r="A1278" s="13"/>
      <c r="B1278" s="224"/>
      <c r="C1278" s="225"/>
      <c r="D1278" s="218" t="s">
        <v>167</v>
      </c>
      <c r="E1278" s="226" t="s">
        <v>40</v>
      </c>
      <c r="F1278" s="227" t="s">
        <v>211</v>
      </c>
      <c r="G1278" s="225"/>
      <c r="H1278" s="226" t="s">
        <v>40</v>
      </c>
      <c r="I1278" s="228"/>
      <c r="J1278" s="225"/>
      <c r="K1278" s="225"/>
      <c r="L1278" s="229"/>
      <c r="M1278" s="230"/>
      <c r="N1278" s="231"/>
      <c r="O1278" s="231"/>
      <c r="P1278" s="231"/>
      <c r="Q1278" s="231"/>
      <c r="R1278" s="231"/>
      <c r="S1278" s="231"/>
      <c r="T1278" s="232"/>
      <c r="U1278" s="13"/>
      <c r="V1278" s="13"/>
      <c r="W1278" s="13"/>
      <c r="X1278" s="13"/>
      <c r="Y1278" s="13"/>
      <c r="Z1278" s="13"/>
      <c r="AA1278" s="13"/>
      <c r="AB1278" s="13"/>
      <c r="AC1278" s="13"/>
      <c r="AD1278" s="13"/>
      <c r="AE1278" s="13"/>
      <c r="AT1278" s="233" t="s">
        <v>167</v>
      </c>
      <c r="AU1278" s="233" t="s">
        <v>87</v>
      </c>
      <c r="AV1278" s="13" t="s">
        <v>85</v>
      </c>
      <c r="AW1278" s="13" t="s">
        <v>38</v>
      </c>
      <c r="AX1278" s="13" t="s">
        <v>77</v>
      </c>
      <c r="AY1278" s="233" t="s">
        <v>153</v>
      </c>
    </row>
    <row r="1279" s="14" customFormat="1">
      <c r="A1279" s="14"/>
      <c r="B1279" s="234"/>
      <c r="C1279" s="235"/>
      <c r="D1279" s="218" t="s">
        <v>167</v>
      </c>
      <c r="E1279" s="236" t="s">
        <v>40</v>
      </c>
      <c r="F1279" s="237" t="s">
        <v>1436</v>
      </c>
      <c r="G1279" s="235"/>
      <c r="H1279" s="238">
        <v>14.438000000000001</v>
      </c>
      <c r="I1279" s="239"/>
      <c r="J1279" s="235"/>
      <c r="K1279" s="235"/>
      <c r="L1279" s="240"/>
      <c r="M1279" s="241"/>
      <c r="N1279" s="242"/>
      <c r="O1279" s="242"/>
      <c r="P1279" s="242"/>
      <c r="Q1279" s="242"/>
      <c r="R1279" s="242"/>
      <c r="S1279" s="242"/>
      <c r="T1279" s="243"/>
      <c r="U1279" s="14"/>
      <c r="V1279" s="14"/>
      <c r="W1279" s="14"/>
      <c r="X1279" s="14"/>
      <c r="Y1279" s="14"/>
      <c r="Z1279" s="14"/>
      <c r="AA1279" s="14"/>
      <c r="AB1279" s="14"/>
      <c r="AC1279" s="14"/>
      <c r="AD1279" s="14"/>
      <c r="AE1279" s="14"/>
      <c r="AT1279" s="244" t="s">
        <v>167</v>
      </c>
      <c r="AU1279" s="244" t="s">
        <v>87</v>
      </c>
      <c r="AV1279" s="14" t="s">
        <v>87</v>
      </c>
      <c r="AW1279" s="14" t="s">
        <v>38</v>
      </c>
      <c r="AX1279" s="14" t="s">
        <v>77</v>
      </c>
      <c r="AY1279" s="244" t="s">
        <v>153</v>
      </c>
    </row>
    <row r="1280" s="13" customFormat="1">
      <c r="A1280" s="13"/>
      <c r="B1280" s="224"/>
      <c r="C1280" s="225"/>
      <c r="D1280" s="218" t="s">
        <v>167</v>
      </c>
      <c r="E1280" s="226" t="s">
        <v>40</v>
      </c>
      <c r="F1280" s="227" t="s">
        <v>213</v>
      </c>
      <c r="G1280" s="225"/>
      <c r="H1280" s="226" t="s">
        <v>40</v>
      </c>
      <c r="I1280" s="228"/>
      <c r="J1280" s="225"/>
      <c r="K1280" s="225"/>
      <c r="L1280" s="229"/>
      <c r="M1280" s="230"/>
      <c r="N1280" s="231"/>
      <c r="O1280" s="231"/>
      <c r="P1280" s="231"/>
      <c r="Q1280" s="231"/>
      <c r="R1280" s="231"/>
      <c r="S1280" s="231"/>
      <c r="T1280" s="232"/>
      <c r="U1280" s="13"/>
      <c r="V1280" s="13"/>
      <c r="W1280" s="13"/>
      <c r="X1280" s="13"/>
      <c r="Y1280" s="13"/>
      <c r="Z1280" s="13"/>
      <c r="AA1280" s="13"/>
      <c r="AB1280" s="13"/>
      <c r="AC1280" s="13"/>
      <c r="AD1280" s="13"/>
      <c r="AE1280" s="13"/>
      <c r="AT1280" s="233" t="s">
        <v>167</v>
      </c>
      <c r="AU1280" s="233" t="s">
        <v>87</v>
      </c>
      <c r="AV1280" s="13" t="s">
        <v>85</v>
      </c>
      <c r="AW1280" s="13" t="s">
        <v>38</v>
      </c>
      <c r="AX1280" s="13" t="s">
        <v>77</v>
      </c>
      <c r="AY1280" s="233" t="s">
        <v>153</v>
      </c>
    </row>
    <row r="1281" s="14" customFormat="1">
      <c r="A1281" s="14"/>
      <c r="B1281" s="234"/>
      <c r="C1281" s="235"/>
      <c r="D1281" s="218" t="s">
        <v>167</v>
      </c>
      <c r="E1281" s="236" t="s">
        <v>40</v>
      </c>
      <c r="F1281" s="237" t="s">
        <v>1437</v>
      </c>
      <c r="G1281" s="235"/>
      <c r="H1281" s="238">
        <v>11.531000000000001</v>
      </c>
      <c r="I1281" s="239"/>
      <c r="J1281" s="235"/>
      <c r="K1281" s="235"/>
      <c r="L1281" s="240"/>
      <c r="M1281" s="241"/>
      <c r="N1281" s="242"/>
      <c r="O1281" s="242"/>
      <c r="P1281" s="242"/>
      <c r="Q1281" s="242"/>
      <c r="R1281" s="242"/>
      <c r="S1281" s="242"/>
      <c r="T1281" s="243"/>
      <c r="U1281" s="14"/>
      <c r="V1281" s="14"/>
      <c r="W1281" s="14"/>
      <c r="X1281" s="14"/>
      <c r="Y1281" s="14"/>
      <c r="Z1281" s="14"/>
      <c r="AA1281" s="14"/>
      <c r="AB1281" s="14"/>
      <c r="AC1281" s="14"/>
      <c r="AD1281" s="14"/>
      <c r="AE1281" s="14"/>
      <c r="AT1281" s="244" t="s">
        <v>167</v>
      </c>
      <c r="AU1281" s="244" t="s">
        <v>87</v>
      </c>
      <c r="AV1281" s="14" t="s">
        <v>87</v>
      </c>
      <c r="AW1281" s="14" t="s">
        <v>38</v>
      </c>
      <c r="AX1281" s="14" t="s">
        <v>77</v>
      </c>
      <c r="AY1281" s="244" t="s">
        <v>153</v>
      </c>
    </row>
    <row r="1282" s="15" customFormat="1">
      <c r="A1282" s="15"/>
      <c r="B1282" s="245"/>
      <c r="C1282" s="246"/>
      <c r="D1282" s="218" t="s">
        <v>167</v>
      </c>
      <c r="E1282" s="247" t="s">
        <v>40</v>
      </c>
      <c r="F1282" s="248" t="s">
        <v>170</v>
      </c>
      <c r="G1282" s="246"/>
      <c r="H1282" s="249">
        <v>30.111999999999998</v>
      </c>
      <c r="I1282" s="250"/>
      <c r="J1282" s="246"/>
      <c r="K1282" s="246"/>
      <c r="L1282" s="251"/>
      <c r="M1282" s="252"/>
      <c r="N1282" s="253"/>
      <c r="O1282" s="253"/>
      <c r="P1282" s="253"/>
      <c r="Q1282" s="253"/>
      <c r="R1282" s="253"/>
      <c r="S1282" s="253"/>
      <c r="T1282" s="254"/>
      <c r="U1282" s="15"/>
      <c r="V1282" s="15"/>
      <c r="W1282" s="15"/>
      <c r="X1282" s="15"/>
      <c r="Y1282" s="15"/>
      <c r="Z1282" s="15"/>
      <c r="AA1282" s="15"/>
      <c r="AB1282" s="15"/>
      <c r="AC1282" s="15"/>
      <c r="AD1282" s="15"/>
      <c r="AE1282" s="15"/>
      <c r="AT1282" s="255" t="s">
        <v>167</v>
      </c>
      <c r="AU1282" s="255" t="s">
        <v>87</v>
      </c>
      <c r="AV1282" s="15" t="s">
        <v>161</v>
      </c>
      <c r="AW1282" s="15" t="s">
        <v>38</v>
      </c>
      <c r="AX1282" s="15" t="s">
        <v>85</v>
      </c>
      <c r="AY1282" s="255" t="s">
        <v>153</v>
      </c>
    </row>
    <row r="1283" s="2" customFormat="1" ht="24.15" customHeight="1">
      <c r="A1283" s="39"/>
      <c r="B1283" s="40"/>
      <c r="C1283" s="205" t="s">
        <v>1448</v>
      </c>
      <c r="D1283" s="205" t="s">
        <v>156</v>
      </c>
      <c r="E1283" s="206" t="s">
        <v>1449</v>
      </c>
      <c r="F1283" s="207" t="s">
        <v>1450</v>
      </c>
      <c r="G1283" s="208" t="s">
        <v>159</v>
      </c>
      <c r="H1283" s="209">
        <v>30.111999999999998</v>
      </c>
      <c r="I1283" s="210"/>
      <c r="J1283" s="211">
        <f>ROUND(I1283*H1283,2)</f>
        <v>0</v>
      </c>
      <c r="K1283" s="207" t="s">
        <v>160</v>
      </c>
      <c r="L1283" s="45"/>
      <c r="M1283" s="212" t="s">
        <v>40</v>
      </c>
      <c r="N1283" s="213" t="s">
        <v>48</v>
      </c>
      <c r="O1283" s="85"/>
      <c r="P1283" s="214">
        <f>O1283*H1283</f>
        <v>0</v>
      </c>
      <c r="Q1283" s="214">
        <v>3.0000000000000001E-05</v>
      </c>
      <c r="R1283" s="214">
        <f>Q1283*H1283</f>
        <v>0.00090335999999999997</v>
      </c>
      <c r="S1283" s="214">
        <v>0</v>
      </c>
      <c r="T1283" s="215">
        <f>S1283*H1283</f>
        <v>0</v>
      </c>
      <c r="U1283" s="39"/>
      <c r="V1283" s="39"/>
      <c r="W1283" s="39"/>
      <c r="X1283" s="39"/>
      <c r="Y1283" s="39"/>
      <c r="Z1283" s="39"/>
      <c r="AA1283" s="39"/>
      <c r="AB1283" s="39"/>
      <c r="AC1283" s="39"/>
      <c r="AD1283" s="39"/>
      <c r="AE1283" s="39"/>
      <c r="AR1283" s="216" t="s">
        <v>287</v>
      </c>
      <c r="AT1283" s="216" t="s">
        <v>156</v>
      </c>
      <c r="AU1283" s="216" t="s">
        <v>87</v>
      </c>
      <c r="AY1283" s="18" t="s">
        <v>153</v>
      </c>
      <c r="BE1283" s="217">
        <f>IF(N1283="základní",J1283,0)</f>
        <v>0</v>
      </c>
      <c r="BF1283" s="217">
        <f>IF(N1283="snížená",J1283,0)</f>
        <v>0</v>
      </c>
      <c r="BG1283" s="217">
        <f>IF(N1283="zákl. přenesená",J1283,0)</f>
        <v>0</v>
      </c>
      <c r="BH1283" s="217">
        <f>IF(N1283="sníž. přenesená",J1283,0)</f>
        <v>0</v>
      </c>
      <c r="BI1283" s="217">
        <f>IF(N1283="nulová",J1283,0)</f>
        <v>0</v>
      </c>
      <c r="BJ1283" s="18" t="s">
        <v>85</v>
      </c>
      <c r="BK1283" s="217">
        <f>ROUND(I1283*H1283,2)</f>
        <v>0</v>
      </c>
      <c r="BL1283" s="18" t="s">
        <v>287</v>
      </c>
      <c r="BM1283" s="216" t="s">
        <v>1451</v>
      </c>
    </row>
    <row r="1284" s="2" customFormat="1">
      <c r="A1284" s="39"/>
      <c r="B1284" s="40"/>
      <c r="C1284" s="41"/>
      <c r="D1284" s="218" t="s">
        <v>163</v>
      </c>
      <c r="E1284" s="41"/>
      <c r="F1284" s="219" t="s">
        <v>1452</v>
      </c>
      <c r="G1284" s="41"/>
      <c r="H1284" s="41"/>
      <c r="I1284" s="220"/>
      <c r="J1284" s="41"/>
      <c r="K1284" s="41"/>
      <c r="L1284" s="45"/>
      <c r="M1284" s="221"/>
      <c r="N1284" s="222"/>
      <c r="O1284" s="85"/>
      <c r="P1284" s="85"/>
      <c r="Q1284" s="85"/>
      <c r="R1284" s="85"/>
      <c r="S1284" s="85"/>
      <c r="T1284" s="86"/>
      <c r="U1284" s="39"/>
      <c r="V1284" s="39"/>
      <c r="W1284" s="39"/>
      <c r="X1284" s="39"/>
      <c r="Y1284" s="39"/>
      <c r="Z1284" s="39"/>
      <c r="AA1284" s="39"/>
      <c r="AB1284" s="39"/>
      <c r="AC1284" s="39"/>
      <c r="AD1284" s="39"/>
      <c r="AE1284" s="39"/>
      <c r="AT1284" s="18" t="s">
        <v>163</v>
      </c>
      <c r="AU1284" s="18" t="s">
        <v>87</v>
      </c>
    </row>
    <row r="1285" s="13" customFormat="1">
      <c r="A1285" s="13"/>
      <c r="B1285" s="224"/>
      <c r="C1285" s="225"/>
      <c r="D1285" s="218" t="s">
        <v>167</v>
      </c>
      <c r="E1285" s="226" t="s">
        <v>40</v>
      </c>
      <c r="F1285" s="227" t="s">
        <v>206</v>
      </c>
      <c r="G1285" s="225"/>
      <c r="H1285" s="226" t="s">
        <v>40</v>
      </c>
      <c r="I1285" s="228"/>
      <c r="J1285" s="225"/>
      <c r="K1285" s="225"/>
      <c r="L1285" s="229"/>
      <c r="M1285" s="230"/>
      <c r="N1285" s="231"/>
      <c r="O1285" s="231"/>
      <c r="P1285" s="231"/>
      <c r="Q1285" s="231"/>
      <c r="R1285" s="231"/>
      <c r="S1285" s="231"/>
      <c r="T1285" s="232"/>
      <c r="U1285" s="13"/>
      <c r="V1285" s="13"/>
      <c r="W1285" s="13"/>
      <c r="X1285" s="13"/>
      <c r="Y1285" s="13"/>
      <c r="Z1285" s="13"/>
      <c r="AA1285" s="13"/>
      <c r="AB1285" s="13"/>
      <c r="AC1285" s="13"/>
      <c r="AD1285" s="13"/>
      <c r="AE1285" s="13"/>
      <c r="AT1285" s="233" t="s">
        <v>167</v>
      </c>
      <c r="AU1285" s="233" t="s">
        <v>87</v>
      </c>
      <c r="AV1285" s="13" t="s">
        <v>85</v>
      </c>
      <c r="AW1285" s="13" t="s">
        <v>38</v>
      </c>
      <c r="AX1285" s="13" t="s">
        <v>77</v>
      </c>
      <c r="AY1285" s="233" t="s">
        <v>153</v>
      </c>
    </row>
    <row r="1286" s="14" customFormat="1">
      <c r="A1286" s="14"/>
      <c r="B1286" s="234"/>
      <c r="C1286" s="235"/>
      <c r="D1286" s="218" t="s">
        <v>167</v>
      </c>
      <c r="E1286" s="236" t="s">
        <v>40</v>
      </c>
      <c r="F1286" s="237" t="s">
        <v>1433</v>
      </c>
      <c r="G1286" s="235"/>
      <c r="H1286" s="238">
        <v>1.6779999999999999</v>
      </c>
      <c r="I1286" s="239"/>
      <c r="J1286" s="235"/>
      <c r="K1286" s="235"/>
      <c r="L1286" s="240"/>
      <c r="M1286" s="241"/>
      <c r="N1286" s="242"/>
      <c r="O1286" s="242"/>
      <c r="P1286" s="242"/>
      <c r="Q1286" s="242"/>
      <c r="R1286" s="242"/>
      <c r="S1286" s="242"/>
      <c r="T1286" s="243"/>
      <c r="U1286" s="14"/>
      <c r="V1286" s="14"/>
      <c r="W1286" s="14"/>
      <c r="X1286" s="14"/>
      <c r="Y1286" s="14"/>
      <c r="Z1286" s="14"/>
      <c r="AA1286" s="14"/>
      <c r="AB1286" s="14"/>
      <c r="AC1286" s="14"/>
      <c r="AD1286" s="14"/>
      <c r="AE1286" s="14"/>
      <c r="AT1286" s="244" t="s">
        <v>167</v>
      </c>
      <c r="AU1286" s="244" t="s">
        <v>87</v>
      </c>
      <c r="AV1286" s="14" t="s">
        <v>87</v>
      </c>
      <c r="AW1286" s="14" t="s">
        <v>38</v>
      </c>
      <c r="AX1286" s="14" t="s">
        <v>77</v>
      </c>
      <c r="AY1286" s="244" t="s">
        <v>153</v>
      </c>
    </row>
    <row r="1287" s="14" customFormat="1">
      <c r="A1287" s="14"/>
      <c r="B1287" s="234"/>
      <c r="C1287" s="235"/>
      <c r="D1287" s="218" t="s">
        <v>167</v>
      </c>
      <c r="E1287" s="236" t="s">
        <v>40</v>
      </c>
      <c r="F1287" s="237" t="s">
        <v>1434</v>
      </c>
      <c r="G1287" s="235"/>
      <c r="H1287" s="238">
        <v>0.45000000000000001</v>
      </c>
      <c r="I1287" s="239"/>
      <c r="J1287" s="235"/>
      <c r="K1287" s="235"/>
      <c r="L1287" s="240"/>
      <c r="M1287" s="241"/>
      <c r="N1287" s="242"/>
      <c r="O1287" s="242"/>
      <c r="P1287" s="242"/>
      <c r="Q1287" s="242"/>
      <c r="R1287" s="242"/>
      <c r="S1287" s="242"/>
      <c r="T1287" s="243"/>
      <c r="U1287" s="14"/>
      <c r="V1287" s="14"/>
      <c r="W1287" s="14"/>
      <c r="X1287" s="14"/>
      <c r="Y1287" s="14"/>
      <c r="Z1287" s="14"/>
      <c r="AA1287" s="14"/>
      <c r="AB1287" s="14"/>
      <c r="AC1287" s="14"/>
      <c r="AD1287" s="14"/>
      <c r="AE1287" s="14"/>
      <c r="AT1287" s="244" t="s">
        <v>167</v>
      </c>
      <c r="AU1287" s="244" t="s">
        <v>87</v>
      </c>
      <c r="AV1287" s="14" t="s">
        <v>87</v>
      </c>
      <c r="AW1287" s="14" t="s">
        <v>38</v>
      </c>
      <c r="AX1287" s="14" t="s">
        <v>77</v>
      </c>
      <c r="AY1287" s="244" t="s">
        <v>153</v>
      </c>
    </row>
    <row r="1288" s="13" customFormat="1">
      <c r="A1288" s="13"/>
      <c r="B1288" s="224"/>
      <c r="C1288" s="225"/>
      <c r="D1288" s="218" t="s">
        <v>167</v>
      </c>
      <c r="E1288" s="226" t="s">
        <v>40</v>
      </c>
      <c r="F1288" s="227" t="s">
        <v>209</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1435</v>
      </c>
      <c r="G1289" s="235"/>
      <c r="H1289" s="238">
        <v>2.0150000000000001</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3" customFormat="1">
      <c r="A1290" s="13"/>
      <c r="B1290" s="224"/>
      <c r="C1290" s="225"/>
      <c r="D1290" s="218" t="s">
        <v>167</v>
      </c>
      <c r="E1290" s="226" t="s">
        <v>40</v>
      </c>
      <c r="F1290" s="227" t="s">
        <v>211</v>
      </c>
      <c r="G1290" s="225"/>
      <c r="H1290" s="226" t="s">
        <v>40</v>
      </c>
      <c r="I1290" s="228"/>
      <c r="J1290" s="225"/>
      <c r="K1290" s="225"/>
      <c r="L1290" s="229"/>
      <c r="M1290" s="230"/>
      <c r="N1290" s="231"/>
      <c r="O1290" s="231"/>
      <c r="P1290" s="231"/>
      <c r="Q1290" s="231"/>
      <c r="R1290" s="231"/>
      <c r="S1290" s="231"/>
      <c r="T1290" s="232"/>
      <c r="U1290" s="13"/>
      <c r="V1290" s="13"/>
      <c r="W1290" s="13"/>
      <c r="X1290" s="13"/>
      <c r="Y1290" s="13"/>
      <c r="Z1290" s="13"/>
      <c r="AA1290" s="13"/>
      <c r="AB1290" s="13"/>
      <c r="AC1290" s="13"/>
      <c r="AD1290" s="13"/>
      <c r="AE1290" s="13"/>
      <c r="AT1290" s="233" t="s">
        <v>167</v>
      </c>
      <c r="AU1290" s="233" t="s">
        <v>87</v>
      </c>
      <c r="AV1290" s="13" t="s">
        <v>85</v>
      </c>
      <c r="AW1290" s="13" t="s">
        <v>38</v>
      </c>
      <c r="AX1290" s="13" t="s">
        <v>77</v>
      </c>
      <c r="AY1290" s="233" t="s">
        <v>153</v>
      </c>
    </row>
    <row r="1291" s="14" customFormat="1">
      <c r="A1291" s="14"/>
      <c r="B1291" s="234"/>
      <c r="C1291" s="235"/>
      <c r="D1291" s="218" t="s">
        <v>167</v>
      </c>
      <c r="E1291" s="236" t="s">
        <v>40</v>
      </c>
      <c r="F1291" s="237" t="s">
        <v>1436</v>
      </c>
      <c r="G1291" s="235"/>
      <c r="H1291" s="238">
        <v>14.438000000000001</v>
      </c>
      <c r="I1291" s="239"/>
      <c r="J1291" s="235"/>
      <c r="K1291" s="235"/>
      <c r="L1291" s="240"/>
      <c r="M1291" s="241"/>
      <c r="N1291" s="242"/>
      <c r="O1291" s="242"/>
      <c r="P1291" s="242"/>
      <c r="Q1291" s="242"/>
      <c r="R1291" s="242"/>
      <c r="S1291" s="242"/>
      <c r="T1291" s="243"/>
      <c r="U1291" s="14"/>
      <c r="V1291" s="14"/>
      <c r="W1291" s="14"/>
      <c r="X1291" s="14"/>
      <c r="Y1291" s="14"/>
      <c r="Z1291" s="14"/>
      <c r="AA1291" s="14"/>
      <c r="AB1291" s="14"/>
      <c r="AC1291" s="14"/>
      <c r="AD1291" s="14"/>
      <c r="AE1291" s="14"/>
      <c r="AT1291" s="244" t="s">
        <v>167</v>
      </c>
      <c r="AU1291" s="244" t="s">
        <v>87</v>
      </c>
      <c r="AV1291" s="14" t="s">
        <v>87</v>
      </c>
      <c r="AW1291" s="14" t="s">
        <v>38</v>
      </c>
      <c r="AX1291" s="14" t="s">
        <v>77</v>
      </c>
      <c r="AY1291" s="244" t="s">
        <v>153</v>
      </c>
    </row>
    <row r="1292" s="13" customFormat="1">
      <c r="A1292" s="13"/>
      <c r="B1292" s="224"/>
      <c r="C1292" s="225"/>
      <c r="D1292" s="218" t="s">
        <v>167</v>
      </c>
      <c r="E1292" s="226" t="s">
        <v>40</v>
      </c>
      <c r="F1292" s="227" t="s">
        <v>213</v>
      </c>
      <c r="G1292" s="225"/>
      <c r="H1292" s="226" t="s">
        <v>40</v>
      </c>
      <c r="I1292" s="228"/>
      <c r="J1292" s="225"/>
      <c r="K1292" s="225"/>
      <c r="L1292" s="229"/>
      <c r="M1292" s="230"/>
      <c r="N1292" s="231"/>
      <c r="O1292" s="231"/>
      <c r="P1292" s="231"/>
      <c r="Q1292" s="231"/>
      <c r="R1292" s="231"/>
      <c r="S1292" s="231"/>
      <c r="T1292" s="232"/>
      <c r="U1292" s="13"/>
      <c r="V1292" s="13"/>
      <c r="W1292" s="13"/>
      <c r="X1292" s="13"/>
      <c r="Y1292" s="13"/>
      <c r="Z1292" s="13"/>
      <c r="AA1292" s="13"/>
      <c r="AB1292" s="13"/>
      <c r="AC1292" s="13"/>
      <c r="AD1292" s="13"/>
      <c r="AE1292" s="13"/>
      <c r="AT1292" s="233" t="s">
        <v>167</v>
      </c>
      <c r="AU1292" s="233" t="s">
        <v>87</v>
      </c>
      <c r="AV1292" s="13" t="s">
        <v>85</v>
      </c>
      <c r="AW1292" s="13" t="s">
        <v>38</v>
      </c>
      <c r="AX1292" s="13" t="s">
        <v>77</v>
      </c>
      <c r="AY1292" s="233" t="s">
        <v>153</v>
      </c>
    </row>
    <row r="1293" s="14" customFormat="1">
      <c r="A1293" s="14"/>
      <c r="B1293" s="234"/>
      <c r="C1293" s="235"/>
      <c r="D1293" s="218" t="s">
        <v>167</v>
      </c>
      <c r="E1293" s="236" t="s">
        <v>40</v>
      </c>
      <c r="F1293" s="237" t="s">
        <v>1437</v>
      </c>
      <c r="G1293" s="235"/>
      <c r="H1293" s="238">
        <v>11.531000000000001</v>
      </c>
      <c r="I1293" s="239"/>
      <c r="J1293" s="235"/>
      <c r="K1293" s="235"/>
      <c r="L1293" s="240"/>
      <c r="M1293" s="241"/>
      <c r="N1293" s="242"/>
      <c r="O1293" s="242"/>
      <c r="P1293" s="242"/>
      <c r="Q1293" s="242"/>
      <c r="R1293" s="242"/>
      <c r="S1293" s="242"/>
      <c r="T1293" s="243"/>
      <c r="U1293" s="14"/>
      <c r="V1293" s="14"/>
      <c r="W1293" s="14"/>
      <c r="X1293" s="14"/>
      <c r="Y1293" s="14"/>
      <c r="Z1293" s="14"/>
      <c r="AA1293" s="14"/>
      <c r="AB1293" s="14"/>
      <c r="AC1293" s="14"/>
      <c r="AD1293" s="14"/>
      <c r="AE1293" s="14"/>
      <c r="AT1293" s="244" t="s">
        <v>167</v>
      </c>
      <c r="AU1293" s="244" t="s">
        <v>87</v>
      </c>
      <c r="AV1293" s="14" t="s">
        <v>87</v>
      </c>
      <c r="AW1293" s="14" t="s">
        <v>38</v>
      </c>
      <c r="AX1293" s="14" t="s">
        <v>77</v>
      </c>
      <c r="AY1293" s="244" t="s">
        <v>153</v>
      </c>
    </row>
    <row r="1294" s="15" customFormat="1">
      <c r="A1294" s="15"/>
      <c r="B1294" s="245"/>
      <c r="C1294" s="246"/>
      <c r="D1294" s="218" t="s">
        <v>167</v>
      </c>
      <c r="E1294" s="247" t="s">
        <v>40</v>
      </c>
      <c r="F1294" s="248" t="s">
        <v>170</v>
      </c>
      <c r="G1294" s="246"/>
      <c r="H1294" s="249">
        <v>30.111999999999998</v>
      </c>
      <c r="I1294" s="250"/>
      <c r="J1294" s="246"/>
      <c r="K1294" s="246"/>
      <c r="L1294" s="251"/>
      <c r="M1294" s="267"/>
      <c r="N1294" s="268"/>
      <c r="O1294" s="268"/>
      <c r="P1294" s="268"/>
      <c r="Q1294" s="268"/>
      <c r="R1294" s="268"/>
      <c r="S1294" s="268"/>
      <c r="T1294" s="269"/>
      <c r="U1294" s="15"/>
      <c r="V1294" s="15"/>
      <c r="W1294" s="15"/>
      <c r="X1294" s="15"/>
      <c r="Y1294" s="15"/>
      <c r="Z1294" s="15"/>
      <c r="AA1294" s="15"/>
      <c r="AB1294" s="15"/>
      <c r="AC1294" s="15"/>
      <c r="AD1294" s="15"/>
      <c r="AE1294" s="15"/>
      <c r="AT1294" s="255" t="s">
        <v>167</v>
      </c>
      <c r="AU1294" s="255" t="s">
        <v>87</v>
      </c>
      <c r="AV1294" s="15" t="s">
        <v>161</v>
      </c>
      <c r="AW1294" s="15" t="s">
        <v>38</v>
      </c>
      <c r="AX1294" s="15" t="s">
        <v>85</v>
      </c>
      <c r="AY1294" s="255" t="s">
        <v>153</v>
      </c>
    </row>
    <row r="1295" s="2" customFormat="1" ht="6.96" customHeight="1">
      <c r="A1295" s="39"/>
      <c r="B1295" s="60"/>
      <c r="C1295" s="61"/>
      <c r="D1295" s="61"/>
      <c r="E1295" s="61"/>
      <c r="F1295" s="61"/>
      <c r="G1295" s="61"/>
      <c r="H1295" s="61"/>
      <c r="I1295" s="61"/>
      <c r="J1295" s="61"/>
      <c r="K1295" s="61"/>
      <c r="L1295" s="45"/>
      <c r="M1295" s="39"/>
      <c r="O1295" s="39"/>
      <c r="P1295" s="39"/>
      <c r="Q1295" s="39"/>
      <c r="R1295" s="39"/>
      <c r="S1295" s="39"/>
      <c r="T1295" s="39"/>
      <c r="U1295" s="39"/>
      <c r="V1295" s="39"/>
      <c r="W1295" s="39"/>
      <c r="X1295" s="39"/>
      <c r="Y1295" s="39"/>
      <c r="Z1295" s="39"/>
      <c r="AA1295" s="39"/>
      <c r="AB1295" s="39"/>
      <c r="AC1295" s="39"/>
      <c r="AD1295" s="39"/>
      <c r="AE1295" s="39"/>
    </row>
  </sheetData>
  <sheetProtection sheet="1" autoFilter="0" formatColumns="0" formatRows="0" objects="1" scenarios="1" spinCount="100000" saltValue="CMeSU7qJuMNC4C0tV6FhH2LFJn1f8GTTnvtQxdlFJ7JZdjnZJjWvMXM1djrQenXU3you1F53uIIqGxgBEUx35A==" hashValue="HcF50ZAHqUdHbQYHB51P7YZLGwp52Oq4c8mvGOIxYE3NC2nDUqvxsRqKswguCB/7+zRyaFMZDF7V0oxd8zVKkA==" algorithmName="SHA-512" password="CC35"/>
  <autoFilter ref="C106:K1294"/>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1485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ROUND((SUM(BE107:BE1294)),  2)</f>
        <v>0</v>
      </c>
      <c r="G33" s="39"/>
      <c r="H33" s="39"/>
      <c r="I33" s="149">
        <v>0.20999999999999999</v>
      </c>
      <c r="J33" s="148">
        <f>ROUND(((SUM(BE107:BE1294))*I33),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ROUND((SUM(BF107:BF1294)),  2)</f>
        <v>0</v>
      </c>
      <c r="G34" s="39"/>
      <c r="H34" s="39"/>
      <c r="I34" s="149">
        <v>0.14999999999999999</v>
      </c>
      <c r="J34" s="148">
        <f>ROUND(((SUM(BF107:BF1294))*I34),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10</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J970</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J978</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J1050</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J1058</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J1131</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J1152</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003 - Bytová jednotka č. 10</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8.7079827400000003</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P457+P466+P493+P537+P615+P670+P683+P711+P721+P737+P800+P832+P852+P906+P970+P978+P1050+P1058+P1131+P1152</f>
        <v>0</v>
      </c>
      <c r="Q456" s="197"/>
      <c r="R456" s="198">
        <f>R457+R466+R493+R537+R615+R670+R683+R711+R721+R737+R800+R832+R852+R906+R970+R978+R1050+R1058+R1131+R1152</f>
        <v>1.7392574799999998</v>
      </c>
      <c r="S456" s="197"/>
      <c r="T456" s="199">
        <f>T457+T466+T493+T537+T615+T670+T683+T711+T721+T737+T800+T832+T852+T906+T970+T978+T1050+T1058+T1131+T1152</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BK457+BK466+BK493+BK537+BK615+BK670+BK683+BK711+BK721+BK737+BK800+BK832+BK852+BK906+BK970+BK978+BK1050+BK1058+BK1131+BK1152</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514</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516</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8.7080000000000002</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8.7080000000000002</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14.4"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747</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749</v>
      </c>
      <c r="D659" s="256" t="s">
        <v>322</v>
      </c>
      <c r="E659" s="257" t="s">
        <v>750</v>
      </c>
      <c r="F659" s="258" t="s">
        <v>751</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751</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1486</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1487</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1488</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1489</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1490</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1491</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1492</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1493</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1494</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1495</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1496</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1497</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1498</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1499</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1500</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1501</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1502</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1503</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1504</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1505</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1506</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1507</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1508</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1509</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1510</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1511</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1512</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1513</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1514</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1515</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1516</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SUM(P907:P969)</f>
        <v>0</v>
      </c>
      <c r="Q906" s="197"/>
      <c r="R906" s="198">
        <f>SUM(R907:R969)</f>
        <v>0.31555800000000001</v>
      </c>
      <c r="S906" s="197"/>
      <c r="T906" s="199">
        <f>SUM(T907:T969)</f>
        <v>0</v>
      </c>
      <c r="U906" s="12"/>
      <c r="V906" s="12"/>
      <c r="W906" s="12"/>
      <c r="X906" s="12"/>
      <c r="Y906" s="12"/>
      <c r="Z906" s="12"/>
      <c r="AA906" s="12"/>
      <c r="AB906" s="12"/>
      <c r="AC906" s="12"/>
      <c r="AD906" s="12"/>
      <c r="AE906" s="12"/>
      <c r="AR906" s="200" t="s">
        <v>87</v>
      </c>
      <c r="AT906" s="201" t="s">
        <v>76</v>
      </c>
      <c r="AU906" s="201" t="s">
        <v>85</v>
      </c>
      <c r="AY906" s="200" t="s">
        <v>153</v>
      </c>
      <c r="BK906" s="202">
        <f>SUM(BK907:BK969)</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14.4" customHeight="1">
      <c r="A927" s="39"/>
      <c r="B927" s="40"/>
      <c r="C927" s="205" t="s">
        <v>1192</v>
      </c>
      <c r="D927" s="205" t="s">
        <v>156</v>
      </c>
      <c r="E927" s="206" t="s">
        <v>1193</v>
      </c>
      <c r="F927" s="207" t="s">
        <v>1194</v>
      </c>
      <c r="G927" s="208" t="s">
        <v>159</v>
      </c>
      <c r="H927" s="209">
        <v>13.800000000000001</v>
      </c>
      <c r="I927" s="210"/>
      <c r="J927" s="211">
        <f>ROUND(I927*H927,2)</f>
        <v>0</v>
      </c>
      <c r="K927" s="207" t="s">
        <v>160</v>
      </c>
      <c r="L927" s="45"/>
      <c r="M927" s="212" t="s">
        <v>40</v>
      </c>
      <c r="N927" s="213" t="s">
        <v>48</v>
      </c>
      <c r="O927" s="85"/>
      <c r="P927" s="214">
        <f>O927*H927</f>
        <v>0</v>
      </c>
      <c r="Q927" s="214">
        <v>0.00029999999999999997</v>
      </c>
      <c r="R927" s="214">
        <f>Q927*H927</f>
        <v>0.0041399999999999996</v>
      </c>
      <c r="S927" s="214">
        <v>0</v>
      </c>
      <c r="T927" s="215">
        <f>S927*H927</f>
        <v>0</v>
      </c>
      <c r="U927" s="39"/>
      <c r="V927" s="39"/>
      <c r="W927" s="39"/>
      <c r="X927" s="39"/>
      <c r="Y927" s="39"/>
      <c r="Z927" s="39"/>
      <c r="AA927" s="39"/>
      <c r="AB927" s="39"/>
      <c r="AC927" s="39"/>
      <c r="AD927" s="39"/>
      <c r="AE927" s="39"/>
      <c r="AR927" s="216" t="s">
        <v>287</v>
      </c>
      <c r="AT927" s="216" t="s">
        <v>156</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1195</v>
      </c>
    </row>
    <row r="928" s="2" customFormat="1">
      <c r="A928" s="39"/>
      <c r="B928" s="40"/>
      <c r="C928" s="41"/>
      <c r="D928" s="218" t="s">
        <v>163</v>
      </c>
      <c r="E928" s="41"/>
      <c r="F928" s="219" t="s">
        <v>1196</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2" customFormat="1">
      <c r="A929" s="39"/>
      <c r="B929" s="40"/>
      <c r="C929" s="41"/>
      <c r="D929" s="218" t="s">
        <v>165</v>
      </c>
      <c r="E929" s="41"/>
      <c r="F929" s="223" t="s">
        <v>1185</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165</v>
      </c>
      <c r="AU929" s="18" t="s">
        <v>87</v>
      </c>
    </row>
    <row r="930" s="13" customFormat="1">
      <c r="A930" s="13"/>
      <c r="B930" s="224"/>
      <c r="C930" s="225"/>
      <c r="D930" s="218" t="s">
        <v>167</v>
      </c>
      <c r="E930" s="226" t="s">
        <v>40</v>
      </c>
      <c r="F930" s="227" t="s">
        <v>206</v>
      </c>
      <c r="G930" s="225"/>
      <c r="H930" s="226" t="s">
        <v>40</v>
      </c>
      <c r="I930" s="228"/>
      <c r="J930" s="225"/>
      <c r="K930" s="225"/>
      <c r="L930" s="229"/>
      <c r="M930" s="230"/>
      <c r="N930" s="231"/>
      <c r="O930" s="231"/>
      <c r="P930" s="231"/>
      <c r="Q930" s="231"/>
      <c r="R930" s="231"/>
      <c r="S930" s="231"/>
      <c r="T930" s="232"/>
      <c r="U930" s="13"/>
      <c r="V930" s="13"/>
      <c r="W930" s="13"/>
      <c r="X930" s="13"/>
      <c r="Y930" s="13"/>
      <c r="Z930" s="13"/>
      <c r="AA930" s="13"/>
      <c r="AB930" s="13"/>
      <c r="AC930" s="13"/>
      <c r="AD930" s="13"/>
      <c r="AE930" s="13"/>
      <c r="AT930" s="233" t="s">
        <v>167</v>
      </c>
      <c r="AU930" s="233" t="s">
        <v>87</v>
      </c>
      <c r="AV930" s="13" t="s">
        <v>85</v>
      </c>
      <c r="AW930" s="13" t="s">
        <v>38</v>
      </c>
      <c r="AX930" s="13" t="s">
        <v>77</v>
      </c>
      <c r="AY930" s="233" t="s">
        <v>153</v>
      </c>
    </row>
    <row r="931" s="14" customFormat="1">
      <c r="A931" s="14"/>
      <c r="B931" s="234"/>
      <c r="C931" s="235"/>
      <c r="D931" s="218" t="s">
        <v>167</v>
      </c>
      <c r="E931" s="236" t="s">
        <v>40</v>
      </c>
      <c r="F931" s="237" t="s">
        <v>343</v>
      </c>
      <c r="G931" s="235"/>
      <c r="H931" s="238">
        <v>2.96</v>
      </c>
      <c r="I931" s="239"/>
      <c r="J931" s="235"/>
      <c r="K931" s="235"/>
      <c r="L931" s="240"/>
      <c r="M931" s="241"/>
      <c r="N931" s="242"/>
      <c r="O931" s="242"/>
      <c r="P931" s="242"/>
      <c r="Q931" s="242"/>
      <c r="R931" s="242"/>
      <c r="S931" s="242"/>
      <c r="T931" s="243"/>
      <c r="U931" s="14"/>
      <c r="V931" s="14"/>
      <c r="W931" s="14"/>
      <c r="X931" s="14"/>
      <c r="Y931" s="14"/>
      <c r="Z931" s="14"/>
      <c r="AA931" s="14"/>
      <c r="AB931" s="14"/>
      <c r="AC931" s="14"/>
      <c r="AD931" s="14"/>
      <c r="AE931" s="14"/>
      <c r="AT931" s="244" t="s">
        <v>167</v>
      </c>
      <c r="AU931" s="244" t="s">
        <v>87</v>
      </c>
      <c r="AV931" s="14" t="s">
        <v>87</v>
      </c>
      <c r="AW931" s="14" t="s">
        <v>38</v>
      </c>
      <c r="AX931" s="14" t="s">
        <v>77</v>
      </c>
      <c r="AY931" s="244" t="s">
        <v>153</v>
      </c>
    </row>
    <row r="932" s="13" customFormat="1">
      <c r="A932" s="13"/>
      <c r="B932" s="224"/>
      <c r="C932" s="225"/>
      <c r="D932" s="218" t="s">
        <v>167</v>
      </c>
      <c r="E932" s="226" t="s">
        <v>40</v>
      </c>
      <c r="F932" s="227" t="s">
        <v>209</v>
      </c>
      <c r="G932" s="225"/>
      <c r="H932" s="226" t="s">
        <v>40</v>
      </c>
      <c r="I932" s="228"/>
      <c r="J932" s="225"/>
      <c r="K932" s="225"/>
      <c r="L932" s="229"/>
      <c r="M932" s="230"/>
      <c r="N932" s="231"/>
      <c r="O932" s="231"/>
      <c r="P932" s="231"/>
      <c r="Q932" s="231"/>
      <c r="R932" s="231"/>
      <c r="S932" s="231"/>
      <c r="T932" s="232"/>
      <c r="U932" s="13"/>
      <c r="V932" s="13"/>
      <c r="W932" s="13"/>
      <c r="X932" s="13"/>
      <c r="Y932" s="13"/>
      <c r="Z932" s="13"/>
      <c r="AA932" s="13"/>
      <c r="AB932" s="13"/>
      <c r="AC932" s="13"/>
      <c r="AD932" s="13"/>
      <c r="AE932" s="13"/>
      <c r="AT932" s="233" t="s">
        <v>167</v>
      </c>
      <c r="AU932" s="233" t="s">
        <v>87</v>
      </c>
      <c r="AV932" s="13" t="s">
        <v>85</v>
      </c>
      <c r="AW932" s="13" t="s">
        <v>38</v>
      </c>
      <c r="AX932" s="13" t="s">
        <v>77</v>
      </c>
      <c r="AY932" s="233" t="s">
        <v>153</v>
      </c>
    </row>
    <row r="933" s="14" customFormat="1">
      <c r="A933" s="14"/>
      <c r="B933" s="234"/>
      <c r="C933" s="235"/>
      <c r="D933" s="218" t="s">
        <v>167</v>
      </c>
      <c r="E933" s="236" t="s">
        <v>40</v>
      </c>
      <c r="F933" s="237" t="s">
        <v>344</v>
      </c>
      <c r="G933" s="235"/>
      <c r="H933" s="238">
        <v>2.2599999999999998</v>
      </c>
      <c r="I933" s="239"/>
      <c r="J933" s="235"/>
      <c r="K933" s="235"/>
      <c r="L933" s="240"/>
      <c r="M933" s="241"/>
      <c r="N933" s="242"/>
      <c r="O933" s="242"/>
      <c r="P933" s="242"/>
      <c r="Q933" s="242"/>
      <c r="R933" s="242"/>
      <c r="S933" s="242"/>
      <c r="T933" s="243"/>
      <c r="U933" s="14"/>
      <c r="V933" s="14"/>
      <c r="W933" s="14"/>
      <c r="X933" s="14"/>
      <c r="Y933" s="14"/>
      <c r="Z933" s="14"/>
      <c r="AA933" s="14"/>
      <c r="AB933" s="14"/>
      <c r="AC933" s="14"/>
      <c r="AD933" s="14"/>
      <c r="AE933" s="14"/>
      <c r="AT933" s="244" t="s">
        <v>167</v>
      </c>
      <c r="AU933" s="244" t="s">
        <v>87</v>
      </c>
      <c r="AV933" s="14" t="s">
        <v>87</v>
      </c>
      <c r="AW933" s="14" t="s">
        <v>38</v>
      </c>
      <c r="AX933" s="14" t="s">
        <v>77</v>
      </c>
      <c r="AY933" s="244" t="s">
        <v>153</v>
      </c>
    </row>
    <row r="934" s="13" customFormat="1">
      <c r="A934" s="13"/>
      <c r="B934" s="224"/>
      <c r="C934" s="225"/>
      <c r="D934" s="218" t="s">
        <v>167</v>
      </c>
      <c r="E934" s="226" t="s">
        <v>40</v>
      </c>
      <c r="F934" s="227" t="s">
        <v>213</v>
      </c>
      <c r="G934" s="225"/>
      <c r="H934" s="226" t="s">
        <v>40</v>
      </c>
      <c r="I934" s="228"/>
      <c r="J934" s="225"/>
      <c r="K934" s="225"/>
      <c r="L934" s="229"/>
      <c r="M934" s="230"/>
      <c r="N934" s="231"/>
      <c r="O934" s="231"/>
      <c r="P934" s="231"/>
      <c r="Q934" s="231"/>
      <c r="R934" s="231"/>
      <c r="S934" s="231"/>
      <c r="T934" s="232"/>
      <c r="U934" s="13"/>
      <c r="V934" s="13"/>
      <c r="W934" s="13"/>
      <c r="X934" s="13"/>
      <c r="Y934" s="13"/>
      <c r="Z934" s="13"/>
      <c r="AA934" s="13"/>
      <c r="AB934" s="13"/>
      <c r="AC934" s="13"/>
      <c r="AD934" s="13"/>
      <c r="AE934" s="13"/>
      <c r="AT934" s="233" t="s">
        <v>167</v>
      </c>
      <c r="AU934" s="233" t="s">
        <v>87</v>
      </c>
      <c r="AV934" s="13" t="s">
        <v>85</v>
      </c>
      <c r="AW934" s="13" t="s">
        <v>38</v>
      </c>
      <c r="AX934" s="13" t="s">
        <v>77</v>
      </c>
      <c r="AY934" s="233" t="s">
        <v>153</v>
      </c>
    </row>
    <row r="935" s="14" customFormat="1">
      <c r="A935" s="14"/>
      <c r="B935" s="234"/>
      <c r="C935" s="235"/>
      <c r="D935" s="218" t="s">
        <v>167</v>
      </c>
      <c r="E935" s="236" t="s">
        <v>40</v>
      </c>
      <c r="F935" s="237" t="s">
        <v>346</v>
      </c>
      <c r="G935" s="235"/>
      <c r="H935" s="238">
        <v>8.5800000000000001</v>
      </c>
      <c r="I935" s="239"/>
      <c r="J935" s="235"/>
      <c r="K935" s="235"/>
      <c r="L935" s="240"/>
      <c r="M935" s="241"/>
      <c r="N935" s="242"/>
      <c r="O935" s="242"/>
      <c r="P935" s="242"/>
      <c r="Q935" s="242"/>
      <c r="R935" s="242"/>
      <c r="S935" s="242"/>
      <c r="T935" s="243"/>
      <c r="U935" s="14"/>
      <c r="V935" s="14"/>
      <c r="W935" s="14"/>
      <c r="X935" s="14"/>
      <c r="Y935" s="14"/>
      <c r="Z935" s="14"/>
      <c r="AA935" s="14"/>
      <c r="AB935" s="14"/>
      <c r="AC935" s="14"/>
      <c r="AD935" s="14"/>
      <c r="AE935" s="14"/>
      <c r="AT935" s="244" t="s">
        <v>167</v>
      </c>
      <c r="AU935" s="244" t="s">
        <v>87</v>
      </c>
      <c r="AV935" s="14" t="s">
        <v>87</v>
      </c>
      <c r="AW935" s="14" t="s">
        <v>38</v>
      </c>
      <c r="AX935" s="14" t="s">
        <v>77</v>
      </c>
      <c r="AY935" s="244" t="s">
        <v>153</v>
      </c>
    </row>
    <row r="936" s="15" customFormat="1">
      <c r="A936" s="15"/>
      <c r="B936" s="245"/>
      <c r="C936" s="246"/>
      <c r="D936" s="218" t="s">
        <v>167</v>
      </c>
      <c r="E936" s="247" t="s">
        <v>40</v>
      </c>
      <c r="F936" s="248" t="s">
        <v>170</v>
      </c>
      <c r="G936" s="246"/>
      <c r="H936" s="249">
        <v>13.800000000000001</v>
      </c>
      <c r="I936" s="250"/>
      <c r="J936" s="246"/>
      <c r="K936" s="246"/>
      <c r="L936" s="251"/>
      <c r="M936" s="252"/>
      <c r="N936" s="253"/>
      <c r="O936" s="253"/>
      <c r="P936" s="253"/>
      <c r="Q936" s="253"/>
      <c r="R936" s="253"/>
      <c r="S936" s="253"/>
      <c r="T936" s="254"/>
      <c r="U936" s="15"/>
      <c r="V936" s="15"/>
      <c r="W936" s="15"/>
      <c r="X936" s="15"/>
      <c r="Y936" s="15"/>
      <c r="Z936" s="15"/>
      <c r="AA936" s="15"/>
      <c r="AB936" s="15"/>
      <c r="AC936" s="15"/>
      <c r="AD936" s="15"/>
      <c r="AE936" s="15"/>
      <c r="AT936" s="255" t="s">
        <v>167</v>
      </c>
      <c r="AU936" s="255" t="s">
        <v>87</v>
      </c>
      <c r="AV936" s="15" t="s">
        <v>161</v>
      </c>
      <c r="AW936" s="15" t="s">
        <v>38</v>
      </c>
      <c r="AX936" s="15" t="s">
        <v>85</v>
      </c>
      <c r="AY936" s="255" t="s">
        <v>153</v>
      </c>
    </row>
    <row r="937" s="2" customFormat="1" ht="14.4" customHeight="1">
      <c r="A937" s="39"/>
      <c r="B937" s="40"/>
      <c r="C937" s="205" t="s">
        <v>1197</v>
      </c>
      <c r="D937" s="205" t="s">
        <v>156</v>
      </c>
      <c r="E937" s="206" t="s">
        <v>1198</v>
      </c>
      <c r="F937" s="207" t="s">
        <v>1199</v>
      </c>
      <c r="G937" s="208" t="s">
        <v>173</v>
      </c>
      <c r="H937" s="209">
        <v>26</v>
      </c>
      <c r="I937" s="210"/>
      <c r="J937" s="211">
        <f>ROUND(I937*H937,2)</f>
        <v>0</v>
      </c>
      <c r="K937" s="207" t="s">
        <v>160</v>
      </c>
      <c r="L937" s="45"/>
      <c r="M937" s="212" t="s">
        <v>40</v>
      </c>
      <c r="N937" s="213" t="s">
        <v>48</v>
      </c>
      <c r="O937" s="85"/>
      <c r="P937" s="214">
        <f>O937*H937</f>
        <v>0</v>
      </c>
      <c r="Q937" s="214">
        <v>3.0000000000000001E-05</v>
      </c>
      <c r="R937" s="214">
        <f>Q937*H937</f>
        <v>0.00077999999999999999</v>
      </c>
      <c r="S937" s="214">
        <v>0</v>
      </c>
      <c r="T937" s="215">
        <f>S937*H937</f>
        <v>0</v>
      </c>
      <c r="U937" s="39"/>
      <c r="V937" s="39"/>
      <c r="W937" s="39"/>
      <c r="X937" s="39"/>
      <c r="Y937" s="39"/>
      <c r="Z937" s="39"/>
      <c r="AA937" s="39"/>
      <c r="AB937" s="39"/>
      <c r="AC937" s="39"/>
      <c r="AD937" s="39"/>
      <c r="AE937" s="39"/>
      <c r="AR937" s="216" t="s">
        <v>287</v>
      </c>
      <c r="AT937" s="216" t="s">
        <v>156</v>
      </c>
      <c r="AU937" s="216" t="s">
        <v>87</v>
      </c>
      <c r="AY937" s="18" t="s">
        <v>153</v>
      </c>
      <c r="BE937" s="217">
        <f>IF(N937="základní",J937,0)</f>
        <v>0</v>
      </c>
      <c r="BF937" s="217">
        <f>IF(N937="snížená",J937,0)</f>
        <v>0</v>
      </c>
      <c r="BG937" s="217">
        <f>IF(N937="zákl. přenesená",J937,0)</f>
        <v>0</v>
      </c>
      <c r="BH937" s="217">
        <f>IF(N937="sníž. přenesená",J937,0)</f>
        <v>0</v>
      </c>
      <c r="BI937" s="217">
        <f>IF(N937="nulová",J937,0)</f>
        <v>0</v>
      </c>
      <c r="BJ937" s="18" t="s">
        <v>85</v>
      </c>
      <c r="BK937" s="217">
        <f>ROUND(I937*H937,2)</f>
        <v>0</v>
      </c>
      <c r="BL937" s="18" t="s">
        <v>287</v>
      </c>
      <c r="BM937" s="216" t="s">
        <v>1200</v>
      </c>
    </row>
    <row r="938" s="2" customFormat="1">
      <c r="A938" s="39"/>
      <c r="B938" s="40"/>
      <c r="C938" s="41"/>
      <c r="D938" s="218" t="s">
        <v>163</v>
      </c>
      <c r="E938" s="41"/>
      <c r="F938" s="219" t="s">
        <v>1201</v>
      </c>
      <c r="G938" s="41"/>
      <c r="H938" s="41"/>
      <c r="I938" s="220"/>
      <c r="J938" s="41"/>
      <c r="K938" s="41"/>
      <c r="L938" s="45"/>
      <c r="M938" s="221"/>
      <c r="N938" s="222"/>
      <c r="O938" s="85"/>
      <c r="P938" s="85"/>
      <c r="Q938" s="85"/>
      <c r="R938" s="85"/>
      <c r="S938" s="85"/>
      <c r="T938" s="86"/>
      <c r="U938" s="39"/>
      <c r="V938" s="39"/>
      <c r="W938" s="39"/>
      <c r="X938" s="39"/>
      <c r="Y938" s="39"/>
      <c r="Z938" s="39"/>
      <c r="AA938" s="39"/>
      <c r="AB938" s="39"/>
      <c r="AC938" s="39"/>
      <c r="AD938" s="39"/>
      <c r="AE938" s="39"/>
      <c r="AT938" s="18" t="s">
        <v>163</v>
      </c>
      <c r="AU938" s="18" t="s">
        <v>87</v>
      </c>
    </row>
    <row r="939" s="2" customFormat="1">
      <c r="A939" s="39"/>
      <c r="B939" s="40"/>
      <c r="C939" s="41"/>
      <c r="D939" s="218" t="s">
        <v>165</v>
      </c>
      <c r="E939" s="41"/>
      <c r="F939" s="223" t="s">
        <v>1202</v>
      </c>
      <c r="G939" s="41"/>
      <c r="H939" s="41"/>
      <c r="I939" s="220"/>
      <c r="J939" s="41"/>
      <c r="K939" s="41"/>
      <c r="L939" s="45"/>
      <c r="M939" s="221"/>
      <c r="N939" s="222"/>
      <c r="O939" s="85"/>
      <c r="P939" s="85"/>
      <c r="Q939" s="85"/>
      <c r="R939" s="85"/>
      <c r="S939" s="85"/>
      <c r="T939" s="86"/>
      <c r="U939" s="39"/>
      <c r="V939" s="39"/>
      <c r="W939" s="39"/>
      <c r="X939" s="39"/>
      <c r="Y939" s="39"/>
      <c r="Z939" s="39"/>
      <c r="AA939" s="39"/>
      <c r="AB939" s="39"/>
      <c r="AC939" s="39"/>
      <c r="AD939" s="39"/>
      <c r="AE939" s="39"/>
      <c r="AT939" s="18" t="s">
        <v>165</v>
      </c>
      <c r="AU939" s="18" t="s">
        <v>87</v>
      </c>
    </row>
    <row r="940" s="13" customFormat="1">
      <c r="A940" s="13"/>
      <c r="B940" s="224"/>
      <c r="C940" s="225"/>
      <c r="D940" s="218" t="s">
        <v>167</v>
      </c>
      <c r="E940" s="226" t="s">
        <v>40</v>
      </c>
      <c r="F940" s="227" t="s">
        <v>206</v>
      </c>
      <c r="G940" s="225"/>
      <c r="H940" s="226" t="s">
        <v>40</v>
      </c>
      <c r="I940" s="228"/>
      <c r="J940" s="225"/>
      <c r="K940" s="225"/>
      <c r="L940" s="229"/>
      <c r="M940" s="230"/>
      <c r="N940" s="231"/>
      <c r="O940" s="231"/>
      <c r="P940" s="231"/>
      <c r="Q940" s="231"/>
      <c r="R940" s="231"/>
      <c r="S940" s="231"/>
      <c r="T940" s="232"/>
      <c r="U940" s="13"/>
      <c r="V940" s="13"/>
      <c r="W940" s="13"/>
      <c r="X940" s="13"/>
      <c r="Y940" s="13"/>
      <c r="Z940" s="13"/>
      <c r="AA940" s="13"/>
      <c r="AB940" s="13"/>
      <c r="AC940" s="13"/>
      <c r="AD940" s="13"/>
      <c r="AE940" s="13"/>
      <c r="AT940" s="233" t="s">
        <v>167</v>
      </c>
      <c r="AU940" s="233" t="s">
        <v>87</v>
      </c>
      <c r="AV940" s="13" t="s">
        <v>85</v>
      </c>
      <c r="AW940" s="13" t="s">
        <v>38</v>
      </c>
      <c r="AX940" s="13" t="s">
        <v>77</v>
      </c>
      <c r="AY940" s="233" t="s">
        <v>153</v>
      </c>
    </row>
    <row r="941" s="14" customFormat="1">
      <c r="A941" s="14"/>
      <c r="B941" s="234"/>
      <c r="C941" s="235"/>
      <c r="D941" s="218" t="s">
        <v>167</v>
      </c>
      <c r="E941" s="236" t="s">
        <v>40</v>
      </c>
      <c r="F941" s="237" t="s">
        <v>1203</v>
      </c>
      <c r="G941" s="235"/>
      <c r="H941" s="238">
        <v>6.7000000000000002</v>
      </c>
      <c r="I941" s="239"/>
      <c r="J941" s="235"/>
      <c r="K941" s="235"/>
      <c r="L941" s="240"/>
      <c r="M941" s="241"/>
      <c r="N941" s="242"/>
      <c r="O941" s="242"/>
      <c r="P941" s="242"/>
      <c r="Q941" s="242"/>
      <c r="R941" s="242"/>
      <c r="S941" s="242"/>
      <c r="T941" s="243"/>
      <c r="U941" s="14"/>
      <c r="V941" s="14"/>
      <c r="W941" s="14"/>
      <c r="X941" s="14"/>
      <c r="Y941" s="14"/>
      <c r="Z941" s="14"/>
      <c r="AA941" s="14"/>
      <c r="AB941" s="14"/>
      <c r="AC941" s="14"/>
      <c r="AD941" s="14"/>
      <c r="AE941" s="14"/>
      <c r="AT941" s="244" t="s">
        <v>167</v>
      </c>
      <c r="AU941" s="244" t="s">
        <v>87</v>
      </c>
      <c r="AV941" s="14" t="s">
        <v>87</v>
      </c>
      <c r="AW941" s="14" t="s">
        <v>38</v>
      </c>
      <c r="AX941" s="14" t="s">
        <v>77</v>
      </c>
      <c r="AY941" s="244" t="s">
        <v>153</v>
      </c>
    </row>
    <row r="942" s="13" customFormat="1">
      <c r="A942" s="13"/>
      <c r="B942" s="224"/>
      <c r="C942" s="225"/>
      <c r="D942" s="218" t="s">
        <v>167</v>
      </c>
      <c r="E942" s="226" t="s">
        <v>40</v>
      </c>
      <c r="F942" s="227" t="s">
        <v>209</v>
      </c>
      <c r="G942" s="225"/>
      <c r="H942" s="226" t="s">
        <v>40</v>
      </c>
      <c r="I942" s="228"/>
      <c r="J942" s="225"/>
      <c r="K942" s="225"/>
      <c r="L942" s="229"/>
      <c r="M942" s="230"/>
      <c r="N942" s="231"/>
      <c r="O942" s="231"/>
      <c r="P942" s="231"/>
      <c r="Q942" s="231"/>
      <c r="R942" s="231"/>
      <c r="S942" s="231"/>
      <c r="T942" s="232"/>
      <c r="U942" s="13"/>
      <c r="V942" s="13"/>
      <c r="W942" s="13"/>
      <c r="X942" s="13"/>
      <c r="Y942" s="13"/>
      <c r="Z942" s="13"/>
      <c r="AA942" s="13"/>
      <c r="AB942" s="13"/>
      <c r="AC942" s="13"/>
      <c r="AD942" s="13"/>
      <c r="AE942" s="13"/>
      <c r="AT942" s="233" t="s">
        <v>167</v>
      </c>
      <c r="AU942" s="233" t="s">
        <v>87</v>
      </c>
      <c r="AV942" s="13" t="s">
        <v>85</v>
      </c>
      <c r="AW942" s="13" t="s">
        <v>38</v>
      </c>
      <c r="AX942" s="13" t="s">
        <v>77</v>
      </c>
      <c r="AY942" s="233" t="s">
        <v>153</v>
      </c>
    </row>
    <row r="943" s="14" customFormat="1">
      <c r="A943" s="14"/>
      <c r="B943" s="234"/>
      <c r="C943" s="235"/>
      <c r="D943" s="218" t="s">
        <v>167</v>
      </c>
      <c r="E943" s="236" t="s">
        <v>40</v>
      </c>
      <c r="F943" s="237" t="s">
        <v>1204</v>
      </c>
      <c r="G943" s="235"/>
      <c r="H943" s="238">
        <v>5.7000000000000002</v>
      </c>
      <c r="I943" s="239"/>
      <c r="J943" s="235"/>
      <c r="K943" s="235"/>
      <c r="L943" s="240"/>
      <c r="M943" s="241"/>
      <c r="N943" s="242"/>
      <c r="O943" s="242"/>
      <c r="P943" s="242"/>
      <c r="Q943" s="242"/>
      <c r="R943" s="242"/>
      <c r="S943" s="242"/>
      <c r="T943" s="243"/>
      <c r="U943" s="14"/>
      <c r="V943" s="14"/>
      <c r="W943" s="14"/>
      <c r="X943" s="14"/>
      <c r="Y943" s="14"/>
      <c r="Z943" s="14"/>
      <c r="AA943" s="14"/>
      <c r="AB943" s="14"/>
      <c r="AC943" s="14"/>
      <c r="AD943" s="14"/>
      <c r="AE943" s="14"/>
      <c r="AT943" s="244" t="s">
        <v>167</v>
      </c>
      <c r="AU943" s="244" t="s">
        <v>87</v>
      </c>
      <c r="AV943" s="14" t="s">
        <v>87</v>
      </c>
      <c r="AW943" s="14" t="s">
        <v>38</v>
      </c>
      <c r="AX943" s="14" t="s">
        <v>77</v>
      </c>
      <c r="AY943" s="244" t="s">
        <v>153</v>
      </c>
    </row>
    <row r="944" s="13" customFormat="1">
      <c r="A944" s="13"/>
      <c r="B944" s="224"/>
      <c r="C944" s="225"/>
      <c r="D944" s="218" t="s">
        <v>167</v>
      </c>
      <c r="E944" s="226" t="s">
        <v>40</v>
      </c>
      <c r="F944" s="227" t="s">
        <v>213</v>
      </c>
      <c r="G944" s="225"/>
      <c r="H944" s="226" t="s">
        <v>40</v>
      </c>
      <c r="I944" s="228"/>
      <c r="J944" s="225"/>
      <c r="K944" s="225"/>
      <c r="L944" s="229"/>
      <c r="M944" s="230"/>
      <c r="N944" s="231"/>
      <c r="O944" s="231"/>
      <c r="P944" s="231"/>
      <c r="Q944" s="231"/>
      <c r="R944" s="231"/>
      <c r="S944" s="231"/>
      <c r="T944" s="232"/>
      <c r="U944" s="13"/>
      <c r="V944" s="13"/>
      <c r="W944" s="13"/>
      <c r="X944" s="13"/>
      <c r="Y944" s="13"/>
      <c r="Z944" s="13"/>
      <c r="AA944" s="13"/>
      <c r="AB944" s="13"/>
      <c r="AC944" s="13"/>
      <c r="AD944" s="13"/>
      <c r="AE944" s="13"/>
      <c r="AT944" s="233" t="s">
        <v>167</v>
      </c>
      <c r="AU944" s="233" t="s">
        <v>87</v>
      </c>
      <c r="AV944" s="13" t="s">
        <v>85</v>
      </c>
      <c r="AW944" s="13" t="s">
        <v>38</v>
      </c>
      <c r="AX944" s="13" t="s">
        <v>77</v>
      </c>
      <c r="AY944" s="233" t="s">
        <v>153</v>
      </c>
    </row>
    <row r="945" s="14" customFormat="1">
      <c r="A945" s="14"/>
      <c r="B945" s="234"/>
      <c r="C945" s="235"/>
      <c r="D945" s="218" t="s">
        <v>167</v>
      </c>
      <c r="E945" s="236" t="s">
        <v>40</v>
      </c>
      <c r="F945" s="237" t="s">
        <v>1205</v>
      </c>
      <c r="G945" s="235"/>
      <c r="H945" s="238">
        <v>13.6</v>
      </c>
      <c r="I945" s="239"/>
      <c r="J945" s="235"/>
      <c r="K945" s="235"/>
      <c r="L945" s="240"/>
      <c r="M945" s="241"/>
      <c r="N945" s="242"/>
      <c r="O945" s="242"/>
      <c r="P945" s="242"/>
      <c r="Q945" s="242"/>
      <c r="R945" s="242"/>
      <c r="S945" s="242"/>
      <c r="T945" s="243"/>
      <c r="U945" s="14"/>
      <c r="V945" s="14"/>
      <c r="W945" s="14"/>
      <c r="X945" s="14"/>
      <c r="Y945" s="14"/>
      <c r="Z945" s="14"/>
      <c r="AA945" s="14"/>
      <c r="AB945" s="14"/>
      <c r="AC945" s="14"/>
      <c r="AD945" s="14"/>
      <c r="AE945" s="14"/>
      <c r="AT945" s="244" t="s">
        <v>167</v>
      </c>
      <c r="AU945" s="244" t="s">
        <v>87</v>
      </c>
      <c r="AV945" s="14" t="s">
        <v>87</v>
      </c>
      <c r="AW945" s="14" t="s">
        <v>38</v>
      </c>
      <c r="AX945" s="14" t="s">
        <v>77</v>
      </c>
      <c r="AY945" s="244" t="s">
        <v>153</v>
      </c>
    </row>
    <row r="946" s="15" customFormat="1">
      <c r="A946" s="15"/>
      <c r="B946" s="245"/>
      <c r="C946" s="246"/>
      <c r="D946" s="218" t="s">
        <v>167</v>
      </c>
      <c r="E946" s="247" t="s">
        <v>40</v>
      </c>
      <c r="F946" s="248" t="s">
        <v>170</v>
      </c>
      <c r="G946" s="246"/>
      <c r="H946" s="249">
        <v>26</v>
      </c>
      <c r="I946" s="250"/>
      <c r="J946" s="246"/>
      <c r="K946" s="246"/>
      <c r="L946" s="251"/>
      <c r="M946" s="252"/>
      <c r="N946" s="253"/>
      <c r="O946" s="253"/>
      <c r="P946" s="253"/>
      <c r="Q946" s="253"/>
      <c r="R946" s="253"/>
      <c r="S946" s="253"/>
      <c r="T946" s="254"/>
      <c r="U946" s="15"/>
      <c r="V946" s="15"/>
      <c r="W946" s="15"/>
      <c r="X946" s="15"/>
      <c r="Y946" s="15"/>
      <c r="Z946" s="15"/>
      <c r="AA946" s="15"/>
      <c r="AB946" s="15"/>
      <c r="AC946" s="15"/>
      <c r="AD946" s="15"/>
      <c r="AE946" s="15"/>
      <c r="AT946" s="255" t="s">
        <v>167</v>
      </c>
      <c r="AU946" s="255" t="s">
        <v>87</v>
      </c>
      <c r="AV946" s="15" t="s">
        <v>161</v>
      </c>
      <c r="AW946" s="15" t="s">
        <v>38</v>
      </c>
      <c r="AX946" s="15" t="s">
        <v>85</v>
      </c>
      <c r="AY946" s="255" t="s">
        <v>153</v>
      </c>
    </row>
    <row r="947" s="2" customFormat="1" ht="14.4" customHeight="1">
      <c r="A947" s="39"/>
      <c r="B947" s="40"/>
      <c r="C947" s="205" t="s">
        <v>1206</v>
      </c>
      <c r="D947" s="205" t="s">
        <v>156</v>
      </c>
      <c r="E947" s="206" t="s">
        <v>1207</v>
      </c>
      <c r="F947" s="207" t="s">
        <v>1208</v>
      </c>
      <c r="G947" s="208" t="s">
        <v>159</v>
      </c>
      <c r="H947" s="209">
        <v>13.800000000000001</v>
      </c>
      <c r="I947" s="210"/>
      <c r="J947" s="211">
        <f>ROUND(I947*H947,2)</f>
        <v>0</v>
      </c>
      <c r="K947" s="207" t="s">
        <v>160</v>
      </c>
      <c r="L947" s="45"/>
      <c r="M947" s="212" t="s">
        <v>40</v>
      </c>
      <c r="N947" s="213" t="s">
        <v>48</v>
      </c>
      <c r="O947" s="85"/>
      <c r="P947" s="214">
        <f>O947*H947</f>
        <v>0</v>
      </c>
      <c r="Q947" s="214">
        <v>0</v>
      </c>
      <c r="R947" s="214">
        <f>Q947*H947</f>
        <v>0</v>
      </c>
      <c r="S947" s="214">
        <v>0</v>
      </c>
      <c r="T947" s="215">
        <f>S947*H947</f>
        <v>0</v>
      </c>
      <c r="U947" s="39"/>
      <c r="V947" s="39"/>
      <c r="W947" s="39"/>
      <c r="X947" s="39"/>
      <c r="Y947" s="39"/>
      <c r="Z947" s="39"/>
      <c r="AA947" s="39"/>
      <c r="AB947" s="39"/>
      <c r="AC947" s="39"/>
      <c r="AD947" s="39"/>
      <c r="AE947" s="39"/>
      <c r="AR947" s="216" t="s">
        <v>287</v>
      </c>
      <c r="AT947" s="216" t="s">
        <v>156</v>
      </c>
      <c r="AU947" s="216" t="s">
        <v>87</v>
      </c>
      <c r="AY947" s="18" t="s">
        <v>153</v>
      </c>
      <c r="BE947" s="217">
        <f>IF(N947="základní",J947,0)</f>
        <v>0</v>
      </c>
      <c r="BF947" s="217">
        <f>IF(N947="snížená",J947,0)</f>
        <v>0</v>
      </c>
      <c r="BG947" s="217">
        <f>IF(N947="zákl. přenesená",J947,0)</f>
        <v>0</v>
      </c>
      <c r="BH947" s="217">
        <f>IF(N947="sníž. přenesená",J947,0)</f>
        <v>0</v>
      </c>
      <c r="BI947" s="217">
        <f>IF(N947="nulová",J947,0)</f>
        <v>0</v>
      </c>
      <c r="BJ947" s="18" t="s">
        <v>85</v>
      </c>
      <c r="BK947" s="217">
        <f>ROUND(I947*H947,2)</f>
        <v>0</v>
      </c>
      <c r="BL947" s="18" t="s">
        <v>287</v>
      </c>
      <c r="BM947" s="216" t="s">
        <v>1209</v>
      </c>
    </row>
    <row r="948" s="2" customFormat="1">
      <c r="A948" s="39"/>
      <c r="B948" s="40"/>
      <c r="C948" s="41"/>
      <c r="D948" s="218" t="s">
        <v>163</v>
      </c>
      <c r="E948" s="41"/>
      <c r="F948" s="219" t="s">
        <v>1210</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163</v>
      </c>
      <c r="AU948" s="18" t="s">
        <v>87</v>
      </c>
    </row>
    <row r="949" s="2" customFormat="1">
      <c r="A949" s="39"/>
      <c r="B949" s="40"/>
      <c r="C949" s="41"/>
      <c r="D949" s="218" t="s">
        <v>165</v>
      </c>
      <c r="E949" s="41"/>
      <c r="F949" s="223" t="s">
        <v>1202</v>
      </c>
      <c r="G949" s="41"/>
      <c r="H949" s="41"/>
      <c r="I949" s="220"/>
      <c r="J949" s="41"/>
      <c r="K949" s="41"/>
      <c r="L949" s="45"/>
      <c r="M949" s="221"/>
      <c r="N949" s="222"/>
      <c r="O949" s="85"/>
      <c r="P949" s="85"/>
      <c r="Q949" s="85"/>
      <c r="R949" s="85"/>
      <c r="S949" s="85"/>
      <c r="T949" s="86"/>
      <c r="U949" s="39"/>
      <c r="V949" s="39"/>
      <c r="W949" s="39"/>
      <c r="X949" s="39"/>
      <c r="Y949" s="39"/>
      <c r="Z949" s="39"/>
      <c r="AA949" s="39"/>
      <c r="AB949" s="39"/>
      <c r="AC949" s="39"/>
      <c r="AD949" s="39"/>
      <c r="AE949" s="39"/>
      <c r="AT949" s="18" t="s">
        <v>165</v>
      </c>
      <c r="AU949" s="18" t="s">
        <v>87</v>
      </c>
    </row>
    <row r="950" s="13" customFormat="1">
      <c r="A950" s="13"/>
      <c r="B950" s="224"/>
      <c r="C950" s="225"/>
      <c r="D950" s="218" t="s">
        <v>167</v>
      </c>
      <c r="E950" s="226" t="s">
        <v>40</v>
      </c>
      <c r="F950" s="227" t="s">
        <v>206</v>
      </c>
      <c r="G950" s="225"/>
      <c r="H950" s="226" t="s">
        <v>40</v>
      </c>
      <c r="I950" s="228"/>
      <c r="J950" s="225"/>
      <c r="K950" s="225"/>
      <c r="L950" s="229"/>
      <c r="M950" s="230"/>
      <c r="N950" s="231"/>
      <c r="O950" s="231"/>
      <c r="P950" s="231"/>
      <c r="Q950" s="231"/>
      <c r="R950" s="231"/>
      <c r="S950" s="231"/>
      <c r="T950" s="232"/>
      <c r="U950" s="13"/>
      <c r="V950" s="13"/>
      <c r="W950" s="13"/>
      <c r="X950" s="13"/>
      <c r="Y950" s="13"/>
      <c r="Z950" s="13"/>
      <c r="AA950" s="13"/>
      <c r="AB950" s="13"/>
      <c r="AC950" s="13"/>
      <c r="AD950" s="13"/>
      <c r="AE950" s="13"/>
      <c r="AT950" s="233" t="s">
        <v>167</v>
      </c>
      <c r="AU950" s="233" t="s">
        <v>87</v>
      </c>
      <c r="AV950" s="13" t="s">
        <v>85</v>
      </c>
      <c r="AW950" s="13" t="s">
        <v>38</v>
      </c>
      <c r="AX950" s="13" t="s">
        <v>77</v>
      </c>
      <c r="AY950" s="233" t="s">
        <v>153</v>
      </c>
    </row>
    <row r="951" s="14" customFormat="1">
      <c r="A951" s="14"/>
      <c r="B951" s="234"/>
      <c r="C951" s="235"/>
      <c r="D951" s="218" t="s">
        <v>167</v>
      </c>
      <c r="E951" s="236" t="s">
        <v>40</v>
      </c>
      <c r="F951" s="237" t="s">
        <v>343</v>
      </c>
      <c r="G951" s="235"/>
      <c r="H951" s="238">
        <v>2.96</v>
      </c>
      <c r="I951" s="239"/>
      <c r="J951" s="235"/>
      <c r="K951" s="235"/>
      <c r="L951" s="240"/>
      <c r="M951" s="241"/>
      <c r="N951" s="242"/>
      <c r="O951" s="242"/>
      <c r="P951" s="242"/>
      <c r="Q951" s="242"/>
      <c r="R951" s="242"/>
      <c r="S951" s="242"/>
      <c r="T951" s="243"/>
      <c r="U951" s="14"/>
      <c r="V951" s="14"/>
      <c r="W951" s="14"/>
      <c r="X951" s="14"/>
      <c r="Y951" s="14"/>
      <c r="Z951" s="14"/>
      <c r="AA951" s="14"/>
      <c r="AB951" s="14"/>
      <c r="AC951" s="14"/>
      <c r="AD951" s="14"/>
      <c r="AE951" s="14"/>
      <c r="AT951" s="244" t="s">
        <v>167</v>
      </c>
      <c r="AU951" s="244" t="s">
        <v>87</v>
      </c>
      <c r="AV951" s="14" t="s">
        <v>87</v>
      </c>
      <c r="AW951" s="14" t="s">
        <v>38</v>
      </c>
      <c r="AX951" s="14" t="s">
        <v>77</v>
      </c>
      <c r="AY951" s="244" t="s">
        <v>153</v>
      </c>
    </row>
    <row r="952" s="13" customFormat="1">
      <c r="A952" s="13"/>
      <c r="B952" s="224"/>
      <c r="C952" s="225"/>
      <c r="D952" s="218" t="s">
        <v>167</v>
      </c>
      <c r="E952" s="226" t="s">
        <v>40</v>
      </c>
      <c r="F952" s="227" t="s">
        <v>209</v>
      </c>
      <c r="G952" s="225"/>
      <c r="H952" s="226" t="s">
        <v>40</v>
      </c>
      <c r="I952" s="228"/>
      <c r="J952" s="225"/>
      <c r="K952" s="225"/>
      <c r="L952" s="229"/>
      <c r="M952" s="230"/>
      <c r="N952" s="231"/>
      <c r="O952" s="231"/>
      <c r="P952" s="231"/>
      <c r="Q952" s="231"/>
      <c r="R952" s="231"/>
      <c r="S952" s="231"/>
      <c r="T952" s="232"/>
      <c r="U952" s="13"/>
      <c r="V952" s="13"/>
      <c r="W952" s="13"/>
      <c r="X952" s="13"/>
      <c r="Y952" s="13"/>
      <c r="Z952" s="13"/>
      <c r="AA952" s="13"/>
      <c r="AB952" s="13"/>
      <c r="AC952" s="13"/>
      <c r="AD952" s="13"/>
      <c r="AE952" s="13"/>
      <c r="AT952" s="233" t="s">
        <v>167</v>
      </c>
      <c r="AU952" s="233" t="s">
        <v>87</v>
      </c>
      <c r="AV952" s="13" t="s">
        <v>85</v>
      </c>
      <c r="AW952" s="13" t="s">
        <v>38</v>
      </c>
      <c r="AX952" s="13" t="s">
        <v>77</v>
      </c>
      <c r="AY952" s="233" t="s">
        <v>153</v>
      </c>
    </row>
    <row r="953" s="14" customFormat="1">
      <c r="A953" s="14"/>
      <c r="B953" s="234"/>
      <c r="C953" s="235"/>
      <c r="D953" s="218" t="s">
        <v>167</v>
      </c>
      <c r="E953" s="236" t="s">
        <v>40</v>
      </c>
      <c r="F953" s="237" t="s">
        <v>344</v>
      </c>
      <c r="G953" s="235"/>
      <c r="H953" s="238">
        <v>2.2599999999999998</v>
      </c>
      <c r="I953" s="239"/>
      <c r="J953" s="235"/>
      <c r="K953" s="235"/>
      <c r="L953" s="240"/>
      <c r="M953" s="241"/>
      <c r="N953" s="242"/>
      <c r="O953" s="242"/>
      <c r="P953" s="242"/>
      <c r="Q953" s="242"/>
      <c r="R953" s="242"/>
      <c r="S953" s="242"/>
      <c r="T953" s="243"/>
      <c r="U953" s="14"/>
      <c r="V953" s="14"/>
      <c r="W953" s="14"/>
      <c r="X953" s="14"/>
      <c r="Y953" s="14"/>
      <c r="Z953" s="14"/>
      <c r="AA953" s="14"/>
      <c r="AB953" s="14"/>
      <c r="AC953" s="14"/>
      <c r="AD953" s="14"/>
      <c r="AE953" s="14"/>
      <c r="AT953" s="244" t="s">
        <v>167</v>
      </c>
      <c r="AU953" s="244" t="s">
        <v>87</v>
      </c>
      <c r="AV953" s="14" t="s">
        <v>87</v>
      </c>
      <c r="AW953" s="14" t="s">
        <v>38</v>
      </c>
      <c r="AX953" s="14" t="s">
        <v>77</v>
      </c>
      <c r="AY953" s="244" t="s">
        <v>153</v>
      </c>
    </row>
    <row r="954" s="13" customFormat="1">
      <c r="A954" s="13"/>
      <c r="B954" s="224"/>
      <c r="C954" s="225"/>
      <c r="D954" s="218" t="s">
        <v>167</v>
      </c>
      <c r="E954" s="226" t="s">
        <v>40</v>
      </c>
      <c r="F954" s="227" t="s">
        <v>213</v>
      </c>
      <c r="G954" s="225"/>
      <c r="H954" s="226" t="s">
        <v>40</v>
      </c>
      <c r="I954" s="228"/>
      <c r="J954" s="225"/>
      <c r="K954" s="225"/>
      <c r="L954" s="229"/>
      <c r="M954" s="230"/>
      <c r="N954" s="231"/>
      <c r="O954" s="231"/>
      <c r="P954" s="231"/>
      <c r="Q954" s="231"/>
      <c r="R954" s="231"/>
      <c r="S954" s="231"/>
      <c r="T954" s="232"/>
      <c r="U954" s="13"/>
      <c r="V954" s="13"/>
      <c r="W954" s="13"/>
      <c r="X954" s="13"/>
      <c r="Y954" s="13"/>
      <c r="Z954" s="13"/>
      <c r="AA954" s="13"/>
      <c r="AB954" s="13"/>
      <c r="AC954" s="13"/>
      <c r="AD954" s="13"/>
      <c r="AE954" s="13"/>
      <c r="AT954" s="233" t="s">
        <v>167</v>
      </c>
      <c r="AU954" s="233" t="s">
        <v>87</v>
      </c>
      <c r="AV954" s="13" t="s">
        <v>85</v>
      </c>
      <c r="AW954" s="13" t="s">
        <v>38</v>
      </c>
      <c r="AX954" s="13" t="s">
        <v>77</v>
      </c>
      <c r="AY954" s="233" t="s">
        <v>153</v>
      </c>
    </row>
    <row r="955" s="14" customFormat="1">
      <c r="A955" s="14"/>
      <c r="B955" s="234"/>
      <c r="C955" s="235"/>
      <c r="D955" s="218" t="s">
        <v>167</v>
      </c>
      <c r="E955" s="236" t="s">
        <v>40</v>
      </c>
      <c r="F955" s="237" t="s">
        <v>346</v>
      </c>
      <c r="G955" s="235"/>
      <c r="H955" s="238">
        <v>8.5800000000000001</v>
      </c>
      <c r="I955" s="239"/>
      <c r="J955" s="235"/>
      <c r="K955" s="235"/>
      <c r="L955" s="240"/>
      <c r="M955" s="241"/>
      <c r="N955" s="242"/>
      <c r="O955" s="242"/>
      <c r="P955" s="242"/>
      <c r="Q955" s="242"/>
      <c r="R955" s="242"/>
      <c r="S955" s="242"/>
      <c r="T955" s="243"/>
      <c r="U955" s="14"/>
      <c r="V955" s="14"/>
      <c r="W955" s="14"/>
      <c r="X955" s="14"/>
      <c r="Y955" s="14"/>
      <c r="Z955" s="14"/>
      <c r="AA955" s="14"/>
      <c r="AB955" s="14"/>
      <c r="AC955" s="14"/>
      <c r="AD955" s="14"/>
      <c r="AE955" s="14"/>
      <c r="AT955" s="244" t="s">
        <v>167</v>
      </c>
      <c r="AU955" s="244" t="s">
        <v>87</v>
      </c>
      <c r="AV955" s="14" t="s">
        <v>87</v>
      </c>
      <c r="AW955" s="14" t="s">
        <v>38</v>
      </c>
      <c r="AX955" s="14" t="s">
        <v>77</v>
      </c>
      <c r="AY955" s="244" t="s">
        <v>153</v>
      </c>
    </row>
    <row r="956" s="15" customFormat="1">
      <c r="A956" s="15"/>
      <c r="B956" s="245"/>
      <c r="C956" s="246"/>
      <c r="D956" s="218" t="s">
        <v>167</v>
      </c>
      <c r="E956" s="247" t="s">
        <v>40</v>
      </c>
      <c r="F956" s="248" t="s">
        <v>170</v>
      </c>
      <c r="G956" s="246"/>
      <c r="H956" s="249">
        <v>13.800000000000001</v>
      </c>
      <c r="I956" s="250"/>
      <c r="J956" s="246"/>
      <c r="K956" s="246"/>
      <c r="L956" s="251"/>
      <c r="M956" s="252"/>
      <c r="N956" s="253"/>
      <c r="O956" s="253"/>
      <c r="P956" s="253"/>
      <c r="Q956" s="253"/>
      <c r="R956" s="253"/>
      <c r="S956" s="253"/>
      <c r="T956" s="254"/>
      <c r="U956" s="15"/>
      <c r="V956" s="15"/>
      <c r="W956" s="15"/>
      <c r="X956" s="15"/>
      <c r="Y956" s="15"/>
      <c r="Z956" s="15"/>
      <c r="AA956" s="15"/>
      <c r="AB956" s="15"/>
      <c r="AC956" s="15"/>
      <c r="AD956" s="15"/>
      <c r="AE956" s="15"/>
      <c r="AT956" s="255" t="s">
        <v>167</v>
      </c>
      <c r="AU956" s="255" t="s">
        <v>87</v>
      </c>
      <c r="AV956" s="15" t="s">
        <v>161</v>
      </c>
      <c r="AW956" s="15" t="s">
        <v>38</v>
      </c>
      <c r="AX956" s="15" t="s">
        <v>85</v>
      </c>
      <c r="AY956" s="255" t="s">
        <v>153</v>
      </c>
    </row>
    <row r="957" s="2" customFormat="1" ht="24.15" customHeight="1">
      <c r="A957" s="39"/>
      <c r="B957" s="40"/>
      <c r="C957" s="205" t="s">
        <v>1211</v>
      </c>
      <c r="D957" s="205" t="s">
        <v>156</v>
      </c>
      <c r="E957" s="206" t="s">
        <v>1212</v>
      </c>
      <c r="F957" s="207" t="s">
        <v>1213</v>
      </c>
      <c r="G957" s="208" t="s">
        <v>159</v>
      </c>
      <c r="H957" s="209">
        <v>13.800000000000001</v>
      </c>
      <c r="I957" s="210"/>
      <c r="J957" s="211">
        <f>ROUND(I957*H957,2)</f>
        <v>0</v>
      </c>
      <c r="K957" s="207" t="s">
        <v>160</v>
      </c>
      <c r="L957" s="45"/>
      <c r="M957" s="212" t="s">
        <v>40</v>
      </c>
      <c r="N957" s="213" t="s">
        <v>48</v>
      </c>
      <c r="O957" s="85"/>
      <c r="P957" s="214">
        <f>O957*H957</f>
        <v>0</v>
      </c>
      <c r="Q957" s="214">
        <v>0.00511</v>
      </c>
      <c r="R957" s="214">
        <f>Q957*H957</f>
        <v>0.070517999999999997</v>
      </c>
      <c r="S957" s="214">
        <v>0</v>
      </c>
      <c r="T957" s="215">
        <f>S957*H957</f>
        <v>0</v>
      </c>
      <c r="U957" s="39"/>
      <c r="V957" s="39"/>
      <c r="W957" s="39"/>
      <c r="X957" s="39"/>
      <c r="Y957" s="39"/>
      <c r="Z957" s="39"/>
      <c r="AA957" s="39"/>
      <c r="AB957" s="39"/>
      <c r="AC957" s="39"/>
      <c r="AD957" s="39"/>
      <c r="AE957" s="39"/>
      <c r="AR957" s="216" t="s">
        <v>287</v>
      </c>
      <c r="AT957" s="216" t="s">
        <v>156</v>
      </c>
      <c r="AU957" s="216" t="s">
        <v>87</v>
      </c>
      <c r="AY957" s="18" t="s">
        <v>153</v>
      </c>
      <c r="BE957" s="217">
        <f>IF(N957="základní",J957,0)</f>
        <v>0</v>
      </c>
      <c r="BF957" s="217">
        <f>IF(N957="snížená",J957,0)</f>
        <v>0</v>
      </c>
      <c r="BG957" s="217">
        <f>IF(N957="zákl. přenesená",J957,0)</f>
        <v>0</v>
      </c>
      <c r="BH957" s="217">
        <f>IF(N957="sníž. přenesená",J957,0)</f>
        <v>0</v>
      </c>
      <c r="BI957" s="217">
        <f>IF(N957="nulová",J957,0)</f>
        <v>0</v>
      </c>
      <c r="BJ957" s="18" t="s">
        <v>85</v>
      </c>
      <c r="BK957" s="217">
        <f>ROUND(I957*H957,2)</f>
        <v>0</v>
      </c>
      <c r="BL957" s="18" t="s">
        <v>287</v>
      </c>
      <c r="BM957" s="216" t="s">
        <v>1214</v>
      </c>
    </row>
    <row r="958" s="2" customFormat="1">
      <c r="A958" s="39"/>
      <c r="B958" s="40"/>
      <c r="C958" s="41"/>
      <c r="D958" s="218" t="s">
        <v>163</v>
      </c>
      <c r="E958" s="41"/>
      <c r="F958" s="219" t="s">
        <v>1215</v>
      </c>
      <c r="G958" s="41"/>
      <c r="H958" s="41"/>
      <c r="I958" s="220"/>
      <c r="J958" s="41"/>
      <c r="K958" s="41"/>
      <c r="L958" s="45"/>
      <c r="M958" s="221"/>
      <c r="N958" s="222"/>
      <c r="O958" s="85"/>
      <c r="P958" s="85"/>
      <c r="Q958" s="85"/>
      <c r="R958" s="85"/>
      <c r="S958" s="85"/>
      <c r="T958" s="86"/>
      <c r="U958" s="39"/>
      <c r="V958" s="39"/>
      <c r="W958" s="39"/>
      <c r="X958" s="39"/>
      <c r="Y958" s="39"/>
      <c r="Z958" s="39"/>
      <c r="AA958" s="39"/>
      <c r="AB958" s="39"/>
      <c r="AC958" s="39"/>
      <c r="AD958" s="39"/>
      <c r="AE958" s="39"/>
      <c r="AT958" s="18" t="s">
        <v>163</v>
      </c>
      <c r="AU958" s="18" t="s">
        <v>87</v>
      </c>
    </row>
    <row r="959" s="2" customFormat="1">
      <c r="A959" s="39"/>
      <c r="B959" s="40"/>
      <c r="C959" s="41"/>
      <c r="D959" s="218" t="s">
        <v>165</v>
      </c>
      <c r="E959" s="41"/>
      <c r="F959" s="223" t="s">
        <v>1216</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165</v>
      </c>
      <c r="AU959" s="18" t="s">
        <v>87</v>
      </c>
    </row>
    <row r="960" s="13" customFormat="1">
      <c r="A960" s="13"/>
      <c r="B960" s="224"/>
      <c r="C960" s="225"/>
      <c r="D960" s="218" t="s">
        <v>167</v>
      </c>
      <c r="E960" s="226" t="s">
        <v>40</v>
      </c>
      <c r="F960" s="227" t="s">
        <v>206</v>
      </c>
      <c r="G960" s="225"/>
      <c r="H960" s="226" t="s">
        <v>40</v>
      </c>
      <c r="I960" s="228"/>
      <c r="J960" s="225"/>
      <c r="K960" s="225"/>
      <c r="L960" s="229"/>
      <c r="M960" s="230"/>
      <c r="N960" s="231"/>
      <c r="O960" s="231"/>
      <c r="P960" s="231"/>
      <c r="Q960" s="231"/>
      <c r="R960" s="231"/>
      <c r="S960" s="231"/>
      <c r="T960" s="232"/>
      <c r="U960" s="13"/>
      <c r="V960" s="13"/>
      <c r="W960" s="13"/>
      <c r="X960" s="13"/>
      <c r="Y960" s="13"/>
      <c r="Z960" s="13"/>
      <c r="AA960" s="13"/>
      <c r="AB960" s="13"/>
      <c r="AC960" s="13"/>
      <c r="AD960" s="13"/>
      <c r="AE960" s="13"/>
      <c r="AT960" s="233" t="s">
        <v>167</v>
      </c>
      <c r="AU960" s="233" t="s">
        <v>87</v>
      </c>
      <c r="AV960" s="13" t="s">
        <v>85</v>
      </c>
      <c r="AW960" s="13" t="s">
        <v>38</v>
      </c>
      <c r="AX960" s="13" t="s">
        <v>77</v>
      </c>
      <c r="AY960" s="233" t="s">
        <v>153</v>
      </c>
    </row>
    <row r="961" s="14" customFormat="1">
      <c r="A961" s="14"/>
      <c r="B961" s="234"/>
      <c r="C961" s="235"/>
      <c r="D961" s="218" t="s">
        <v>167</v>
      </c>
      <c r="E961" s="236" t="s">
        <v>40</v>
      </c>
      <c r="F961" s="237" t="s">
        <v>343</v>
      </c>
      <c r="G961" s="235"/>
      <c r="H961" s="238">
        <v>2.96</v>
      </c>
      <c r="I961" s="239"/>
      <c r="J961" s="235"/>
      <c r="K961" s="235"/>
      <c r="L961" s="240"/>
      <c r="M961" s="241"/>
      <c r="N961" s="242"/>
      <c r="O961" s="242"/>
      <c r="P961" s="242"/>
      <c r="Q961" s="242"/>
      <c r="R961" s="242"/>
      <c r="S961" s="242"/>
      <c r="T961" s="243"/>
      <c r="U961" s="14"/>
      <c r="V961" s="14"/>
      <c r="W961" s="14"/>
      <c r="X961" s="14"/>
      <c r="Y961" s="14"/>
      <c r="Z961" s="14"/>
      <c r="AA961" s="14"/>
      <c r="AB961" s="14"/>
      <c r="AC961" s="14"/>
      <c r="AD961" s="14"/>
      <c r="AE961" s="14"/>
      <c r="AT961" s="244" t="s">
        <v>167</v>
      </c>
      <c r="AU961" s="244" t="s">
        <v>87</v>
      </c>
      <c r="AV961" s="14" t="s">
        <v>87</v>
      </c>
      <c r="AW961" s="14" t="s">
        <v>38</v>
      </c>
      <c r="AX961" s="14" t="s">
        <v>77</v>
      </c>
      <c r="AY961" s="244" t="s">
        <v>153</v>
      </c>
    </row>
    <row r="962" s="13" customFormat="1">
      <c r="A962" s="13"/>
      <c r="B962" s="224"/>
      <c r="C962" s="225"/>
      <c r="D962" s="218" t="s">
        <v>167</v>
      </c>
      <c r="E962" s="226" t="s">
        <v>40</v>
      </c>
      <c r="F962" s="227" t="s">
        <v>209</v>
      </c>
      <c r="G962" s="225"/>
      <c r="H962" s="226" t="s">
        <v>40</v>
      </c>
      <c r="I962" s="228"/>
      <c r="J962" s="225"/>
      <c r="K962" s="225"/>
      <c r="L962" s="229"/>
      <c r="M962" s="230"/>
      <c r="N962" s="231"/>
      <c r="O962" s="231"/>
      <c r="P962" s="231"/>
      <c r="Q962" s="231"/>
      <c r="R962" s="231"/>
      <c r="S962" s="231"/>
      <c r="T962" s="232"/>
      <c r="U962" s="13"/>
      <c r="V962" s="13"/>
      <c r="W962" s="13"/>
      <c r="X962" s="13"/>
      <c r="Y962" s="13"/>
      <c r="Z962" s="13"/>
      <c r="AA962" s="13"/>
      <c r="AB962" s="13"/>
      <c r="AC962" s="13"/>
      <c r="AD962" s="13"/>
      <c r="AE962" s="13"/>
      <c r="AT962" s="233" t="s">
        <v>167</v>
      </c>
      <c r="AU962" s="233" t="s">
        <v>87</v>
      </c>
      <c r="AV962" s="13" t="s">
        <v>85</v>
      </c>
      <c r="AW962" s="13" t="s">
        <v>38</v>
      </c>
      <c r="AX962" s="13" t="s">
        <v>77</v>
      </c>
      <c r="AY962" s="233" t="s">
        <v>153</v>
      </c>
    </row>
    <row r="963" s="14" customFormat="1">
      <c r="A963" s="14"/>
      <c r="B963" s="234"/>
      <c r="C963" s="235"/>
      <c r="D963" s="218" t="s">
        <v>167</v>
      </c>
      <c r="E963" s="236" t="s">
        <v>40</v>
      </c>
      <c r="F963" s="237" t="s">
        <v>344</v>
      </c>
      <c r="G963" s="235"/>
      <c r="H963" s="238">
        <v>2.2599999999999998</v>
      </c>
      <c r="I963" s="239"/>
      <c r="J963" s="235"/>
      <c r="K963" s="235"/>
      <c r="L963" s="240"/>
      <c r="M963" s="241"/>
      <c r="N963" s="242"/>
      <c r="O963" s="242"/>
      <c r="P963" s="242"/>
      <c r="Q963" s="242"/>
      <c r="R963" s="242"/>
      <c r="S963" s="242"/>
      <c r="T963" s="243"/>
      <c r="U963" s="14"/>
      <c r="V963" s="14"/>
      <c r="W963" s="14"/>
      <c r="X963" s="14"/>
      <c r="Y963" s="14"/>
      <c r="Z963" s="14"/>
      <c r="AA963" s="14"/>
      <c r="AB963" s="14"/>
      <c r="AC963" s="14"/>
      <c r="AD963" s="14"/>
      <c r="AE963" s="14"/>
      <c r="AT963" s="244" t="s">
        <v>167</v>
      </c>
      <c r="AU963" s="244" t="s">
        <v>87</v>
      </c>
      <c r="AV963" s="14" t="s">
        <v>87</v>
      </c>
      <c r="AW963" s="14" t="s">
        <v>38</v>
      </c>
      <c r="AX963" s="14" t="s">
        <v>77</v>
      </c>
      <c r="AY963" s="244" t="s">
        <v>153</v>
      </c>
    </row>
    <row r="964" s="13" customFormat="1">
      <c r="A964" s="13"/>
      <c r="B964" s="224"/>
      <c r="C964" s="225"/>
      <c r="D964" s="218" t="s">
        <v>167</v>
      </c>
      <c r="E964" s="226" t="s">
        <v>40</v>
      </c>
      <c r="F964" s="227" t="s">
        <v>213</v>
      </c>
      <c r="G964" s="225"/>
      <c r="H964" s="226" t="s">
        <v>40</v>
      </c>
      <c r="I964" s="228"/>
      <c r="J964" s="225"/>
      <c r="K964" s="225"/>
      <c r="L964" s="229"/>
      <c r="M964" s="230"/>
      <c r="N964" s="231"/>
      <c r="O964" s="231"/>
      <c r="P964" s="231"/>
      <c r="Q964" s="231"/>
      <c r="R964" s="231"/>
      <c r="S964" s="231"/>
      <c r="T964" s="232"/>
      <c r="U964" s="13"/>
      <c r="V964" s="13"/>
      <c r="W964" s="13"/>
      <c r="X964" s="13"/>
      <c r="Y964" s="13"/>
      <c r="Z964" s="13"/>
      <c r="AA964" s="13"/>
      <c r="AB964" s="13"/>
      <c r="AC964" s="13"/>
      <c r="AD964" s="13"/>
      <c r="AE964" s="13"/>
      <c r="AT964" s="233" t="s">
        <v>167</v>
      </c>
      <c r="AU964" s="233" t="s">
        <v>87</v>
      </c>
      <c r="AV964" s="13" t="s">
        <v>85</v>
      </c>
      <c r="AW964" s="13" t="s">
        <v>38</v>
      </c>
      <c r="AX964" s="13" t="s">
        <v>77</v>
      </c>
      <c r="AY964" s="233" t="s">
        <v>153</v>
      </c>
    </row>
    <row r="965" s="14" customFormat="1">
      <c r="A965" s="14"/>
      <c r="B965" s="234"/>
      <c r="C965" s="235"/>
      <c r="D965" s="218" t="s">
        <v>167</v>
      </c>
      <c r="E965" s="236" t="s">
        <v>40</v>
      </c>
      <c r="F965" s="237" t="s">
        <v>346</v>
      </c>
      <c r="G965" s="235"/>
      <c r="H965" s="238">
        <v>8.5800000000000001</v>
      </c>
      <c r="I965" s="239"/>
      <c r="J965" s="235"/>
      <c r="K965" s="235"/>
      <c r="L965" s="240"/>
      <c r="M965" s="241"/>
      <c r="N965" s="242"/>
      <c r="O965" s="242"/>
      <c r="P965" s="242"/>
      <c r="Q965" s="242"/>
      <c r="R965" s="242"/>
      <c r="S965" s="242"/>
      <c r="T965" s="243"/>
      <c r="U965" s="14"/>
      <c r="V965" s="14"/>
      <c r="W965" s="14"/>
      <c r="X965" s="14"/>
      <c r="Y965" s="14"/>
      <c r="Z965" s="14"/>
      <c r="AA965" s="14"/>
      <c r="AB965" s="14"/>
      <c r="AC965" s="14"/>
      <c r="AD965" s="14"/>
      <c r="AE965" s="14"/>
      <c r="AT965" s="244" t="s">
        <v>167</v>
      </c>
      <c r="AU965" s="244" t="s">
        <v>87</v>
      </c>
      <c r="AV965" s="14" t="s">
        <v>87</v>
      </c>
      <c r="AW965" s="14" t="s">
        <v>38</v>
      </c>
      <c r="AX965" s="14" t="s">
        <v>77</v>
      </c>
      <c r="AY965" s="244" t="s">
        <v>153</v>
      </c>
    </row>
    <row r="966" s="15" customFormat="1">
      <c r="A966" s="15"/>
      <c r="B966" s="245"/>
      <c r="C966" s="246"/>
      <c r="D966" s="218" t="s">
        <v>167</v>
      </c>
      <c r="E966" s="247" t="s">
        <v>40</v>
      </c>
      <c r="F966" s="248" t="s">
        <v>170</v>
      </c>
      <c r="G966" s="246"/>
      <c r="H966" s="249">
        <v>13.800000000000001</v>
      </c>
      <c r="I966" s="250"/>
      <c r="J966" s="246"/>
      <c r="K966" s="246"/>
      <c r="L966" s="251"/>
      <c r="M966" s="252"/>
      <c r="N966" s="253"/>
      <c r="O966" s="253"/>
      <c r="P966" s="253"/>
      <c r="Q966" s="253"/>
      <c r="R966" s="253"/>
      <c r="S966" s="253"/>
      <c r="T966" s="254"/>
      <c r="U966" s="15"/>
      <c r="V966" s="15"/>
      <c r="W966" s="15"/>
      <c r="X966" s="15"/>
      <c r="Y966" s="15"/>
      <c r="Z966" s="15"/>
      <c r="AA966" s="15"/>
      <c r="AB966" s="15"/>
      <c r="AC966" s="15"/>
      <c r="AD966" s="15"/>
      <c r="AE966" s="15"/>
      <c r="AT966" s="255" t="s">
        <v>167</v>
      </c>
      <c r="AU966" s="255" t="s">
        <v>87</v>
      </c>
      <c r="AV966" s="15" t="s">
        <v>161</v>
      </c>
      <c r="AW966" s="15" t="s">
        <v>38</v>
      </c>
      <c r="AX966" s="15" t="s">
        <v>85</v>
      </c>
      <c r="AY966" s="255" t="s">
        <v>153</v>
      </c>
    </row>
    <row r="967" s="2" customFormat="1" ht="24.15" customHeight="1">
      <c r="A967" s="39"/>
      <c r="B967" s="40"/>
      <c r="C967" s="205" t="s">
        <v>1217</v>
      </c>
      <c r="D967" s="205" t="s">
        <v>156</v>
      </c>
      <c r="E967" s="206" t="s">
        <v>1218</v>
      </c>
      <c r="F967" s="207" t="s">
        <v>1219</v>
      </c>
      <c r="G967" s="208" t="s">
        <v>422</v>
      </c>
      <c r="H967" s="209">
        <v>0.316</v>
      </c>
      <c r="I967" s="210"/>
      <c r="J967" s="211">
        <f>ROUND(I967*H967,2)</f>
        <v>0</v>
      </c>
      <c r="K967" s="207" t="s">
        <v>160</v>
      </c>
      <c r="L967" s="45"/>
      <c r="M967" s="212" t="s">
        <v>40</v>
      </c>
      <c r="N967" s="213" t="s">
        <v>48</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287</v>
      </c>
      <c r="AT967" s="216" t="s">
        <v>156</v>
      </c>
      <c r="AU967" s="216" t="s">
        <v>87</v>
      </c>
      <c r="AY967" s="18" t="s">
        <v>153</v>
      </c>
      <c r="BE967" s="217">
        <f>IF(N967="základní",J967,0)</f>
        <v>0</v>
      </c>
      <c r="BF967" s="217">
        <f>IF(N967="snížená",J967,0)</f>
        <v>0</v>
      </c>
      <c r="BG967" s="217">
        <f>IF(N967="zákl. přenesená",J967,0)</f>
        <v>0</v>
      </c>
      <c r="BH967" s="217">
        <f>IF(N967="sníž. přenesená",J967,0)</f>
        <v>0</v>
      </c>
      <c r="BI967" s="217">
        <f>IF(N967="nulová",J967,0)</f>
        <v>0</v>
      </c>
      <c r="BJ967" s="18" t="s">
        <v>85</v>
      </c>
      <c r="BK967" s="217">
        <f>ROUND(I967*H967,2)</f>
        <v>0</v>
      </c>
      <c r="BL967" s="18" t="s">
        <v>287</v>
      </c>
      <c r="BM967" s="216" t="s">
        <v>1220</v>
      </c>
    </row>
    <row r="968" s="2" customFormat="1">
      <c r="A968" s="39"/>
      <c r="B968" s="40"/>
      <c r="C968" s="41"/>
      <c r="D968" s="218" t="s">
        <v>163</v>
      </c>
      <c r="E968" s="41"/>
      <c r="F968" s="219" t="s">
        <v>1221</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163</v>
      </c>
      <c r="AU968" s="18" t="s">
        <v>87</v>
      </c>
    </row>
    <row r="969" s="2" customFormat="1">
      <c r="A969" s="39"/>
      <c r="B969" s="40"/>
      <c r="C969" s="41"/>
      <c r="D969" s="218" t="s">
        <v>165</v>
      </c>
      <c r="E969" s="41"/>
      <c r="F969" s="223" t="s">
        <v>470</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165</v>
      </c>
      <c r="AU969" s="18" t="s">
        <v>87</v>
      </c>
    </row>
    <row r="970" s="12" customFormat="1" ht="22.8" customHeight="1">
      <c r="A970" s="12"/>
      <c r="B970" s="189"/>
      <c r="C970" s="190"/>
      <c r="D970" s="191" t="s">
        <v>76</v>
      </c>
      <c r="E970" s="203" t="s">
        <v>1222</v>
      </c>
      <c r="F970" s="203" t="s">
        <v>1223</v>
      </c>
      <c r="G970" s="190"/>
      <c r="H970" s="190"/>
      <c r="I970" s="193"/>
      <c r="J970" s="204">
        <f>BK970</f>
        <v>0</v>
      </c>
      <c r="K970" s="190"/>
      <c r="L970" s="195"/>
      <c r="M970" s="196"/>
      <c r="N970" s="197"/>
      <c r="O970" s="197"/>
      <c r="P970" s="198">
        <f>SUM(P971:P977)</f>
        <v>0</v>
      </c>
      <c r="Q970" s="197"/>
      <c r="R970" s="198">
        <f>SUM(R971:R977)</f>
        <v>0</v>
      </c>
      <c r="S970" s="197"/>
      <c r="T970" s="199">
        <f>SUM(T971:T977)</f>
        <v>0.36494999999999994</v>
      </c>
      <c r="U970" s="12"/>
      <c r="V970" s="12"/>
      <c r="W970" s="12"/>
      <c r="X970" s="12"/>
      <c r="Y970" s="12"/>
      <c r="Z970" s="12"/>
      <c r="AA970" s="12"/>
      <c r="AB970" s="12"/>
      <c r="AC970" s="12"/>
      <c r="AD970" s="12"/>
      <c r="AE970" s="12"/>
      <c r="AR970" s="200" t="s">
        <v>87</v>
      </c>
      <c r="AT970" s="201" t="s">
        <v>76</v>
      </c>
      <c r="AU970" s="201" t="s">
        <v>85</v>
      </c>
      <c r="AY970" s="200" t="s">
        <v>153</v>
      </c>
      <c r="BK970" s="202">
        <f>SUM(BK971:BK977)</f>
        <v>0</v>
      </c>
    </row>
    <row r="971" s="2" customFormat="1" ht="24.15" customHeight="1">
      <c r="A971" s="39"/>
      <c r="B971" s="40"/>
      <c r="C971" s="205" t="s">
        <v>1224</v>
      </c>
      <c r="D971" s="205" t="s">
        <v>156</v>
      </c>
      <c r="E971" s="206" t="s">
        <v>1225</v>
      </c>
      <c r="F971" s="207" t="s">
        <v>1226</v>
      </c>
      <c r="G971" s="208" t="s">
        <v>159</v>
      </c>
      <c r="H971" s="209">
        <v>24.329999999999998</v>
      </c>
      <c r="I971" s="210"/>
      <c r="J971" s="211">
        <f>ROUND(I971*H971,2)</f>
        <v>0</v>
      </c>
      <c r="K971" s="207" t="s">
        <v>160</v>
      </c>
      <c r="L971" s="45"/>
      <c r="M971" s="212" t="s">
        <v>40</v>
      </c>
      <c r="N971" s="213" t="s">
        <v>48</v>
      </c>
      <c r="O971" s="85"/>
      <c r="P971" s="214">
        <f>O971*H971</f>
        <v>0</v>
      </c>
      <c r="Q971" s="214">
        <v>0</v>
      </c>
      <c r="R971" s="214">
        <f>Q971*H971</f>
        <v>0</v>
      </c>
      <c r="S971" s="214">
        <v>0.014999999999999999</v>
      </c>
      <c r="T971" s="215">
        <f>S971*H971</f>
        <v>0.36494999999999994</v>
      </c>
      <c r="U971" s="39"/>
      <c r="V971" s="39"/>
      <c r="W971" s="39"/>
      <c r="X971" s="39"/>
      <c r="Y971" s="39"/>
      <c r="Z971" s="39"/>
      <c r="AA971" s="39"/>
      <c r="AB971" s="39"/>
      <c r="AC971" s="39"/>
      <c r="AD971" s="39"/>
      <c r="AE971" s="39"/>
      <c r="AR971" s="216" t="s">
        <v>287</v>
      </c>
      <c r="AT971" s="216" t="s">
        <v>156</v>
      </c>
      <c r="AU971" s="216" t="s">
        <v>87</v>
      </c>
      <c r="AY971" s="18" t="s">
        <v>153</v>
      </c>
      <c r="BE971" s="217">
        <f>IF(N971="základní",J971,0)</f>
        <v>0</v>
      </c>
      <c r="BF971" s="217">
        <f>IF(N971="snížená",J971,0)</f>
        <v>0</v>
      </c>
      <c r="BG971" s="217">
        <f>IF(N971="zákl. přenesená",J971,0)</f>
        <v>0</v>
      </c>
      <c r="BH971" s="217">
        <f>IF(N971="sníž. přenesená",J971,0)</f>
        <v>0</v>
      </c>
      <c r="BI971" s="217">
        <f>IF(N971="nulová",J971,0)</f>
        <v>0</v>
      </c>
      <c r="BJ971" s="18" t="s">
        <v>85</v>
      </c>
      <c r="BK971" s="217">
        <f>ROUND(I971*H971,2)</f>
        <v>0</v>
      </c>
      <c r="BL971" s="18" t="s">
        <v>287</v>
      </c>
      <c r="BM971" s="216" t="s">
        <v>1227</v>
      </c>
    </row>
    <row r="972" s="2" customFormat="1">
      <c r="A972" s="39"/>
      <c r="B972" s="40"/>
      <c r="C972" s="41"/>
      <c r="D972" s="218" t="s">
        <v>163</v>
      </c>
      <c r="E972" s="41"/>
      <c r="F972" s="219" t="s">
        <v>1228</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163</v>
      </c>
      <c r="AU972" s="18" t="s">
        <v>87</v>
      </c>
    </row>
    <row r="973" s="13" customFormat="1">
      <c r="A973" s="13"/>
      <c r="B973" s="224"/>
      <c r="C973" s="225"/>
      <c r="D973" s="218" t="s">
        <v>167</v>
      </c>
      <c r="E973" s="226" t="s">
        <v>40</v>
      </c>
      <c r="F973" s="227" t="s">
        <v>213</v>
      </c>
      <c r="G973" s="225"/>
      <c r="H973" s="226" t="s">
        <v>40</v>
      </c>
      <c r="I973" s="228"/>
      <c r="J973" s="225"/>
      <c r="K973" s="225"/>
      <c r="L973" s="229"/>
      <c r="M973" s="230"/>
      <c r="N973" s="231"/>
      <c r="O973" s="231"/>
      <c r="P973" s="231"/>
      <c r="Q973" s="231"/>
      <c r="R973" s="231"/>
      <c r="S973" s="231"/>
      <c r="T973" s="232"/>
      <c r="U973" s="13"/>
      <c r="V973" s="13"/>
      <c r="W973" s="13"/>
      <c r="X973" s="13"/>
      <c r="Y973" s="13"/>
      <c r="Z973" s="13"/>
      <c r="AA973" s="13"/>
      <c r="AB973" s="13"/>
      <c r="AC973" s="13"/>
      <c r="AD973" s="13"/>
      <c r="AE973" s="13"/>
      <c r="AT973" s="233" t="s">
        <v>167</v>
      </c>
      <c r="AU973" s="233" t="s">
        <v>87</v>
      </c>
      <c r="AV973" s="13" t="s">
        <v>85</v>
      </c>
      <c r="AW973" s="13" t="s">
        <v>38</v>
      </c>
      <c r="AX973" s="13" t="s">
        <v>77</v>
      </c>
      <c r="AY973" s="233" t="s">
        <v>153</v>
      </c>
    </row>
    <row r="974" s="14" customFormat="1">
      <c r="A974" s="14"/>
      <c r="B974" s="234"/>
      <c r="C974" s="235"/>
      <c r="D974" s="218" t="s">
        <v>167</v>
      </c>
      <c r="E974" s="236" t="s">
        <v>40</v>
      </c>
      <c r="F974" s="237" t="s">
        <v>346</v>
      </c>
      <c r="G974" s="235"/>
      <c r="H974" s="238">
        <v>8.5800000000000001</v>
      </c>
      <c r="I974" s="239"/>
      <c r="J974" s="235"/>
      <c r="K974" s="235"/>
      <c r="L974" s="240"/>
      <c r="M974" s="241"/>
      <c r="N974" s="242"/>
      <c r="O974" s="242"/>
      <c r="P974" s="242"/>
      <c r="Q974" s="242"/>
      <c r="R974" s="242"/>
      <c r="S974" s="242"/>
      <c r="T974" s="243"/>
      <c r="U974" s="14"/>
      <c r="V974" s="14"/>
      <c r="W974" s="14"/>
      <c r="X974" s="14"/>
      <c r="Y974" s="14"/>
      <c r="Z974" s="14"/>
      <c r="AA974" s="14"/>
      <c r="AB974" s="14"/>
      <c r="AC974" s="14"/>
      <c r="AD974" s="14"/>
      <c r="AE974" s="14"/>
      <c r="AT974" s="244" t="s">
        <v>167</v>
      </c>
      <c r="AU974" s="244" t="s">
        <v>87</v>
      </c>
      <c r="AV974" s="14" t="s">
        <v>87</v>
      </c>
      <c r="AW974" s="14" t="s">
        <v>38</v>
      </c>
      <c r="AX974" s="14" t="s">
        <v>77</v>
      </c>
      <c r="AY974" s="244" t="s">
        <v>153</v>
      </c>
    </row>
    <row r="975" s="13" customFormat="1">
      <c r="A975" s="13"/>
      <c r="B975" s="224"/>
      <c r="C975" s="225"/>
      <c r="D975" s="218" t="s">
        <v>167</v>
      </c>
      <c r="E975" s="226" t="s">
        <v>40</v>
      </c>
      <c r="F975" s="227" t="s">
        <v>211</v>
      </c>
      <c r="G975" s="225"/>
      <c r="H975" s="226" t="s">
        <v>40</v>
      </c>
      <c r="I975" s="228"/>
      <c r="J975" s="225"/>
      <c r="K975" s="225"/>
      <c r="L975" s="229"/>
      <c r="M975" s="230"/>
      <c r="N975" s="231"/>
      <c r="O975" s="231"/>
      <c r="P975" s="231"/>
      <c r="Q975" s="231"/>
      <c r="R975" s="231"/>
      <c r="S975" s="231"/>
      <c r="T975" s="232"/>
      <c r="U975" s="13"/>
      <c r="V975" s="13"/>
      <c r="W975" s="13"/>
      <c r="X975" s="13"/>
      <c r="Y975" s="13"/>
      <c r="Z975" s="13"/>
      <c r="AA975" s="13"/>
      <c r="AB975" s="13"/>
      <c r="AC975" s="13"/>
      <c r="AD975" s="13"/>
      <c r="AE975" s="13"/>
      <c r="AT975" s="233" t="s">
        <v>167</v>
      </c>
      <c r="AU975" s="233" t="s">
        <v>87</v>
      </c>
      <c r="AV975" s="13" t="s">
        <v>85</v>
      </c>
      <c r="AW975" s="13" t="s">
        <v>38</v>
      </c>
      <c r="AX975" s="13" t="s">
        <v>77</v>
      </c>
      <c r="AY975" s="233" t="s">
        <v>153</v>
      </c>
    </row>
    <row r="976" s="14" customFormat="1">
      <c r="A976" s="14"/>
      <c r="B976" s="234"/>
      <c r="C976" s="235"/>
      <c r="D976" s="218" t="s">
        <v>167</v>
      </c>
      <c r="E976" s="236" t="s">
        <v>40</v>
      </c>
      <c r="F976" s="237" t="s">
        <v>345</v>
      </c>
      <c r="G976" s="235"/>
      <c r="H976" s="238">
        <v>15.75</v>
      </c>
      <c r="I976" s="239"/>
      <c r="J976" s="235"/>
      <c r="K976" s="235"/>
      <c r="L976" s="240"/>
      <c r="M976" s="241"/>
      <c r="N976" s="242"/>
      <c r="O976" s="242"/>
      <c r="P976" s="242"/>
      <c r="Q976" s="242"/>
      <c r="R976" s="242"/>
      <c r="S976" s="242"/>
      <c r="T976" s="243"/>
      <c r="U976" s="14"/>
      <c r="V976" s="14"/>
      <c r="W976" s="14"/>
      <c r="X976" s="14"/>
      <c r="Y976" s="14"/>
      <c r="Z976" s="14"/>
      <c r="AA976" s="14"/>
      <c r="AB976" s="14"/>
      <c r="AC976" s="14"/>
      <c r="AD976" s="14"/>
      <c r="AE976" s="14"/>
      <c r="AT976" s="244" t="s">
        <v>167</v>
      </c>
      <c r="AU976" s="244" t="s">
        <v>87</v>
      </c>
      <c r="AV976" s="14" t="s">
        <v>87</v>
      </c>
      <c r="AW976" s="14" t="s">
        <v>38</v>
      </c>
      <c r="AX976" s="14" t="s">
        <v>77</v>
      </c>
      <c r="AY976" s="244" t="s">
        <v>153</v>
      </c>
    </row>
    <row r="977" s="15" customFormat="1">
      <c r="A977" s="15"/>
      <c r="B977" s="245"/>
      <c r="C977" s="246"/>
      <c r="D977" s="218" t="s">
        <v>167</v>
      </c>
      <c r="E977" s="247" t="s">
        <v>40</v>
      </c>
      <c r="F977" s="248" t="s">
        <v>170</v>
      </c>
      <c r="G977" s="246"/>
      <c r="H977" s="249">
        <v>24.329999999999998</v>
      </c>
      <c r="I977" s="250"/>
      <c r="J977" s="246"/>
      <c r="K977" s="246"/>
      <c r="L977" s="251"/>
      <c r="M977" s="252"/>
      <c r="N977" s="253"/>
      <c r="O977" s="253"/>
      <c r="P977" s="253"/>
      <c r="Q977" s="253"/>
      <c r="R977" s="253"/>
      <c r="S977" s="253"/>
      <c r="T977" s="254"/>
      <c r="U977" s="15"/>
      <c r="V977" s="15"/>
      <c r="W977" s="15"/>
      <c r="X977" s="15"/>
      <c r="Y977" s="15"/>
      <c r="Z977" s="15"/>
      <c r="AA977" s="15"/>
      <c r="AB977" s="15"/>
      <c r="AC977" s="15"/>
      <c r="AD977" s="15"/>
      <c r="AE977" s="15"/>
      <c r="AT977" s="255" t="s">
        <v>167</v>
      </c>
      <c r="AU977" s="255" t="s">
        <v>87</v>
      </c>
      <c r="AV977" s="15" t="s">
        <v>161</v>
      </c>
      <c r="AW977" s="15" t="s">
        <v>38</v>
      </c>
      <c r="AX977" s="15" t="s">
        <v>85</v>
      </c>
      <c r="AY977" s="255" t="s">
        <v>153</v>
      </c>
    </row>
    <row r="978" s="12" customFormat="1" ht="22.8" customHeight="1">
      <c r="A978" s="12"/>
      <c r="B978" s="189"/>
      <c r="C978" s="190"/>
      <c r="D978" s="191" t="s">
        <v>76</v>
      </c>
      <c r="E978" s="203" t="s">
        <v>1229</v>
      </c>
      <c r="F978" s="203" t="s">
        <v>1230</v>
      </c>
      <c r="G978" s="190"/>
      <c r="H978" s="190"/>
      <c r="I978" s="193"/>
      <c r="J978" s="204">
        <f>BK978</f>
        <v>0</v>
      </c>
      <c r="K978" s="190"/>
      <c r="L978" s="195"/>
      <c r="M978" s="196"/>
      <c r="N978" s="197"/>
      <c r="O978" s="197"/>
      <c r="P978" s="198">
        <f>SUM(P979:P1049)</f>
        <v>0</v>
      </c>
      <c r="Q978" s="197"/>
      <c r="R978" s="198">
        <f>SUM(R979:R1049)</f>
        <v>0.086419839999999998</v>
      </c>
      <c r="S978" s="197"/>
      <c r="T978" s="199">
        <f>SUM(T979:T1049)</f>
        <v>0.088739999999999999</v>
      </c>
      <c r="U978" s="12"/>
      <c r="V978" s="12"/>
      <c r="W978" s="12"/>
      <c r="X978" s="12"/>
      <c r="Y978" s="12"/>
      <c r="Z978" s="12"/>
      <c r="AA978" s="12"/>
      <c r="AB978" s="12"/>
      <c r="AC978" s="12"/>
      <c r="AD978" s="12"/>
      <c r="AE978" s="12"/>
      <c r="AR978" s="200" t="s">
        <v>87</v>
      </c>
      <c r="AT978" s="201" t="s">
        <v>76</v>
      </c>
      <c r="AU978" s="201" t="s">
        <v>85</v>
      </c>
      <c r="AY978" s="200" t="s">
        <v>153</v>
      </c>
      <c r="BK978" s="202">
        <f>SUM(BK979:BK1049)</f>
        <v>0</v>
      </c>
    </row>
    <row r="979" s="2" customFormat="1" ht="14.4" customHeight="1">
      <c r="A979" s="39"/>
      <c r="B979" s="40"/>
      <c r="C979" s="205" t="s">
        <v>1231</v>
      </c>
      <c r="D979" s="205" t="s">
        <v>156</v>
      </c>
      <c r="E979" s="206" t="s">
        <v>1232</v>
      </c>
      <c r="F979" s="207" t="s">
        <v>1233</v>
      </c>
      <c r="G979" s="208" t="s">
        <v>159</v>
      </c>
      <c r="H979" s="209">
        <v>24.329999999999998</v>
      </c>
      <c r="I979" s="210"/>
      <c r="J979" s="211">
        <f>ROUND(I979*H979,2)</f>
        <v>0</v>
      </c>
      <c r="K979" s="207" t="s">
        <v>160</v>
      </c>
      <c r="L979" s="45"/>
      <c r="M979" s="212" t="s">
        <v>40</v>
      </c>
      <c r="N979" s="213" t="s">
        <v>48</v>
      </c>
      <c r="O979" s="85"/>
      <c r="P979" s="214">
        <f>O979*H979</f>
        <v>0</v>
      </c>
      <c r="Q979" s="214">
        <v>0</v>
      </c>
      <c r="R979" s="214">
        <f>Q979*H979</f>
        <v>0</v>
      </c>
      <c r="S979" s="214">
        <v>0</v>
      </c>
      <c r="T979" s="215">
        <f>S979*H979</f>
        <v>0</v>
      </c>
      <c r="U979" s="39"/>
      <c r="V979" s="39"/>
      <c r="W979" s="39"/>
      <c r="X979" s="39"/>
      <c r="Y979" s="39"/>
      <c r="Z979" s="39"/>
      <c r="AA979" s="39"/>
      <c r="AB979" s="39"/>
      <c r="AC979" s="39"/>
      <c r="AD979" s="39"/>
      <c r="AE979" s="39"/>
      <c r="AR979" s="216" t="s">
        <v>287</v>
      </c>
      <c r="AT979" s="216" t="s">
        <v>156</v>
      </c>
      <c r="AU979" s="216" t="s">
        <v>87</v>
      </c>
      <c r="AY979" s="18" t="s">
        <v>153</v>
      </c>
      <c r="BE979" s="217">
        <f>IF(N979="základní",J979,0)</f>
        <v>0</v>
      </c>
      <c r="BF979" s="217">
        <f>IF(N979="snížená",J979,0)</f>
        <v>0</v>
      </c>
      <c r="BG979" s="217">
        <f>IF(N979="zákl. přenesená",J979,0)</f>
        <v>0</v>
      </c>
      <c r="BH979" s="217">
        <f>IF(N979="sníž. přenesená",J979,0)</f>
        <v>0</v>
      </c>
      <c r="BI979" s="217">
        <f>IF(N979="nulová",J979,0)</f>
        <v>0</v>
      </c>
      <c r="BJ979" s="18" t="s">
        <v>85</v>
      </c>
      <c r="BK979" s="217">
        <f>ROUND(I979*H979,2)</f>
        <v>0</v>
      </c>
      <c r="BL979" s="18" t="s">
        <v>287</v>
      </c>
      <c r="BM979" s="216" t="s">
        <v>1234</v>
      </c>
    </row>
    <row r="980" s="2" customFormat="1">
      <c r="A980" s="39"/>
      <c r="B980" s="40"/>
      <c r="C980" s="41"/>
      <c r="D980" s="218" t="s">
        <v>163</v>
      </c>
      <c r="E980" s="41"/>
      <c r="F980" s="219" t="s">
        <v>1235</v>
      </c>
      <c r="G980" s="41"/>
      <c r="H980" s="41"/>
      <c r="I980" s="220"/>
      <c r="J980" s="41"/>
      <c r="K980" s="41"/>
      <c r="L980" s="45"/>
      <c r="M980" s="221"/>
      <c r="N980" s="222"/>
      <c r="O980" s="85"/>
      <c r="P980" s="85"/>
      <c r="Q980" s="85"/>
      <c r="R980" s="85"/>
      <c r="S980" s="85"/>
      <c r="T980" s="86"/>
      <c r="U980" s="39"/>
      <c r="V980" s="39"/>
      <c r="W980" s="39"/>
      <c r="X980" s="39"/>
      <c r="Y980" s="39"/>
      <c r="Z980" s="39"/>
      <c r="AA980" s="39"/>
      <c r="AB980" s="39"/>
      <c r="AC980" s="39"/>
      <c r="AD980" s="39"/>
      <c r="AE980" s="39"/>
      <c r="AT980" s="18" t="s">
        <v>163</v>
      </c>
      <c r="AU980" s="18" t="s">
        <v>87</v>
      </c>
    </row>
    <row r="981" s="2" customFormat="1">
      <c r="A981" s="39"/>
      <c r="B981" s="40"/>
      <c r="C981" s="41"/>
      <c r="D981" s="218" t="s">
        <v>165</v>
      </c>
      <c r="E981" s="41"/>
      <c r="F981" s="223" t="s">
        <v>1236</v>
      </c>
      <c r="G981" s="41"/>
      <c r="H981" s="41"/>
      <c r="I981" s="220"/>
      <c r="J981" s="41"/>
      <c r="K981" s="41"/>
      <c r="L981" s="45"/>
      <c r="M981" s="221"/>
      <c r="N981" s="222"/>
      <c r="O981" s="85"/>
      <c r="P981" s="85"/>
      <c r="Q981" s="85"/>
      <c r="R981" s="85"/>
      <c r="S981" s="85"/>
      <c r="T981" s="86"/>
      <c r="U981" s="39"/>
      <c r="V981" s="39"/>
      <c r="W981" s="39"/>
      <c r="X981" s="39"/>
      <c r="Y981" s="39"/>
      <c r="Z981" s="39"/>
      <c r="AA981" s="39"/>
      <c r="AB981" s="39"/>
      <c r="AC981" s="39"/>
      <c r="AD981" s="39"/>
      <c r="AE981" s="39"/>
      <c r="AT981" s="18" t="s">
        <v>165</v>
      </c>
      <c r="AU981" s="18" t="s">
        <v>87</v>
      </c>
    </row>
    <row r="982" s="13" customFormat="1">
      <c r="A982" s="13"/>
      <c r="B982" s="224"/>
      <c r="C982" s="225"/>
      <c r="D982" s="218" t="s">
        <v>167</v>
      </c>
      <c r="E982" s="226" t="s">
        <v>40</v>
      </c>
      <c r="F982" s="227" t="s">
        <v>213</v>
      </c>
      <c r="G982" s="225"/>
      <c r="H982" s="226" t="s">
        <v>40</v>
      </c>
      <c r="I982" s="228"/>
      <c r="J982" s="225"/>
      <c r="K982" s="225"/>
      <c r="L982" s="229"/>
      <c r="M982" s="230"/>
      <c r="N982" s="231"/>
      <c r="O982" s="231"/>
      <c r="P982" s="231"/>
      <c r="Q982" s="231"/>
      <c r="R982" s="231"/>
      <c r="S982" s="231"/>
      <c r="T982" s="232"/>
      <c r="U982" s="13"/>
      <c r="V982" s="13"/>
      <c r="W982" s="13"/>
      <c r="X982" s="13"/>
      <c r="Y982" s="13"/>
      <c r="Z982" s="13"/>
      <c r="AA982" s="13"/>
      <c r="AB982" s="13"/>
      <c r="AC982" s="13"/>
      <c r="AD982" s="13"/>
      <c r="AE982" s="13"/>
      <c r="AT982" s="233" t="s">
        <v>167</v>
      </c>
      <c r="AU982" s="233" t="s">
        <v>87</v>
      </c>
      <c r="AV982" s="13" t="s">
        <v>85</v>
      </c>
      <c r="AW982" s="13" t="s">
        <v>38</v>
      </c>
      <c r="AX982" s="13" t="s">
        <v>77</v>
      </c>
      <c r="AY982" s="233" t="s">
        <v>153</v>
      </c>
    </row>
    <row r="983" s="14" customFormat="1">
      <c r="A983" s="14"/>
      <c r="B983" s="234"/>
      <c r="C983" s="235"/>
      <c r="D983" s="218" t="s">
        <v>167</v>
      </c>
      <c r="E983" s="236" t="s">
        <v>40</v>
      </c>
      <c r="F983" s="237" t="s">
        <v>346</v>
      </c>
      <c r="G983" s="235"/>
      <c r="H983" s="238">
        <v>8.5800000000000001</v>
      </c>
      <c r="I983" s="239"/>
      <c r="J983" s="235"/>
      <c r="K983" s="235"/>
      <c r="L983" s="240"/>
      <c r="M983" s="241"/>
      <c r="N983" s="242"/>
      <c r="O983" s="242"/>
      <c r="P983" s="242"/>
      <c r="Q983" s="242"/>
      <c r="R983" s="242"/>
      <c r="S983" s="242"/>
      <c r="T983" s="243"/>
      <c r="U983" s="14"/>
      <c r="V983" s="14"/>
      <c r="W983" s="14"/>
      <c r="X983" s="14"/>
      <c r="Y983" s="14"/>
      <c r="Z983" s="14"/>
      <c r="AA983" s="14"/>
      <c r="AB983" s="14"/>
      <c r="AC983" s="14"/>
      <c r="AD983" s="14"/>
      <c r="AE983" s="14"/>
      <c r="AT983" s="244" t="s">
        <v>167</v>
      </c>
      <c r="AU983" s="244" t="s">
        <v>87</v>
      </c>
      <c r="AV983" s="14" t="s">
        <v>87</v>
      </c>
      <c r="AW983" s="14" t="s">
        <v>38</v>
      </c>
      <c r="AX983" s="14" t="s">
        <v>77</v>
      </c>
      <c r="AY983" s="244" t="s">
        <v>153</v>
      </c>
    </row>
    <row r="984" s="13" customFormat="1">
      <c r="A984" s="13"/>
      <c r="B984" s="224"/>
      <c r="C984" s="225"/>
      <c r="D984" s="218" t="s">
        <v>167</v>
      </c>
      <c r="E984" s="226" t="s">
        <v>40</v>
      </c>
      <c r="F984" s="227" t="s">
        <v>211</v>
      </c>
      <c r="G984" s="225"/>
      <c r="H984" s="226" t="s">
        <v>40</v>
      </c>
      <c r="I984" s="228"/>
      <c r="J984" s="225"/>
      <c r="K984" s="225"/>
      <c r="L984" s="229"/>
      <c r="M984" s="230"/>
      <c r="N984" s="231"/>
      <c r="O984" s="231"/>
      <c r="P984" s="231"/>
      <c r="Q984" s="231"/>
      <c r="R984" s="231"/>
      <c r="S984" s="231"/>
      <c r="T984" s="232"/>
      <c r="U984" s="13"/>
      <c r="V984" s="13"/>
      <c r="W984" s="13"/>
      <c r="X984" s="13"/>
      <c r="Y984" s="13"/>
      <c r="Z984" s="13"/>
      <c r="AA984" s="13"/>
      <c r="AB984" s="13"/>
      <c r="AC984" s="13"/>
      <c r="AD984" s="13"/>
      <c r="AE984" s="13"/>
      <c r="AT984" s="233" t="s">
        <v>167</v>
      </c>
      <c r="AU984" s="233" t="s">
        <v>87</v>
      </c>
      <c r="AV984" s="13" t="s">
        <v>85</v>
      </c>
      <c r="AW984" s="13" t="s">
        <v>38</v>
      </c>
      <c r="AX984" s="13" t="s">
        <v>77</v>
      </c>
      <c r="AY984" s="233" t="s">
        <v>153</v>
      </c>
    </row>
    <row r="985" s="14" customFormat="1">
      <c r="A985" s="14"/>
      <c r="B985" s="234"/>
      <c r="C985" s="235"/>
      <c r="D985" s="218" t="s">
        <v>167</v>
      </c>
      <c r="E985" s="236" t="s">
        <v>40</v>
      </c>
      <c r="F985" s="237" t="s">
        <v>345</v>
      </c>
      <c r="G985" s="235"/>
      <c r="H985" s="238">
        <v>15.75</v>
      </c>
      <c r="I985" s="239"/>
      <c r="J985" s="235"/>
      <c r="K985" s="235"/>
      <c r="L985" s="240"/>
      <c r="M985" s="241"/>
      <c r="N985" s="242"/>
      <c r="O985" s="242"/>
      <c r="P985" s="242"/>
      <c r="Q985" s="242"/>
      <c r="R985" s="242"/>
      <c r="S985" s="242"/>
      <c r="T985" s="243"/>
      <c r="U985" s="14"/>
      <c r="V985" s="14"/>
      <c r="W985" s="14"/>
      <c r="X985" s="14"/>
      <c r="Y985" s="14"/>
      <c r="Z985" s="14"/>
      <c r="AA985" s="14"/>
      <c r="AB985" s="14"/>
      <c r="AC985" s="14"/>
      <c r="AD985" s="14"/>
      <c r="AE985" s="14"/>
      <c r="AT985" s="244" t="s">
        <v>167</v>
      </c>
      <c r="AU985" s="244" t="s">
        <v>87</v>
      </c>
      <c r="AV985" s="14" t="s">
        <v>87</v>
      </c>
      <c r="AW985" s="14" t="s">
        <v>38</v>
      </c>
      <c r="AX985" s="14" t="s">
        <v>77</v>
      </c>
      <c r="AY985" s="244" t="s">
        <v>153</v>
      </c>
    </row>
    <row r="986" s="15" customFormat="1">
      <c r="A986" s="15"/>
      <c r="B986" s="245"/>
      <c r="C986" s="246"/>
      <c r="D986" s="218" t="s">
        <v>167</v>
      </c>
      <c r="E986" s="247" t="s">
        <v>40</v>
      </c>
      <c r="F986" s="248" t="s">
        <v>170</v>
      </c>
      <c r="G986" s="246"/>
      <c r="H986" s="249">
        <v>24.329999999999998</v>
      </c>
      <c r="I986" s="250"/>
      <c r="J986" s="246"/>
      <c r="K986" s="246"/>
      <c r="L986" s="251"/>
      <c r="M986" s="252"/>
      <c r="N986" s="253"/>
      <c r="O986" s="253"/>
      <c r="P986" s="253"/>
      <c r="Q986" s="253"/>
      <c r="R986" s="253"/>
      <c r="S986" s="253"/>
      <c r="T986" s="254"/>
      <c r="U986" s="15"/>
      <c r="V986" s="15"/>
      <c r="W986" s="15"/>
      <c r="X986" s="15"/>
      <c r="Y986" s="15"/>
      <c r="Z986" s="15"/>
      <c r="AA986" s="15"/>
      <c r="AB986" s="15"/>
      <c r="AC986" s="15"/>
      <c r="AD986" s="15"/>
      <c r="AE986" s="15"/>
      <c r="AT986" s="255" t="s">
        <v>167</v>
      </c>
      <c r="AU986" s="255" t="s">
        <v>87</v>
      </c>
      <c r="AV986" s="15" t="s">
        <v>161</v>
      </c>
      <c r="AW986" s="15" t="s">
        <v>38</v>
      </c>
      <c r="AX986" s="15" t="s">
        <v>85</v>
      </c>
      <c r="AY986" s="255" t="s">
        <v>153</v>
      </c>
    </row>
    <row r="987" s="2" customFormat="1" ht="14.4" customHeight="1">
      <c r="A987" s="39"/>
      <c r="B987" s="40"/>
      <c r="C987" s="205" t="s">
        <v>1237</v>
      </c>
      <c r="D987" s="205" t="s">
        <v>156</v>
      </c>
      <c r="E987" s="206" t="s">
        <v>1238</v>
      </c>
      <c r="F987" s="207" t="s">
        <v>1239</v>
      </c>
      <c r="G987" s="208" t="s">
        <v>159</v>
      </c>
      <c r="H987" s="209">
        <v>24.329999999999998</v>
      </c>
      <c r="I987" s="210"/>
      <c r="J987" s="211">
        <f>ROUND(I987*H987,2)</f>
        <v>0</v>
      </c>
      <c r="K987" s="207" t="s">
        <v>160</v>
      </c>
      <c r="L987" s="45"/>
      <c r="M987" s="212" t="s">
        <v>40</v>
      </c>
      <c r="N987" s="213" t="s">
        <v>48</v>
      </c>
      <c r="O987" s="85"/>
      <c r="P987" s="214">
        <f>O987*H987</f>
        <v>0</v>
      </c>
      <c r="Q987" s="214">
        <v>0</v>
      </c>
      <c r="R987" s="214">
        <f>Q987*H987</f>
        <v>0</v>
      </c>
      <c r="S987" s="214">
        <v>0</v>
      </c>
      <c r="T987" s="215">
        <f>S987*H987</f>
        <v>0</v>
      </c>
      <c r="U987" s="39"/>
      <c r="V987" s="39"/>
      <c r="W987" s="39"/>
      <c r="X987" s="39"/>
      <c r="Y987" s="39"/>
      <c r="Z987" s="39"/>
      <c r="AA987" s="39"/>
      <c r="AB987" s="39"/>
      <c r="AC987" s="39"/>
      <c r="AD987" s="39"/>
      <c r="AE987" s="39"/>
      <c r="AR987" s="216" t="s">
        <v>287</v>
      </c>
      <c r="AT987" s="216" t="s">
        <v>156</v>
      </c>
      <c r="AU987" s="216" t="s">
        <v>87</v>
      </c>
      <c r="AY987" s="18" t="s">
        <v>153</v>
      </c>
      <c r="BE987" s="217">
        <f>IF(N987="základní",J987,0)</f>
        <v>0</v>
      </c>
      <c r="BF987" s="217">
        <f>IF(N987="snížená",J987,0)</f>
        <v>0</v>
      </c>
      <c r="BG987" s="217">
        <f>IF(N987="zákl. přenesená",J987,0)</f>
        <v>0</v>
      </c>
      <c r="BH987" s="217">
        <f>IF(N987="sníž. přenesená",J987,0)</f>
        <v>0</v>
      </c>
      <c r="BI987" s="217">
        <f>IF(N987="nulová",J987,0)</f>
        <v>0</v>
      </c>
      <c r="BJ987" s="18" t="s">
        <v>85</v>
      </c>
      <c r="BK987" s="217">
        <f>ROUND(I987*H987,2)</f>
        <v>0</v>
      </c>
      <c r="BL987" s="18" t="s">
        <v>287</v>
      </c>
      <c r="BM987" s="216" t="s">
        <v>1240</v>
      </c>
    </row>
    <row r="988" s="2" customFormat="1">
      <c r="A988" s="39"/>
      <c r="B988" s="40"/>
      <c r="C988" s="41"/>
      <c r="D988" s="218" t="s">
        <v>163</v>
      </c>
      <c r="E988" s="41"/>
      <c r="F988" s="219" t="s">
        <v>1241</v>
      </c>
      <c r="G988" s="41"/>
      <c r="H988" s="41"/>
      <c r="I988" s="220"/>
      <c r="J988" s="41"/>
      <c r="K988" s="41"/>
      <c r="L988" s="45"/>
      <c r="M988" s="221"/>
      <c r="N988" s="222"/>
      <c r="O988" s="85"/>
      <c r="P988" s="85"/>
      <c r="Q988" s="85"/>
      <c r="R988" s="85"/>
      <c r="S988" s="85"/>
      <c r="T988" s="86"/>
      <c r="U988" s="39"/>
      <c r="V988" s="39"/>
      <c r="W988" s="39"/>
      <c r="X988" s="39"/>
      <c r="Y988" s="39"/>
      <c r="Z988" s="39"/>
      <c r="AA988" s="39"/>
      <c r="AB988" s="39"/>
      <c r="AC988" s="39"/>
      <c r="AD988" s="39"/>
      <c r="AE988" s="39"/>
      <c r="AT988" s="18" t="s">
        <v>163</v>
      </c>
      <c r="AU988" s="18" t="s">
        <v>87</v>
      </c>
    </row>
    <row r="989" s="2" customFormat="1">
      <c r="A989" s="39"/>
      <c r="B989" s="40"/>
      <c r="C989" s="41"/>
      <c r="D989" s="218" t="s">
        <v>165</v>
      </c>
      <c r="E989" s="41"/>
      <c r="F989" s="223" t="s">
        <v>1236</v>
      </c>
      <c r="G989" s="41"/>
      <c r="H989" s="41"/>
      <c r="I989" s="220"/>
      <c r="J989" s="41"/>
      <c r="K989" s="41"/>
      <c r="L989" s="45"/>
      <c r="M989" s="221"/>
      <c r="N989" s="222"/>
      <c r="O989" s="85"/>
      <c r="P989" s="85"/>
      <c r="Q989" s="85"/>
      <c r="R989" s="85"/>
      <c r="S989" s="85"/>
      <c r="T989" s="86"/>
      <c r="U989" s="39"/>
      <c r="V989" s="39"/>
      <c r="W989" s="39"/>
      <c r="X989" s="39"/>
      <c r="Y989" s="39"/>
      <c r="Z989" s="39"/>
      <c r="AA989" s="39"/>
      <c r="AB989" s="39"/>
      <c r="AC989" s="39"/>
      <c r="AD989" s="39"/>
      <c r="AE989" s="39"/>
      <c r="AT989" s="18" t="s">
        <v>165</v>
      </c>
      <c r="AU989" s="18" t="s">
        <v>87</v>
      </c>
    </row>
    <row r="990" s="13" customFormat="1">
      <c r="A990" s="13"/>
      <c r="B990" s="224"/>
      <c r="C990" s="225"/>
      <c r="D990" s="218" t="s">
        <v>167</v>
      </c>
      <c r="E990" s="226" t="s">
        <v>40</v>
      </c>
      <c r="F990" s="227" t="s">
        <v>213</v>
      </c>
      <c r="G990" s="225"/>
      <c r="H990" s="226" t="s">
        <v>40</v>
      </c>
      <c r="I990" s="228"/>
      <c r="J990" s="225"/>
      <c r="K990" s="225"/>
      <c r="L990" s="229"/>
      <c r="M990" s="230"/>
      <c r="N990" s="231"/>
      <c r="O990" s="231"/>
      <c r="P990" s="231"/>
      <c r="Q990" s="231"/>
      <c r="R990" s="231"/>
      <c r="S990" s="231"/>
      <c r="T990" s="232"/>
      <c r="U990" s="13"/>
      <c r="V990" s="13"/>
      <c r="W990" s="13"/>
      <c r="X990" s="13"/>
      <c r="Y990" s="13"/>
      <c r="Z990" s="13"/>
      <c r="AA990" s="13"/>
      <c r="AB990" s="13"/>
      <c r="AC990" s="13"/>
      <c r="AD990" s="13"/>
      <c r="AE990" s="13"/>
      <c r="AT990" s="233" t="s">
        <v>167</v>
      </c>
      <c r="AU990" s="233" t="s">
        <v>87</v>
      </c>
      <c r="AV990" s="13" t="s">
        <v>85</v>
      </c>
      <c r="AW990" s="13" t="s">
        <v>38</v>
      </c>
      <c r="AX990" s="13" t="s">
        <v>77</v>
      </c>
      <c r="AY990" s="233" t="s">
        <v>153</v>
      </c>
    </row>
    <row r="991" s="14" customFormat="1">
      <c r="A991" s="14"/>
      <c r="B991" s="234"/>
      <c r="C991" s="235"/>
      <c r="D991" s="218" t="s">
        <v>167</v>
      </c>
      <c r="E991" s="236" t="s">
        <v>40</v>
      </c>
      <c r="F991" s="237" t="s">
        <v>346</v>
      </c>
      <c r="G991" s="235"/>
      <c r="H991" s="238">
        <v>8.5800000000000001</v>
      </c>
      <c r="I991" s="239"/>
      <c r="J991" s="235"/>
      <c r="K991" s="235"/>
      <c r="L991" s="240"/>
      <c r="M991" s="241"/>
      <c r="N991" s="242"/>
      <c r="O991" s="242"/>
      <c r="P991" s="242"/>
      <c r="Q991" s="242"/>
      <c r="R991" s="242"/>
      <c r="S991" s="242"/>
      <c r="T991" s="243"/>
      <c r="U991" s="14"/>
      <c r="V991" s="14"/>
      <c r="W991" s="14"/>
      <c r="X991" s="14"/>
      <c r="Y991" s="14"/>
      <c r="Z991" s="14"/>
      <c r="AA991" s="14"/>
      <c r="AB991" s="14"/>
      <c r="AC991" s="14"/>
      <c r="AD991" s="14"/>
      <c r="AE991" s="14"/>
      <c r="AT991" s="244" t="s">
        <v>167</v>
      </c>
      <c r="AU991" s="244" t="s">
        <v>87</v>
      </c>
      <c r="AV991" s="14" t="s">
        <v>87</v>
      </c>
      <c r="AW991" s="14" t="s">
        <v>38</v>
      </c>
      <c r="AX991" s="14" t="s">
        <v>77</v>
      </c>
      <c r="AY991" s="244" t="s">
        <v>153</v>
      </c>
    </row>
    <row r="992" s="13" customFormat="1">
      <c r="A992" s="13"/>
      <c r="B992" s="224"/>
      <c r="C992" s="225"/>
      <c r="D992" s="218" t="s">
        <v>167</v>
      </c>
      <c r="E992" s="226" t="s">
        <v>40</v>
      </c>
      <c r="F992" s="227" t="s">
        <v>211</v>
      </c>
      <c r="G992" s="225"/>
      <c r="H992" s="226" t="s">
        <v>40</v>
      </c>
      <c r="I992" s="228"/>
      <c r="J992" s="225"/>
      <c r="K992" s="225"/>
      <c r="L992" s="229"/>
      <c r="M992" s="230"/>
      <c r="N992" s="231"/>
      <c r="O992" s="231"/>
      <c r="P992" s="231"/>
      <c r="Q992" s="231"/>
      <c r="R992" s="231"/>
      <c r="S992" s="231"/>
      <c r="T992" s="232"/>
      <c r="U992" s="13"/>
      <c r="V992" s="13"/>
      <c r="W992" s="13"/>
      <c r="X992" s="13"/>
      <c r="Y992" s="13"/>
      <c r="Z992" s="13"/>
      <c r="AA992" s="13"/>
      <c r="AB992" s="13"/>
      <c r="AC992" s="13"/>
      <c r="AD992" s="13"/>
      <c r="AE992" s="13"/>
      <c r="AT992" s="233" t="s">
        <v>167</v>
      </c>
      <c r="AU992" s="233" t="s">
        <v>87</v>
      </c>
      <c r="AV992" s="13" t="s">
        <v>85</v>
      </c>
      <c r="AW992" s="13" t="s">
        <v>38</v>
      </c>
      <c r="AX992" s="13" t="s">
        <v>77</v>
      </c>
      <c r="AY992" s="233" t="s">
        <v>153</v>
      </c>
    </row>
    <row r="993" s="14" customFormat="1">
      <c r="A993" s="14"/>
      <c r="B993" s="234"/>
      <c r="C993" s="235"/>
      <c r="D993" s="218" t="s">
        <v>167</v>
      </c>
      <c r="E993" s="236" t="s">
        <v>40</v>
      </c>
      <c r="F993" s="237" t="s">
        <v>345</v>
      </c>
      <c r="G993" s="235"/>
      <c r="H993" s="238">
        <v>15.75</v>
      </c>
      <c r="I993" s="239"/>
      <c r="J993" s="235"/>
      <c r="K993" s="235"/>
      <c r="L993" s="240"/>
      <c r="M993" s="241"/>
      <c r="N993" s="242"/>
      <c r="O993" s="242"/>
      <c r="P993" s="242"/>
      <c r="Q993" s="242"/>
      <c r="R993" s="242"/>
      <c r="S993" s="242"/>
      <c r="T993" s="243"/>
      <c r="U993" s="14"/>
      <c r="V993" s="14"/>
      <c r="W993" s="14"/>
      <c r="X993" s="14"/>
      <c r="Y993" s="14"/>
      <c r="Z993" s="14"/>
      <c r="AA993" s="14"/>
      <c r="AB993" s="14"/>
      <c r="AC993" s="14"/>
      <c r="AD993" s="14"/>
      <c r="AE993" s="14"/>
      <c r="AT993" s="244" t="s">
        <v>167</v>
      </c>
      <c r="AU993" s="244" t="s">
        <v>87</v>
      </c>
      <c r="AV993" s="14" t="s">
        <v>87</v>
      </c>
      <c r="AW993" s="14" t="s">
        <v>38</v>
      </c>
      <c r="AX993" s="14" t="s">
        <v>77</v>
      </c>
      <c r="AY993" s="244" t="s">
        <v>153</v>
      </c>
    </row>
    <row r="994" s="15" customFormat="1">
      <c r="A994" s="15"/>
      <c r="B994" s="245"/>
      <c r="C994" s="246"/>
      <c r="D994" s="218" t="s">
        <v>167</v>
      </c>
      <c r="E994" s="247" t="s">
        <v>40</v>
      </c>
      <c r="F994" s="248" t="s">
        <v>170</v>
      </c>
      <c r="G994" s="246"/>
      <c r="H994" s="249">
        <v>24.329999999999998</v>
      </c>
      <c r="I994" s="250"/>
      <c r="J994" s="246"/>
      <c r="K994" s="246"/>
      <c r="L994" s="251"/>
      <c r="M994" s="252"/>
      <c r="N994" s="253"/>
      <c r="O994" s="253"/>
      <c r="P994" s="253"/>
      <c r="Q994" s="253"/>
      <c r="R994" s="253"/>
      <c r="S994" s="253"/>
      <c r="T994" s="254"/>
      <c r="U994" s="15"/>
      <c r="V994" s="15"/>
      <c r="W994" s="15"/>
      <c r="X994" s="15"/>
      <c r="Y994" s="15"/>
      <c r="Z994" s="15"/>
      <c r="AA994" s="15"/>
      <c r="AB994" s="15"/>
      <c r="AC994" s="15"/>
      <c r="AD994" s="15"/>
      <c r="AE994" s="15"/>
      <c r="AT994" s="255" t="s">
        <v>167</v>
      </c>
      <c r="AU994" s="255" t="s">
        <v>87</v>
      </c>
      <c r="AV994" s="15" t="s">
        <v>161</v>
      </c>
      <c r="AW994" s="15" t="s">
        <v>38</v>
      </c>
      <c r="AX994" s="15" t="s">
        <v>85</v>
      </c>
      <c r="AY994" s="255" t="s">
        <v>153</v>
      </c>
    </row>
    <row r="995" s="2" customFormat="1" ht="24.15" customHeight="1">
      <c r="A995" s="39"/>
      <c r="B995" s="40"/>
      <c r="C995" s="205" t="s">
        <v>1242</v>
      </c>
      <c r="D995" s="205" t="s">
        <v>156</v>
      </c>
      <c r="E995" s="206" t="s">
        <v>1243</v>
      </c>
      <c r="F995" s="207" t="s">
        <v>1244</v>
      </c>
      <c r="G995" s="208" t="s">
        <v>159</v>
      </c>
      <c r="H995" s="209">
        <v>24.329999999999998</v>
      </c>
      <c r="I995" s="210"/>
      <c r="J995" s="211">
        <f>ROUND(I995*H995,2)</f>
        <v>0</v>
      </c>
      <c r="K995" s="207" t="s">
        <v>160</v>
      </c>
      <c r="L995" s="45"/>
      <c r="M995" s="212" t="s">
        <v>40</v>
      </c>
      <c r="N995" s="213" t="s">
        <v>48</v>
      </c>
      <c r="O995" s="85"/>
      <c r="P995" s="214">
        <f>O995*H995</f>
        <v>0</v>
      </c>
      <c r="Q995" s="214">
        <v>6.9999999999999994E-05</v>
      </c>
      <c r="R995" s="214">
        <f>Q995*H995</f>
        <v>0.0017030999999999997</v>
      </c>
      <c r="S995" s="214">
        <v>0</v>
      </c>
      <c r="T995" s="215">
        <f>S995*H995</f>
        <v>0</v>
      </c>
      <c r="U995" s="39"/>
      <c r="V995" s="39"/>
      <c r="W995" s="39"/>
      <c r="X995" s="39"/>
      <c r="Y995" s="39"/>
      <c r="Z995" s="39"/>
      <c r="AA995" s="39"/>
      <c r="AB995" s="39"/>
      <c r="AC995" s="39"/>
      <c r="AD995" s="39"/>
      <c r="AE995" s="39"/>
      <c r="AR995" s="216" t="s">
        <v>287</v>
      </c>
      <c r="AT995" s="216" t="s">
        <v>156</v>
      </c>
      <c r="AU995" s="216" t="s">
        <v>87</v>
      </c>
      <c r="AY995" s="18" t="s">
        <v>153</v>
      </c>
      <c r="BE995" s="217">
        <f>IF(N995="základní",J995,0)</f>
        <v>0</v>
      </c>
      <c r="BF995" s="217">
        <f>IF(N995="snížená",J995,0)</f>
        <v>0</v>
      </c>
      <c r="BG995" s="217">
        <f>IF(N995="zákl. přenesená",J995,0)</f>
        <v>0</v>
      </c>
      <c r="BH995" s="217">
        <f>IF(N995="sníž. přenesená",J995,0)</f>
        <v>0</v>
      </c>
      <c r="BI995" s="217">
        <f>IF(N995="nulová",J995,0)</f>
        <v>0</v>
      </c>
      <c r="BJ995" s="18" t="s">
        <v>85</v>
      </c>
      <c r="BK995" s="217">
        <f>ROUND(I995*H995,2)</f>
        <v>0</v>
      </c>
      <c r="BL995" s="18" t="s">
        <v>287</v>
      </c>
      <c r="BM995" s="216" t="s">
        <v>1245</v>
      </c>
    </row>
    <row r="996" s="2" customFormat="1">
      <c r="A996" s="39"/>
      <c r="B996" s="40"/>
      <c r="C996" s="41"/>
      <c r="D996" s="218" t="s">
        <v>163</v>
      </c>
      <c r="E996" s="41"/>
      <c r="F996" s="219" t="s">
        <v>1246</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163</v>
      </c>
      <c r="AU996" s="18" t="s">
        <v>87</v>
      </c>
    </row>
    <row r="997" s="2" customFormat="1">
      <c r="A997" s="39"/>
      <c r="B997" s="40"/>
      <c r="C997" s="41"/>
      <c r="D997" s="218" t="s">
        <v>165</v>
      </c>
      <c r="E997" s="41"/>
      <c r="F997" s="223" t="s">
        <v>1236</v>
      </c>
      <c r="G997" s="41"/>
      <c r="H997" s="41"/>
      <c r="I997" s="220"/>
      <c r="J997" s="41"/>
      <c r="K997" s="41"/>
      <c r="L997" s="45"/>
      <c r="M997" s="221"/>
      <c r="N997" s="222"/>
      <c r="O997" s="85"/>
      <c r="P997" s="85"/>
      <c r="Q997" s="85"/>
      <c r="R997" s="85"/>
      <c r="S997" s="85"/>
      <c r="T997" s="86"/>
      <c r="U997" s="39"/>
      <c r="V997" s="39"/>
      <c r="W997" s="39"/>
      <c r="X997" s="39"/>
      <c r="Y997" s="39"/>
      <c r="Z997" s="39"/>
      <c r="AA997" s="39"/>
      <c r="AB997" s="39"/>
      <c r="AC997" s="39"/>
      <c r="AD997" s="39"/>
      <c r="AE997" s="39"/>
      <c r="AT997" s="18" t="s">
        <v>165</v>
      </c>
      <c r="AU997" s="18" t="s">
        <v>87</v>
      </c>
    </row>
    <row r="998" s="13" customFormat="1">
      <c r="A998" s="13"/>
      <c r="B998" s="224"/>
      <c r="C998" s="225"/>
      <c r="D998" s="218" t="s">
        <v>167</v>
      </c>
      <c r="E998" s="226" t="s">
        <v>40</v>
      </c>
      <c r="F998" s="227" t="s">
        <v>213</v>
      </c>
      <c r="G998" s="225"/>
      <c r="H998" s="226" t="s">
        <v>40</v>
      </c>
      <c r="I998" s="228"/>
      <c r="J998" s="225"/>
      <c r="K998" s="225"/>
      <c r="L998" s="229"/>
      <c r="M998" s="230"/>
      <c r="N998" s="231"/>
      <c r="O998" s="231"/>
      <c r="P998" s="231"/>
      <c r="Q998" s="231"/>
      <c r="R998" s="231"/>
      <c r="S998" s="231"/>
      <c r="T998" s="232"/>
      <c r="U998" s="13"/>
      <c r="V998" s="13"/>
      <c r="W998" s="13"/>
      <c r="X998" s="13"/>
      <c r="Y998" s="13"/>
      <c r="Z998" s="13"/>
      <c r="AA998" s="13"/>
      <c r="AB998" s="13"/>
      <c r="AC998" s="13"/>
      <c r="AD998" s="13"/>
      <c r="AE998" s="13"/>
      <c r="AT998" s="233" t="s">
        <v>167</v>
      </c>
      <c r="AU998" s="233" t="s">
        <v>87</v>
      </c>
      <c r="AV998" s="13" t="s">
        <v>85</v>
      </c>
      <c r="AW998" s="13" t="s">
        <v>38</v>
      </c>
      <c r="AX998" s="13" t="s">
        <v>77</v>
      </c>
      <c r="AY998" s="233" t="s">
        <v>153</v>
      </c>
    </row>
    <row r="999" s="14" customFormat="1">
      <c r="A999" s="14"/>
      <c r="B999" s="234"/>
      <c r="C999" s="235"/>
      <c r="D999" s="218" t="s">
        <v>167</v>
      </c>
      <c r="E999" s="236" t="s">
        <v>40</v>
      </c>
      <c r="F999" s="237" t="s">
        <v>346</v>
      </c>
      <c r="G999" s="235"/>
      <c r="H999" s="238">
        <v>8.5800000000000001</v>
      </c>
      <c r="I999" s="239"/>
      <c r="J999" s="235"/>
      <c r="K999" s="235"/>
      <c r="L999" s="240"/>
      <c r="M999" s="241"/>
      <c r="N999" s="242"/>
      <c r="O999" s="242"/>
      <c r="P999" s="242"/>
      <c r="Q999" s="242"/>
      <c r="R999" s="242"/>
      <c r="S999" s="242"/>
      <c r="T999" s="243"/>
      <c r="U999" s="14"/>
      <c r="V999" s="14"/>
      <c r="W999" s="14"/>
      <c r="X999" s="14"/>
      <c r="Y999" s="14"/>
      <c r="Z999" s="14"/>
      <c r="AA999" s="14"/>
      <c r="AB999" s="14"/>
      <c r="AC999" s="14"/>
      <c r="AD999" s="14"/>
      <c r="AE999" s="14"/>
      <c r="AT999" s="244" t="s">
        <v>167</v>
      </c>
      <c r="AU999" s="244" t="s">
        <v>87</v>
      </c>
      <c r="AV999" s="14" t="s">
        <v>87</v>
      </c>
      <c r="AW999" s="14" t="s">
        <v>38</v>
      </c>
      <c r="AX999" s="14" t="s">
        <v>77</v>
      </c>
      <c r="AY999" s="244" t="s">
        <v>153</v>
      </c>
    </row>
    <row r="1000" s="13" customFormat="1">
      <c r="A1000" s="13"/>
      <c r="B1000" s="224"/>
      <c r="C1000" s="225"/>
      <c r="D1000" s="218" t="s">
        <v>167</v>
      </c>
      <c r="E1000" s="226" t="s">
        <v>40</v>
      </c>
      <c r="F1000" s="227" t="s">
        <v>211</v>
      </c>
      <c r="G1000" s="225"/>
      <c r="H1000" s="226" t="s">
        <v>40</v>
      </c>
      <c r="I1000" s="228"/>
      <c r="J1000" s="225"/>
      <c r="K1000" s="225"/>
      <c r="L1000" s="229"/>
      <c r="M1000" s="230"/>
      <c r="N1000" s="231"/>
      <c r="O1000" s="231"/>
      <c r="P1000" s="231"/>
      <c r="Q1000" s="231"/>
      <c r="R1000" s="231"/>
      <c r="S1000" s="231"/>
      <c r="T1000" s="232"/>
      <c r="U1000" s="13"/>
      <c r="V1000" s="13"/>
      <c r="W1000" s="13"/>
      <c r="X1000" s="13"/>
      <c r="Y1000" s="13"/>
      <c r="Z1000" s="13"/>
      <c r="AA1000" s="13"/>
      <c r="AB1000" s="13"/>
      <c r="AC1000" s="13"/>
      <c r="AD1000" s="13"/>
      <c r="AE1000" s="13"/>
      <c r="AT1000" s="233" t="s">
        <v>167</v>
      </c>
      <c r="AU1000" s="233" t="s">
        <v>87</v>
      </c>
      <c r="AV1000" s="13" t="s">
        <v>85</v>
      </c>
      <c r="AW1000" s="13" t="s">
        <v>38</v>
      </c>
      <c r="AX1000" s="13" t="s">
        <v>77</v>
      </c>
      <c r="AY1000" s="233" t="s">
        <v>153</v>
      </c>
    </row>
    <row r="1001" s="14" customFormat="1">
      <c r="A1001" s="14"/>
      <c r="B1001" s="234"/>
      <c r="C1001" s="235"/>
      <c r="D1001" s="218" t="s">
        <v>167</v>
      </c>
      <c r="E1001" s="236" t="s">
        <v>40</v>
      </c>
      <c r="F1001" s="237" t="s">
        <v>345</v>
      </c>
      <c r="G1001" s="235"/>
      <c r="H1001" s="238">
        <v>15.75</v>
      </c>
      <c r="I1001" s="239"/>
      <c r="J1001" s="235"/>
      <c r="K1001" s="235"/>
      <c r="L1001" s="240"/>
      <c r="M1001" s="241"/>
      <c r="N1001" s="242"/>
      <c r="O1001" s="242"/>
      <c r="P1001" s="242"/>
      <c r="Q1001" s="242"/>
      <c r="R1001" s="242"/>
      <c r="S1001" s="242"/>
      <c r="T1001" s="243"/>
      <c r="U1001" s="14"/>
      <c r="V1001" s="14"/>
      <c r="W1001" s="14"/>
      <c r="X1001" s="14"/>
      <c r="Y1001" s="14"/>
      <c r="Z1001" s="14"/>
      <c r="AA1001" s="14"/>
      <c r="AB1001" s="14"/>
      <c r="AC1001" s="14"/>
      <c r="AD1001" s="14"/>
      <c r="AE1001" s="14"/>
      <c r="AT1001" s="244" t="s">
        <v>167</v>
      </c>
      <c r="AU1001" s="244" t="s">
        <v>87</v>
      </c>
      <c r="AV1001" s="14" t="s">
        <v>87</v>
      </c>
      <c r="AW1001" s="14" t="s">
        <v>38</v>
      </c>
      <c r="AX1001" s="14" t="s">
        <v>77</v>
      </c>
      <c r="AY1001" s="244" t="s">
        <v>153</v>
      </c>
    </row>
    <row r="1002" s="15" customFormat="1">
      <c r="A1002" s="15"/>
      <c r="B1002" s="245"/>
      <c r="C1002" s="246"/>
      <c r="D1002" s="218" t="s">
        <v>167</v>
      </c>
      <c r="E1002" s="247" t="s">
        <v>40</v>
      </c>
      <c r="F1002" s="248" t="s">
        <v>170</v>
      </c>
      <c r="G1002" s="246"/>
      <c r="H1002" s="249">
        <v>24.329999999999998</v>
      </c>
      <c r="I1002" s="250"/>
      <c r="J1002" s="246"/>
      <c r="K1002" s="246"/>
      <c r="L1002" s="251"/>
      <c r="M1002" s="252"/>
      <c r="N1002" s="253"/>
      <c r="O1002" s="253"/>
      <c r="P1002" s="253"/>
      <c r="Q1002" s="253"/>
      <c r="R1002" s="253"/>
      <c r="S1002" s="253"/>
      <c r="T1002" s="254"/>
      <c r="U1002" s="15"/>
      <c r="V1002" s="15"/>
      <c r="W1002" s="15"/>
      <c r="X1002" s="15"/>
      <c r="Y1002" s="15"/>
      <c r="Z1002" s="15"/>
      <c r="AA1002" s="15"/>
      <c r="AB1002" s="15"/>
      <c r="AC1002" s="15"/>
      <c r="AD1002" s="15"/>
      <c r="AE1002" s="15"/>
      <c r="AT1002" s="255" t="s">
        <v>167</v>
      </c>
      <c r="AU1002" s="255" t="s">
        <v>87</v>
      </c>
      <c r="AV1002" s="15" t="s">
        <v>161</v>
      </c>
      <c r="AW1002" s="15" t="s">
        <v>38</v>
      </c>
      <c r="AX1002" s="15" t="s">
        <v>85</v>
      </c>
      <c r="AY1002" s="255" t="s">
        <v>153</v>
      </c>
    </row>
    <row r="1003" s="2" customFormat="1" ht="24.15" customHeight="1">
      <c r="A1003" s="39"/>
      <c r="B1003" s="40"/>
      <c r="C1003" s="205" t="s">
        <v>1247</v>
      </c>
      <c r="D1003" s="205" t="s">
        <v>156</v>
      </c>
      <c r="E1003" s="206" t="s">
        <v>1248</v>
      </c>
      <c r="F1003" s="207" t="s">
        <v>1249</v>
      </c>
      <c r="G1003" s="208" t="s">
        <v>159</v>
      </c>
      <c r="H1003" s="209">
        <v>29.579999999999998</v>
      </c>
      <c r="I1003" s="210"/>
      <c r="J1003" s="211">
        <f>ROUND(I1003*H1003,2)</f>
        <v>0</v>
      </c>
      <c r="K1003" s="207" t="s">
        <v>160</v>
      </c>
      <c r="L1003" s="45"/>
      <c r="M1003" s="212" t="s">
        <v>40</v>
      </c>
      <c r="N1003" s="213" t="s">
        <v>48</v>
      </c>
      <c r="O1003" s="85"/>
      <c r="P1003" s="214">
        <f>O1003*H1003</f>
        <v>0</v>
      </c>
      <c r="Q1003" s="214">
        <v>0</v>
      </c>
      <c r="R1003" s="214">
        <f>Q1003*H1003</f>
        <v>0</v>
      </c>
      <c r="S1003" s="214">
        <v>0.0030000000000000001</v>
      </c>
      <c r="T1003" s="215">
        <f>S1003*H1003</f>
        <v>0.088739999999999999</v>
      </c>
      <c r="U1003" s="39"/>
      <c r="V1003" s="39"/>
      <c r="W1003" s="39"/>
      <c r="X1003" s="39"/>
      <c r="Y1003" s="39"/>
      <c r="Z1003" s="39"/>
      <c r="AA1003" s="39"/>
      <c r="AB1003" s="39"/>
      <c r="AC1003" s="39"/>
      <c r="AD1003" s="39"/>
      <c r="AE1003" s="39"/>
      <c r="AR1003" s="216" t="s">
        <v>287</v>
      </c>
      <c r="AT1003" s="216" t="s">
        <v>156</v>
      </c>
      <c r="AU1003" s="216" t="s">
        <v>87</v>
      </c>
      <c r="AY1003" s="18" t="s">
        <v>153</v>
      </c>
      <c r="BE1003" s="217">
        <f>IF(N1003="základní",J1003,0)</f>
        <v>0</v>
      </c>
      <c r="BF1003" s="217">
        <f>IF(N1003="snížená",J1003,0)</f>
        <v>0</v>
      </c>
      <c r="BG1003" s="217">
        <f>IF(N1003="zákl. přenesená",J1003,0)</f>
        <v>0</v>
      </c>
      <c r="BH1003" s="217">
        <f>IF(N1003="sníž. přenesená",J1003,0)</f>
        <v>0</v>
      </c>
      <c r="BI1003" s="217">
        <f>IF(N1003="nulová",J1003,0)</f>
        <v>0</v>
      </c>
      <c r="BJ1003" s="18" t="s">
        <v>85</v>
      </c>
      <c r="BK1003" s="217">
        <f>ROUND(I1003*H1003,2)</f>
        <v>0</v>
      </c>
      <c r="BL1003" s="18" t="s">
        <v>287</v>
      </c>
      <c r="BM1003" s="216" t="s">
        <v>1250</v>
      </c>
    </row>
    <row r="1004" s="2" customFormat="1">
      <c r="A1004" s="39"/>
      <c r="B1004" s="40"/>
      <c r="C1004" s="41"/>
      <c r="D1004" s="218" t="s">
        <v>163</v>
      </c>
      <c r="E1004" s="41"/>
      <c r="F1004" s="219" t="s">
        <v>1251</v>
      </c>
      <c r="G1004" s="41"/>
      <c r="H1004" s="41"/>
      <c r="I1004" s="220"/>
      <c r="J1004" s="41"/>
      <c r="K1004" s="41"/>
      <c r="L1004" s="45"/>
      <c r="M1004" s="221"/>
      <c r="N1004" s="222"/>
      <c r="O1004" s="85"/>
      <c r="P1004" s="85"/>
      <c r="Q1004" s="85"/>
      <c r="R1004" s="85"/>
      <c r="S1004" s="85"/>
      <c r="T1004" s="86"/>
      <c r="U1004" s="39"/>
      <c r="V1004" s="39"/>
      <c r="W1004" s="39"/>
      <c r="X1004" s="39"/>
      <c r="Y1004" s="39"/>
      <c r="Z1004" s="39"/>
      <c r="AA1004" s="39"/>
      <c r="AB1004" s="39"/>
      <c r="AC1004" s="39"/>
      <c r="AD1004" s="39"/>
      <c r="AE1004" s="39"/>
      <c r="AT1004" s="18" t="s">
        <v>163</v>
      </c>
      <c r="AU1004" s="18" t="s">
        <v>87</v>
      </c>
    </row>
    <row r="1005" s="13" customFormat="1">
      <c r="A1005" s="13"/>
      <c r="B1005" s="224"/>
      <c r="C1005" s="225"/>
      <c r="D1005" s="218" t="s">
        <v>167</v>
      </c>
      <c r="E1005" s="226" t="s">
        <v>40</v>
      </c>
      <c r="F1005" s="227" t="s">
        <v>206</v>
      </c>
      <c r="G1005" s="225"/>
      <c r="H1005" s="226" t="s">
        <v>40</v>
      </c>
      <c r="I1005" s="228"/>
      <c r="J1005" s="225"/>
      <c r="K1005" s="225"/>
      <c r="L1005" s="229"/>
      <c r="M1005" s="230"/>
      <c r="N1005" s="231"/>
      <c r="O1005" s="231"/>
      <c r="P1005" s="231"/>
      <c r="Q1005" s="231"/>
      <c r="R1005" s="231"/>
      <c r="S1005" s="231"/>
      <c r="T1005" s="232"/>
      <c r="U1005" s="13"/>
      <c r="V1005" s="13"/>
      <c r="W1005" s="13"/>
      <c r="X1005" s="13"/>
      <c r="Y1005" s="13"/>
      <c r="Z1005" s="13"/>
      <c r="AA1005" s="13"/>
      <c r="AB1005" s="13"/>
      <c r="AC1005" s="13"/>
      <c r="AD1005" s="13"/>
      <c r="AE1005" s="13"/>
      <c r="AT1005" s="233" t="s">
        <v>167</v>
      </c>
      <c r="AU1005" s="233" t="s">
        <v>87</v>
      </c>
      <c r="AV1005" s="13" t="s">
        <v>85</v>
      </c>
      <c r="AW1005" s="13" t="s">
        <v>38</v>
      </c>
      <c r="AX1005" s="13" t="s">
        <v>77</v>
      </c>
      <c r="AY1005" s="233" t="s">
        <v>153</v>
      </c>
    </row>
    <row r="1006" s="14" customFormat="1">
      <c r="A1006" s="14"/>
      <c r="B1006" s="234"/>
      <c r="C1006" s="235"/>
      <c r="D1006" s="218" t="s">
        <v>167</v>
      </c>
      <c r="E1006" s="236" t="s">
        <v>40</v>
      </c>
      <c r="F1006" s="237" t="s">
        <v>343</v>
      </c>
      <c r="G1006" s="235"/>
      <c r="H1006" s="238">
        <v>2.96</v>
      </c>
      <c r="I1006" s="239"/>
      <c r="J1006" s="235"/>
      <c r="K1006" s="235"/>
      <c r="L1006" s="240"/>
      <c r="M1006" s="241"/>
      <c r="N1006" s="242"/>
      <c r="O1006" s="242"/>
      <c r="P1006" s="242"/>
      <c r="Q1006" s="242"/>
      <c r="R1006" s="242"/>
      <c r="S1006" s="242"/>
      <c r="T1006" s="243"/>
      <c r="U1006" s="14"/>
      <c r="V1006" s="14"/>
      <c r="W1006" s="14"/>
      <c r="X1006" s="14"/>
      <c r="Y1006" s="14"/>
      <c r="Z1006" s="14"/>
      <c r="AA1006" s="14"/>
      <c r="AB1006" s="14"/>
      <c r="AC1006" s="14"/>
      <c r="AD1006" s="14"/>
      <c r="AE1006" s="14"/>
      <c r="AT1006" s="244" t="s">
        <v>167</v>
      </c>
      <c r="AU1006" s="244" t="s">
        <v>87</v>
      </c>
      <c r="AV1006" s="14" t="s">
        <v>87</v>
      </c>
      <c r="AW1006" s="14" t="s">
        <v>38</v>
      </c>
      <c r="AX1006" s="14" t="s">
        <v>77</v>
      </c>
      <c r="AY1006" s="244" t="s">
        <v>153</v>
      </c>
    </row>
    <row r="1007" s="13" customFormat="1">
      <c r="A1007" s="13"/>
      <c r="B1007" s="224"/>
      <c r="C1007" s="225"/>
      <c r="D1007" s="218" t="s">
        <v>167</v>
      </c>
      <c r="E1007" s="226" t="s">
        <v>40</v>
      </c>
      <c r="F1007" s="227" t="s">
        <v>209</v>
      </c>
      <c r="G1007" s="225"/>
      <c r="H1007" s="226" t="s">
        <v>40</v>
      </c>
      <c r="I1007" s="228"/>
      <c r="J1007" s="225"/>
      <c r="K1007" s="225"/>
      <c r="L1007" s="229"/>
      <c r="M1007" s="230"/>
      <c r="N1007" s="231"/>
      <c r="O1007" s="231"/>
      <c r="P1007" s="231"/>
      <c r="Q1007" s="231"/>
      <c r="R1007" s="231"/>
      <c r="S1007" s="231"/>
      <c r="T1007" s="232"/>
      <c r="U1007" s="13"/>
      <c r="V1007" s="13"/>
      <c r="W1007" s="13"/>
      <c r="X1007" s="13"/>
      <c r="Y1007" s="13"/>
      <c r="Z1007" s="13"/>
      <c r="AA1007" s="13"/>
      <c r="AB1007" s="13"/>
      <c r="AC1007" s="13"/>
      <c r="AD1007" s="13"/>
      <c r="AE1007" s="13"/>
      <c r="AT1007" s="233" t="s">
        <v>167</v>
      </c>
      <c r="AU1007" s="233" t="s">
        <v>87</v>
      </c>
      <c r="AV1007" s="13" t="s">
        <v>85</v>
      </c>
      <c r="AW1007" s="13" t="s">
        <v>38</v>
      </c>
      <c r="AX1007" s="13" t="s">
        <v>77</v>
      </c>
      <c r="AY1007" s="233" t="s">
        <v>153</v>
      </c>
    </row>
    <row r="1008" s="14" customFormat="1">
      <c r="A1008" s="14"/>
      <c r="B1008" s="234"/>
      <c r="C1008" s="235"/>
      <c r="D1008" s="218" t="s">
        <v>167</v>
      </c>
      <c r="E1008" s="236" t="s">
        <v>40</v>
      </c>
      <c r="F1008" s="237" t="s">
        <v>1252</v>
      </c>
      <c r="G1008" s="235"/>
      <c r="H1008" s="238">
        <v>2.29</v>
      </c>
      <c r="I1008" s="239"/>
      <c r="J1008" s="235"/>
      <c r="K1008" s="235"/>
      <c r="L1008" s="240"/>
      <c r="M1008" s="241"/>
      <c r="N1008" s="242"/>
      <c r="O1008" s="242"/>
      <c r="P1008" s="242"/>
      <c r="Q1008" s="242"/>
      <c r="R1008" s="242"/>
      <c r="S1008" s="242"/>
      <c r="T1008" s="243"/>
      <c r="U1008" s="14"/>
      <c r="V1008" s="14"/>
      <c r="W1008" s="14"/>
      <c r="X1008" s="14"/>
      <c r="Y1008" s="14"/>
      <c r="Z1008" s="14"/>
      <c r="AA1008" s="14"/>
      <c r="AB1008" s="14"/>
      <c r="AC1008" s="14"/>
      <c r="AD1008" s="14"/>
      <c r="AE1008" s="14"/>
      <c r="AT1008" s="244" t="s">
        <v>167</v>
      </c>
      <c r="AU1008" s="244" t="s">
        <v>87</v>
      </c>
      <c r="AV1008" s="14" t="s">
        <v>87</v>
      </c>
      <c r="AW1008" s="14" t="s">
        <v>38</v>
      </c>
      <c r="AX1008" s="14" t="s">
        <v>77</v>
      </c>
      <c r="AY1008" s="244" t="s">
        <v>153</v>
      </c>
    </row>
    <row r="1009" s="13" customFormat="1">
      <c r="A1009" s="13"/>
      <c r="B1009" s="224"/>
      <c r="C1009" s="225"/>
      <c r="D1009" s="218" t="s">
        <v>167</v>
      </c>
      <c r="E1009" s="226" t="s">
        <v>40</v>
      </c>
      <c r="F1009" s="227" t="s">
        <v>211</v>
      </c>
      <c r="G1009" s="225"/>
      <c r="H1009" s="226" t="s">
        <v>40</v>
      </c>
      <c r="I1009" s="228"/>
      <c r="J1009" s="225"/>
      <c r="K1009" s="225"/>
      <c r="L1009" s="229"/>
      <c r="M1009" s="230"/>
      <c r="N1009" s="231"/>
      <c r="O1009" s="231"/>
      <c r="P1009" s="231"/>
      <c r="Q1009" s="231"/>
      <c r="R1009" s="231"/>
      <c r="S1009" s="231"/>
      <c r="T1009" s="232"/>
      <c r="U1009" s="13"/>
      <c r="V1009" s="13"/>
      <c r="W1009" s="13"/>
      <c r="X1009" s="13"/>
      <c r="Y1009" s="13"/>
      <c r="Z1009" s="13"/>
      <c r="AA1009" s="13"/>
      <c r="AB1009" s="13"/>
      <c r="AC1009" s="13"/>
      <c r="AD1009" s="13"/>
      <c r="AE1009" s="13"/>
      <c r="AT1009" s="233" t="s">
        <v>167</v>
      </c>
      <c r="AU1009" s="233" t="s">
        <v>87</v>
      </c>
      <c r="AV1009" s="13" t="s">
        <v>85</v>
      </c>
      <c r="AW1009" s="13" t="s">
        <v>38</v>
      </c>
      <c r="AX1009" s="13" t="s">
        <v>77</v>
      </c>
      <c r="AY1009" s="233" t="s">
        <v>153</v>
      </c>
    </row>
    <row r="1010" s="14" customFormat="1">
      <c r="A1010" s="14"/>
      <c r="B1010" s="234"/>
      <c r="C1010" s="235"/>
      <c r="D1010" s="218" t="s">
        <v>167</v>
      </c>
      <c r="E1010" s="236" t="s">
        <v>40</v>
      </c>
      <c r="F1010" s="237" t="s">
        <v>345</v>
      </c>
      <c r="G1010" s="235"/>
      <c r="H1010" s="238">
        <v>15.75</v>
      </c>
      <c r="I1010" s="239"/>
      <c r="J1010" s="235"/>
      <c r="K1010" s="235"/>
      <c r="L1010" s="240"/>
      <c r="M1010" s="241"/>
      <c r="N1010" s="242"/>
      <c r="O1010" s="242"/>
      <c r="P1010" s="242"/>
      <c r="Q1010" s="242"/>
      <c r="R1010" s="242"/>
      <c r="S1010" s="242"/>
      <c r="T1010" s="243"/>
      <c r="U1010" s="14"/>
      <c r="V1010" s="14"/>
      <c r="W1010" s="14"/>
      <c r="X1010" s="14"/>
      <c r="Y1010" s="14"/>
      <c r="Z1010" s="14"/>
      <c r="AA1010" s="14"/>
      <c r="AB1010" s="14"/>
      <c r="AC1010" s="14"/>
      <c r="AD1010" s="14"/>
      <c r="AE1010" s="14"/>
      <c r="AT1010" s="244" t="s">
        <v>167</v>
      </c>
      <c r="AU1010" s="244" t="s">
        <v>87</v>
      </c>
      <c r="AV1010" s="14" t="s">
        <v>87</v>
      </c>
      <c r="AW1010" s="14" t="s">
        <v>38</v>
      </c>
      <c r="AX1010" s="14" t="s">
        <v>77</v>
      </c>
      <c r="AY1010" s="244" t="s">
        <v>153</v>
      </c>
    </row>
    <row r="1011" s="13" customFormat="1">
      <c r="A1011" s="13"/>
      <c r="B1011" s="224"/>
      <c r="C1011" s="225"/>
      <c r="D1011" s="218" t="s">
        <v>167</v>
      </c>
      <c r="E1011" s="226" t="s">
        <v>40</v>
      </c>
      <c r="F1011" s="227" t="s">
        <v>296</v>
      </c>
      <c r="G1011" s="225"/>
      <c r="H1011" s="226" t="s">
        <v>40</v>
      </c>
      <c r="I1011" s="228"/>
      <c r="J1011" s="225"/>
      <c r="K1011" s="225"/>
      <c r="L1011" s="229"/>
      <c r="M1011" s="230"/>
      <c r="N1011" s="231"/>
      <c r="O1011" s="231"/>
      <c r="P1011" s="231"/>
      <c r="Q1011" s="231"/>
      <c r="R1011" s="231"/>
      <c r="S1011" s="231"/>
      <c r="T1011" s="232"/>
      <c r="U1011" s="13"/>
      <c r="V1011" s="13"/>
      <c r="W1011" s="13"/>
      <c r="X1011" s="13"/>
      <c r="Y1011" s="13"/>
      <c r="Z1011" s="13"/>
      <c r="AA1011" s="13"/>
      <c r="AB1011" s="13"/>
      <c r="AC1011" s="13"/>
      <c r="AD1011" s="13"/>
      <c r="AE1011" s="13"/>
      <c r="AT1011" s="233" t="s">
        <v>167</v>
      </c>
      <c r="AU1011" s="233" t="s">
        <v>87</v>
      </c>
      <c r="AV1011" s="13" t="s">
        <v>85</v>
      </c>
      <c r="AW1011" s="13" t="s">
        <v>38</v>
      </c>
      <c r="AX1011" s="13" t="s">
        <v>77</v>
      </c>
      <c r="AY1011" s="233" t="s">
        <v>153</v>
      </c>
    </row>
    <row r="1012" s="14" customFormat="1">
      <c r="A1012" s="14"/>
      <c r="B1012" s="234"/>
      <c r="C1012" s="235"/>
      <c r="D1012" s="218" t="s">
        <v>167</v>
      </c>
      <c r="E1012" s="236" t="s">
        <v>40</v>
      </c>
      <c r="F1012" s="237" t="s">
        <v>346</v>
      </c>
      <c r="G1012" s="235"/>
      <c r="H1012" s="238">
        <v>8.5800000000000001</v>
      </c>
      <c r="I1012" s="239"/>
      <c r="J1012" s="235"/>
      <c r="K1012" s="235"/>
      <c r="L1012" s="240"/>
      <c r="M1012" s="241"/>
      <c r="N1012" s="242"/>
      <c r="O1012" s="242"/>
      <c r="P1012" s="242"/>
      <c r="Q1012" s="242"/>
      <c r="R1012" s="242"/>
      <c r="S1012" s="242"/>
      <c r="T1012" s="243"/>
      <c r="U1012" s="14"/>
      <c r="V1012" s="14"/>
      <c r="W1012" s="14"/>
      <c r="X1012" s="14"/>
      <c r="Y1012" s="14"/>
      <c r="Z1012" s="14"/>
      <c r="AA1012" s="14"/>
      <c r="AB1012" s="14"/>
      <c r="AC1012" s="14"/>
      <c r="AD1012" s="14"/>
      <c r="AE1012" s="14"/>
      <c r="AT1012" s="244" t="s">
        <v>167</v>
      </c>
      <c r="AU1012" s="244" t="s">
        <v>87</v>
      </c>
      <c r="AV1012" s="14" t="s">
        <v>87</v>
      </c>
      <c r="AW1012" s="14" t="s">
        <v>38</v>
      </c>
      <c r="AX1012" s="14" t="s">
        <v>77</v>
      </c>
      <c r="AY1012" s="244" t="s">
        <v>153</v>
      </c>
    </row>
    <row r="1013" s="15" customFormat="1">
      <c r="A1013" s="15"/>
      <c r="B1013" s="245"/>
      <c r="C1013" s="246"/>
      <c r="D1013" s="218" t="s">
        <v>167</v>
      </c>
      <c r="E1013" s="247" t="s">
        <v>40</v>
      </c>
      <c r="F1013" s="248" t="s">
        <v>170</v>
      </c>
      <c r="G1013" s="246"/>
      <c r="H1013" s="249">
        <v>29.579999999999998</v>
      </c>
      <c r="I1013" s="250"/>
      <c r="J1013" s="246"/>
      <c r="K1013" s="246"/>
      <c r="L1013" s="251"/>
      <c r="M1013" s="252"/>
      <c r="N1013" s="253"/>
      <c r="O1013" s="253"/>
      <c r="P1013" s="253"/>
      <c r="Q1013" s="253"/>
      <c r="R1013" s="253"/>
      <c r="S1013" s="253"/>
      <c r="T1013" s="254"/>
      <c r="U1013" s="15"/>
      <c r="V1013" s="15"/>
      <c r="W1013" s="15"/>
      <c r="X1013" s="15"/>
      <c r="Y1013" s="15"/>
      <c r="Z1013" s="15"/>
      <c r="AA1013" s="15"/>
      <c r="AB1013" s="15"/>
      <c r="AC1013" s="15"/>
      <c r="AD1013" s="15"/>
      <c r="AE1013" s="15"/>
      <c r="AT1013" s="255" t="s">
        <v>167</v>
      </c>
      <c r="AU1013" s="255" t="s">
        <v>87</v>
      </c>
      <c r="AV1013" s="15" t="s">
        <v>161</v>
      </c>
      <c r="AW1013" s="15" t="s">
        <v>38</v>
      </c>
      <c r="AX1013" s="15" t="s">
        <v>85</v>
      </c>
      <c r="AY1013" s="255" t="s">
        <v>153</v>
      </c>
    </row>
    <row r="1014" s="2" customFormat="1" ht="14.4" customHeight="1">
      <c r="A1014" s="39"/>
      <c r="B1014" s="40"/>
      <c r="C1014" s="205" t="s">
        <v>1253</v>
      </c>
      <c r="D1014" s="205" t="s">
        <v>156</v>
      </c>
      <c r="E1014" s="206" t="s">
        <v>1254</v>
      </c>
      <c r="F1014" s="207" t="s">
        <v>1255</v>
      </c>
      <c r="G1014" s="208" t="s">
        <v>159</v>
      </c>
      <c r="H1014" s="209">
        <v>24.329999999999998</v>
      </c>
      <c r="I1014" s="210"/>
      <c r="J1014" s="211">
        <f>ROUND(I1014*H1014,2)</f>
        <v>0</v>
      </c>
      <c r="K1014" s="207" t="s">
        <v>160</v>
      </c>
      <c r="L1014" s="45"/>
      <c r="M1014" s="212" t="s">
        <v>40</v>
      </c>
      <c r="N1014" s="213" t="s">
        <v>48</v>
      </c>
      <c r="O1014" s="85"/>
      <c r="P1014" s="214">
        <f>O1014*H1014</f>
        <v>0</v>
      </c>
      <c r="Q1014" s="214">
        <v>0.00029999999999999997</v>
      </c>
      <c r="R1014" s="214">
        <f>Q1014*H1014</f>
        <v>0.0072989999999999991</v>
      </c>
      <c r="S1014" s="214">
        <v>0</v>
      </c>
      <c r="T1014" s="215">
        <f>S1014*H1014</f>
        <v>0</v>
      </c>
      <c r="U1014" s="39"/>
      <c r="V1014" s="39"/>
      <c r="W1014" s="39"/>
      <c r="X1014" s="39"/>
      <c r="Y1014" s="39"/>
      <c r="Z1014" s="39"/>
      <c r="AA1014" s="39"/>
      <c r="AB1014" s="39"/>
      <c r="AC1014" s="39"/>
      <c r="AD1014" s="39"/>
      <c r="AE1014" s="39"/>
      <c r="AR1014" s="216" t="s">
        <v>287</v>
      </c>
      <c r="AT1014" s="216" t="s">
        <v>156</v>
      </c>
      <c r="AU1014" s="216" t="s">
        <v>87</v>
      </c>
      <c r="AY1014" s="18" t="s">
        <v>153</v>
      </c>
      <c r="BE1014" s="217">
        <f>IF(N1014="základní",J1014,0)</f>
        <v>0</v>
      </c>
      <c r="BF1014" s="217">
        <f>IF(N1014="snížená",J1014,0)</f>
        <v>0</v>
      </c>
      <c r="BG1014" s="217">
        <f>IF(N1014="zákl. přenesená",J1014,0)</f>
        <v>0</v>
      </c>
      <c r="BH1014" s="217">
        <f>IF(N1014="sníž. přenesená",J1014,0)</f>
        <v>0</v>
      </c>
      <c r="BI1014" s="217">
        <f>IF(N1014="nulová",J1014,0)</f>
        <v>0</v>
      </c>
      <c r="BJ1014" s="18" t="s">
        <v>85</v>
      </c>
      <c r="BK1014" s="217">
        <f>ROUND(I1014*H1014,2)</f>
        <v>0</v>
      </c>
      <c r="BL1014" s="18" t="s">
        <v>287</v>
      </c>
      <c r="BM1014" s="216" t="s">
        <v>1256</v>
      </c>
    </row>
    <row r="1015" s="2" customFormat="1">
      <c r="A1015" s="39"/>
      <c r="B1015" s="40"/>
      <c r="C1015" s="41"/>
      <c r="D1015" s="218" t="s">
        <v>163</v>
      </c>
      <c r="E1015" s="41"/>
      <c r="F1015" s="219" t="s">
        <v>1257</v>
      </c>
      <c r="G1015" s="41"/>
      <c r="H1015" s="41"/>
      <c r="I1015" s="220"/>
      <c r="J1015" s="41"/>
      <c r="K1015" s="41"/>
      <c r="L1015" s="45"/>
      <c r="M1015" s="221"/>
      <c r="N1015" s="222"/>
      <c r="O1015" s="85"/>
      <c r="P1015" s="85"/>
      <c r="Q1015" s="85"/>
      <c r="R1015" s="85"/>
      <c r="S1015" s="85"/>
      <c r="T1015" s="86"/>
      <c r="U1015" s="39"/>
      <c r="V1015" s="39"/>
      <c r="W1015" s="39"/>
      <c r="X1015" s="39"/>
      <c r="Y1015" s="39"/>
      <c r="Z1015" s="39"/>
      <c r="AA1015" s="39"/>
      <c r="AB1015" s="39"/>
      <c r="AC1015" s="39"/>
      <c r="AD1015" s="39"/>
      <c r="AE1015" s="39"/>
      <c r="AT1015" s="18" t="s">
        <v>163</v>
      </c>
      <c r="AU1015" s="18" t="s">
        <v>87</v>
      </c>
    </row>
    <row r="1016" s="13" customFormat="1">
      <c r="A1016" s="13"/>
      <c r="B1016" s="224"/>
      <c r="C1016" s="225"/>
      <c r="D1016" s="218" t="s">
        <v>167</v>
      </c>
      <c r="E1016" s="226" t="s">
        <v>40</v>
      </c>
      <c r="F1016" s="227" t="s">
        <v>213</v>
      </c>
      <c r="G1016" s="225"/>
      <c r="H1016" s="226" t="s">
        <v>40</v>
      </c>
      <c r="I1016" s="228"/>
      <c r="J1016" s="225"/>
      <c r="K1016" s="225"/>
      <c r="L1016" s="229"/>
      <c r="M1016" s="230"/>
      <c r="N1016" s="231"/>
      <c r="O1016" s="231"/>
      <c r="P1016" s="231"/>
      <c r="Q1016" s="231"/>
      <c r="R1016" s="231"/>
      <c r="S1016" s="231"/>
      <c r="T1016" s="232"/>
      <c r="U1016" s="13"/>
      <c r="V1016" s="13"/>
      <c r="W1016" s="13"/>
      <c r="X1016" s="13"/>
      <c r="Y1016" s="13"/>
      <c r="Z1016" s="13"/>
      <c r="AA1016" s="13"/>
      <c r="AB1016" s="13"/>
      <c r="AC1016" s="13"/>
      <c r="AD1016" s="13"/>
      <c r="AE1016" s="13"/>
      <c r="AT1016" s="233" t="s">
        <v>167</v>
      </c>
      <c r="AU1016" s="233" t="s">
        <v>87</v>
      </c>
      <c r="AV1016" s="13" t="s">
        <v>85</v>
      </c>
      <c r="AW1016" s="13" t="s">
        <v>38</v>
      </c>
      <c r="AX1016" s="13" t="s">
        <v>77</v>
      </c>
      <c r="AY1016" s="233" t="s">
        <v>153</v>
      </c>
    </row>
    <row r="1017" s="14" customFormat="1">
      <c r="A1017" s="14"/>
      <c r="B1017" s="234"/>
      <c r="C1017" s="235"/>
      <c r="D1017" s="218" t="s">
        <v>167</v>
      </c>
      <c r="E1017" s="236" t="s">
        <v>40</v>
      </c>
      <c r="F1017" s="237" t="s">
        <v>346</v>
      </c>
      <c r="G1017" s="235"/>
      <c r="H1017" s="238">
        <v>8.5800000000000001</v>
      </c>
      <c r="I1017" s="239"/>
      <c r="J1017" s="235"/>
      <c r="K1017" s="235"/>
      <c r="L1017" s="240"/>
      <c r="M1017" s="241"/>
      <c r="N1017" s="242"/>
      <c r="O1017" s="242"/>
      <c r="P1017" s="242"/>
      <c r="Q1017" s="242"/>
      <c r="R1017" s="242"/>
      <c r="S1017" s="242"/>
      <c r="T1017" s="243"/>
      <c r="U1017" s="14"/>
      <c r="V1017" s="14"/>
      <c r="W1017" s="14"/>
      <c r="X1017" s="14"/>
      <c r="Y1017" s="14"/>
      <c r="Z1017" s="14"/>
      <c r="AA1017" s="14"/>
      <c r="AB1017" s="14"/>
      <c r="AC1017" s="14"/>
      <c r="AD1017" s="14"/>
      <c r="AE1017" s="14"/>
      <c r="AT1017" s="244" t="s">
        <v>167</v>
      </c>
      <c r="AU1017" s="244" t="s">
        <v>87</v>
      </c>
      <c r="AV1017" s="14" t="s">
        <v>87</v>
      </c>
      <c r="AW1017" s="14" t="s">
        <v>38</v>
      </c>
      <c r="AX1017" s="14" t="s">
        <v>77</v>
      </c>
      <c r="AY1017" s="244" t="s">
        <v>153</v>
      </c>
    </row>
    <row r="1018" s="13" customFormat="1">
      <c r="A1018" s="13"/>
      <c r="B1018" s="224"/>
      <c r="C1018" s="225"/>
      <c r="D1018" s="218" t="s">
        <v>167</v>
      </c>
      <c r="E1018" s="226" t="s">
        <v>40</v>
      </c>
      <c r="F1018" s="227" t="s">
        <v>211</v>
      </c>
      <c r="G1018" s="225"/>
      <c r="H1018" s="226" t="s">
        <v>40</v>
      </c>
      <c r="I1018" s="228"/>
      <c r="J1018" s="225"/>
      <c r="K1018" s="225"/>
      <c r="L1018" s="229"/>
      <c r="M1018" s="230"/>
      <c r="N1018" s="231"/>
      <c r="O1018" s="231"/>
      <c r="P1018" s="231"/>
      <c r="Q1018" s="231"/>
      <c r="R1018" s="231"/>
      <c r="S1018" s="231"/>
      <c r="T1018" s="232"/>
      <c r="U1018" s="13"/>
      <c r="V1018" s="13"/>
      <c r="W1018" s="13"/>
      <c r="X1018" s="13"/>
      <c r="Y1018" s="13"/>
      <c r="Z1018" s="13"/>
      <c r="AA1018" s="13"/>
      <c r="AB1018" s="13"/>
      <c r="AC1018" s="13"/>
      <c r="AD1018" s="13"/>
      <c r="AE1018" s="13"/>
      <c r="AT1018" s="233" t="s">
        <v>167</v>
      </c>
      <c r="AU1018" s="233" t="s">
        <v>87</v>
      </c>
      <c r="AV1018" s="13" t="s">
        <v>85</v>
      </c>
      <c r="AW1018" s="13" t="s">
        <v>38</v>
      </c>
      <c r="AX1018" s="13" t="s">
        <v>77</v>
      </c>
      <c r="AY1018" s="233" t="s">
        <v>153</v>
      </c>
    </row>
    <row r="1019" s="14" customFormat="1">
      <c r="A1019" s="14"/>
      <c r="B1019" s="234"/>
      <c r="C1019" s="235"/>
      <c r="D1019" s="218" t="s">
        <v>167</v>
      </c>
      <c r="E1019" s="236" t="s">
        <v>40</v>
      </c>
      <c r="F1019" s="237" t="s">
        <v>345</v>
      </c>
      <c r="G1019" s="235"/>
      <c r="H1019" s="238">
        <v>15.75</v>
      </c>
      <c r="I1019" s="239"/>
      <c r="J1019" s="235"/>
      <c r="K1019" s="235"/>
      <c r="L1019" s="240"/>
      <c r="M1019" s="241"/>
      <c r="N1019" s="242"/>
      <c r="O1019" s="242"/>
      <c r="P1019" s="242"/>
      <c r="Q1019" s="242"/>
      <c r="R1019" s="242"/>
      <c r="S1019" s="242"/>
      <c r="T1019" s="243"/>
      <c r="U1019" s="14"/>
      <c r="V1019" s="14"/>
      <c r="W1019" s="14"/>
      <c r="X1019" s="14"/>
      <c r="Y1019" s="14"/>
      <c r="Z1019" s="14"/>
      <c r="AA1019" s="14"/>
      <c r="AB1019" s="14"/>
      <c r="AC1019" s="14"/>
      <c r="AD1019" s="14"/>
      <c r="AE1019" s="14"/>
      <c r="AT1019" s="244" t="s">
        <v>167</v>
      </c>
      <c r="AU1019" s="244" t="s">
        <v>87</v>
      </c>
      <c r="AV1019" s="14" t="s">
        <v>87</v>
      </c>
      <c r="AW1019" s="14" t="s">
        <v>38</v>
      </c>
      <c r="AX1019" s="14" t="s">
        <v>77</v>
      </c>
      <c r="AY1019" s="244" t="s">
        <v>153</v>
      </c>
    </row>
    <row r="1020" s="15" customFormat="1">
      <c r="A1020" s="15"/>
      <c r="B1020" s="245"/>
      <c r="C1020" s="246"/>
      <c r="D1020" s="218" t="s">
        <v>167</v>
      </c>
      <c r="E1020" s="247" t="s">
        <v>40</v>
      </c>
      <c r="F1020" s="248" t="s">
        <v>170</v>
      </c>
      <c r="G1020" s="246"/>
      <c r="H1020" s="249">
        <v>24.329999999999998</v>
      </c>
      <c r="I1020" s="250"/>
      <c r="J1020" s="246"/>
      <c r="K1020" s="246"/>
      <c r="L1020" s="251"/>
      <c r="M1020" s="252"/>
      <c r="N1020" s="253"/>
      <c r="O1020" s="253"/>
      <c r="P1020" s="253"/>
      <c r="Q1020" s="253"/>
      <c r="R1020" s="253"/>
      <c r="S1020" s="253"/>
      <c r="T1020" s="254"/>
      <c r="U1020" s="15"/>
      <c r="V1020" s="15"/>
      <c r="W1020" s="15"/>
      <c r="X1020" s="15"/>
      <c r="Y1020" s="15"/>
      <c r="Z1020" s="15"/>
      <c r="AA1020" s="15"/>
      <c r="AB1020" s="15"/>
      <c r="AC1020" s="15"/>
      <c r="AD1020" s="15"/>
      <c r="AE1020" s="15"/>
      <c r="AT1020" s="255" t="s">
        <v>167</v>
      </c>
      <c r="AU1020" s="255" t="s">
        <v>87</v>
      </c>
      <c r="AV1020" s="15" t="s">
        <v>161</v>
      </c>
      <c r="AW1020" s="15" t="s">
        <v>38</v>
      </c>
      <c r="AX1020" s="15" t="s">
        <v>85</v>
      </c>
      <c r="AY1020" s="255" t="s">
        <v>153</v>
      </c>
    </row>
    <row r="1021" s="2" customFormat="1" ht="14.4" customHeight="1">
      <c r="A1021" s="39"/>
      <c r="B1021" s="40"/>
      <c r="C1021" s="256" t="s">
        <v>1258</v>
      </c>
      <c r="D1021" s="256" t="s">
        <v>322</v>
      </c>
      <c r="E1021" s="257" t="s">
        <v>1259</v>
      </c>
      <c r="F1021" s="258" t="s">
        <v>1260</v>
      </c>
      <c r="G1021" s="259" t="s">
        <v>159</v>
      </c>
      <c r="H1021" s="260">
        <v>26.763000000000002</v>
      </c>
      <c r="I1021" s="261"/>
      <c r="J1021" s="262">
        <f>ROUND(I1021*H1021,2)</f>
        <v>0</v>
      </c>
      <c r="K1021" s="258" t="s">
        <v>160</v>
      </c>
      <c r="L1021" s="263"/>
      <c r="M1021" s="264" t="s">
        <v>40</v>
      </c>
      <c r="N1021" s="265" t="s">
        <v>48</v>
      </c>
      <c r="O1021" s="85"/>
      <c r="P1021" s="214">
        <f>O1021*H1021</f>
        <v>0</v>
      </c>
      <c r="Q1021" s="214">
        <v>0.0025600000000000002</v>
      </c>
      <c r="R1021" s="214">
        <f>Q1021*H1021</f>
        <v>0.06851328000000001</v>
      </c>
      <c r="S1021" s="214">
        <v>0</v>
      </c>
      <c r="T1021" s="215">
        <f>S1021*H1021</f>
        <v>0</v>
      </c>
      <c r="U1021" s="39"/>
      <c r="V1021" s="39"/>
      <c r="W1021" s="39"/>
      <c r="X1021" s="39"/>
      <c r="Y1021" s="39"/>
      <c r="Z1021" s="39"/>
      <c r="AA1021" s="39"/>
      <c r="AB1021" s="39"/>
      <c r="AC1021" s="39"/>
      <c r="AD1021" s="39"/>
      <c r="AE1021" s="39"/>
      <c r="AR1021" s="216" t="s">
        <v>383</v>
      </c>
      <c r="AT1021" s="216" t="s">
        <v>322</v>
      </c>
      <c r="AU1021" s="216" t="s">
        <v>87</v>
      </c>
      <c r="AY1021" s="18" t="s">
        <v>153</v>
      </c>
      <c r="BE1021" s="217">
        <f>IF(N1021="základní",J1021,0)</f>
        <v>0</v>
      </c>
      <c r="BF1021" s="217">
        <f>IF(N1021="snížená",J1021,0)</f>
        <v>0</v>
      </c>
      <c r="BG1021" s="217">
        <f>IF(N1021="zákl. přenesená",J1021,0)</f>
        <v>0</v>
      </c>
      <c r="BH1021" s="217">
        <f>IF(N1021="sníž. přenesená",J1021,0)</f>
        <v>0</v>
      </c>
      <c r="BI1021" s="217">
        <f>IF(N1021="nulová",J1021,0)</f>
        <v>0</v>
      </c>
      <c r="BJ1021" s="18" t="s">
        <v>85</v>
      </c>
      <c r="BK1021" s="217">
        <f>ROUND(I1021*H1021,2)</f>
        <v>0</v>
      </c>
      <c r="BL1021" s="18" t="s">
        <v>287</v>
      </c>
      <c r="BM1021" s="216" t="s">
        <v>1261</v>
      </c>
    </row>
    <row r="1022" s="2" customFormat="1">
      <c r="A1022" s="39"/>
      <c r="B1022" s="40"/>
      <c r="C1022" s="41"/>
      <c r="D1022" s="218" t="s">
        <v>163</v>
      </c>
      <c r="E1022" s="41"/>
      <c r="F1022" s="219" t="s">
        <v>1260</v>
      </c>
      <c r="G1022" s="41"/>
      <c r="H1022" s="41"/>
      <c r="I1022" s="220"/>
      <c r="J1022" s="41"/>
      <c r="K1022" s="41"/>
      <c r="L1022" s="45"/>
      <c r="M1022" s="221"/>
      <c r="N1022" s="222"/>
      <c r="O1022" s="85"/>
      <c r="P1022" s="85"/>
      <c r="Q1022" s="85"/>
      <c r="R1022" s="85"/>
      <c r="S1022" s="85"/>
      <c r="T1022" s="86"/>
      <c r="U1022" s="39"/>
      <c r="V1022" s="39"/>
      <c r="W1022" s="39"/>
      <c r="X1022" s="39"/>
      <c r="Y1022" s="39"/>
      <c r="Z1022" s="39"/>
      <c r="AA1022" s="39"/>
      <c r="AB1022" s="39"/>
      <c r="AC1022" s="39"/>
      <c r="AD1022" s="39"/>
      <c r="AE1022" s="39"/>
      <c r="AT1022" s="18" t="s">
        <v>163</v>
      </c>
      <c r="AU1022" s="18" t="s">
        <v>87</v>
      </c>
    </row>
    <row r="1023" s="14" customFormat="1">
      <c r="A1023" s="14"/>
      <c r="B1023" s="234"/>
      <c r="C1023" s="235"/>
      <c r="D1023" s="218" t="s">
        <v>167</v>
      </c>
      <c r="E1023" s="235"/>
      <c r="F1023" s="237" t="s">
        <v>1262</v>
      </c>
      <c r="G1023" s="235"/>
      <c r="H1023" s="238">
        <v>26.763000000000002</v>
      </c>
      <c r="I1023" s="239"/>
      <c r="J1023" s="235"/>
      <c r="K1023" s="235"/>
      <c r="L1023" s="240"/>
      <c r="M1023" s="241"/>
      <c r="N1023" s="242"/>
      <c r="O1023" s="242"/>
      <c r="P1023" s="242"/>
      <c r="Q1023" s="242"/>
      <c r="R1023" s="242"/>
      <c r="S1023" s="242"/>
      <c r="T1023" s="243"/>
      <c r="U1023" s="14"/>
      <c r="V1023" s="14"/>
      <c r="W1023" s="14"/>
      <c r="X1023" s="14"/>
      <c r="Y1023" s="14"/>
      <c r="Z1023" s="14"/>
      <c r="AA1023" s="14"/>
      <c r="AB1023" s="14"/>
      <c r="AC1023" s="14"/>
      <c r="AD1023" s="14"/>
      <c r="AE1023" s="14"/>
      <c r="AT1023" s="244" t="s">
        <v>167</v>
      </c>
      <c r="AU1023" s="244" t="s">
        <v>87</v>
      </c>
      <c r="AV1023" s="14" t="s">
        <v>87</v>
      </c>
      <c r="AW1023" s="14" t="s">
        <v>4</v>
      </c>
      <c r="AX1023" s="14" t="s">
        <v>85</v>
      </c>
      <c r="AY1023" s="244" t="s">
        <v>153</v>
      </c>
    </row>
    <row r="1024" s="2" customFormat="1" ht="14.4" customHeight="1">
      <c r="A1024" s="39"/>
      <c r="B1024" s="40"/>
      <c r="C1024" s="205" t="s">
        <v>1263</v>
      </c>
      <c r="D1024" s="205" t="s">
        <v>156</v>
      </c>
      <c r="E1024" s="206" t="s">
        <v>1264</v>
      </c>
      <c r="F1024" s="207" t="s">
        <v>1265</v>
      </c>
      <c r="G1024" s="208" t="s">
        <v>173</v>
      </c>
      <c r="H1024" s="209">
        <v>25.239999999999998</v>
      </c>
      <c r="I1024" s="210"/>
      <c r="J1024" s="211">
        <f>ROUND(I1024*H1024,2)</f>
        <v>0</v>
      </c>
      <c r="K1024" s="207" t="s">
        <v>160</v>
      </c>
      <c r="L1024" s="45"/>
      <c r="M1024" s="212" t="s">
        <v>40</v>
      </c>
      <c r="N1024" s="213" t="s">
        <v>48</v>
      </c>
      <c r="O1024" s="85"/>
      <c r="P1024" s="214">
        <f>O1024*H1024</f>
        <v>0</v>
      </c>
      <c r="Q1024" s="214">
        <v>1.0000000000000001E-05</v>
      </c>
      <c r="R1024" s="214">
        <f>Q1024*H1024</f>
        <v>0.00025240000000000001</v>
      </c>
      <c r="S1024" s="214">
        <v>0</v>
      </c>
      <c r="T1024" s="215">
        <f>S1024*H1024</f>
        <v>0</v>
      </c>
      <c r="U1024" s="39"/>
      <c r="V1024" s="39"/>
      <c r="W1024" s="39"/>
      <c r="X1024" s="39"/>
      <c r="Y1024" s="39"/>
      <c r="Z1024" s="39"/>
      <c r="AA1024" s="39"/>
      <c r="AB1024" s="39"/>
      <c r="AC1024" s="39"/>
      <c r="AD1024" s="39"/>
      <c r="AE1024" s="39"/>
      <c r="AR1024" s="216" t="s">
        <v>287</v>
      </c>
      <c r="AT1024" s="216" t="s">
        <v>156</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1266</v>
      </c>
    </row>
    <row r="1025" s="2" customFormat="1">
      <c r="A1025" s="39"/>
      <c r="B1025" s="40"/>
      <c r="C1025" s="41"/>
      <c r="D1025" s="218" t="s">
        <v>163</v>
      </c>
      <c r="E1025" s="41"/>
      <c r="F1025" s="219" t="s">
        <v>1267</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3" customFormat="1">
      <c r="A1026" s="13"/>
      <c r="B1026" s="224"/>
      <c r="C1026" s="225"/>
      <c r="D1026" s="218" t="s">
        <v>167</v>
      </c>
      <c r="E1026" s="226" t="s">
        <v>40</v>
      </c>
      <c r="F1026" s="227" t="s">
        <v>211</v>
      </c>
      <c r="G1026" s="225"/>
      <c r="H1026" s="226" t="s">
        <v>40</v>
      </c>
      <c r="I1026" s="228"/>
      <c r="J1026" s="225"/>
      <c r="K1026" s="225"/>
      <c r="L1026" s="229"/>
      <c r="M1026" s="230"/>
      <c r="N1026" s="231"/>
      <c r="O1026" s="231"/>
      <c r="P1026" s="231"/>
      <c r="Q1026" s="231"/>
      <c r="R1026" s="231"/>
      <c r="S1026" s="231"/>
      <c r="T1026" s="232"/>
      <c r="U1026" s="13"/>
      <c r="V1026" s="13"/>
      <c r="W1026" s="13"/>
      <c r="X1026" s="13"/>
      <c r="Y1026" s="13"/>
      <c r="Z1026" s="13"/>
      <c r="AA1026" s="13"/>
      <c r="AB1026" s="13"/>
      <c r="AC1026" s="13"/>
      <c r="AD1026" s="13"/>
      <c r="AE1026" s="13"/>
      <c r="AT1026" s="233" t="s">
        <v>167</v>
      </c>
      <c r="AU1026" s="233" t="s">
        <v>87</v>
      </c>
      <c r="AV1026" s="13" t="s">
        <v>85</v>
      </c>
      <c r="AW1026" s="13" t="s">
        <v>38</v>
      </c>
      <c r="AX1026" s="13" t="s">
        <v>77</v>
      </c>
      <c r="AY1026" s="233" t="s">
        <v>153</v>
      </c>
    </row>
    <row r="1027" s="14" customFormat="1">
      <c r="A1027" s="14"/>
      <c r="B1027" s="234"/>
      <c r="C1027" s="235"/>
      <c r="D1027" s="218" t="s">
        <v>167</v>
      </c>
      <c r="E1027" s="236" t="s">
        <v>40</v>
      </c>
      <c r="F1027" s="237" t="s">
        <v>1268</v>
      </c>
      <c r="G1027" s="235"/>
      <c r="H1027" s="238">
        <v>16</v>
      </c>
      <c r="I1027" s="239"/>
      <c r="J1027" s="235"/>
      <c r="K1027" s="235"/>
      <c r="L1027" s="240"/>
      <c r="M1027" s="241"/>
      <c r="N1027" s="242"/>
      <c r="O1027" s="242"/>
      <c r="P1027" s="242"/>
      <c r="Q1027" s="242"/>
      <c r="R1027" s="242"/>
      <c r="S1027" s="242"/>
      <c r="T1027" s="243"/>
      <c r="U1027" s="14"/>
      <c r="V1027" s="14"/>
      <c r="W1027" s="14"/>
      <c r="X1027" s="14"/>
      <c r="Y1027" s="14"/>
      <c r="Z1027" s="14"/>
      <c r="AA1027" s="14"/>
      <c r="AB1027" s="14"/>
      <c r="AC1027" s="14"/>
      <c r="AD1027" s="14"/>
      <c r="AE1027" s="14"/>
      <c r="AT1027" s="244" t="s">
        <v>167</v>
      </c>
      <c r="AU1027" s="244" t="s">
        <v>87</v>
      </c>
      <c r="AV1027" s="14" t="s">
        <v>87</v>
      </c>
      <c r="AW1027" s="14" t="s">
        <v>38</v>
      </c>
      <c r="AX1027" s="14" t="s">
        <v>77</v>
      </c>
      <c r="AY1027" s="244" t="s">
        <v>153</v>
      </c>
    </row>
    <row r="1028" s="13" customFormat="1">
      <c r="A1028" s="13"/>
      <c r="B1028" s="224"/>
      <c r="C1028" s="225"/>
      <c r="D1028" s="218" t="s">
        <v>167</v>
      </c>
      <c r="E1028" s="226" t="s">
        <v>40</v>
      </c>
      <c r="F1028" s="227" t="s">
        <v>296</v>
      </c>
      <c r="G1028" s="225"/>
      <c r="H1028" s="226" t="s">
        <v>40</v>
      </c>
      <c r="I1028" s="228"/>
      <c r="J1028" s="225"/>
      <c r="K1028" s="225"/>
      <c r="L1028" s="229"/>
      <c r="M1028" s="230"/>
      <c r="N1028" s="231"/>
      <c r="O1028" s="231"/>
      <c r="P1028" s="231"/>
      <c r="Q1028" s="231"/>
      <c r="R1028" s="231"/>
      <c r="S1028" s="231"/>
      <c r="T1028" s="232"/>
      <c r="U1028" s="13"/>
      <c r="V1028" s="13"/>
      <c r="W1028" s="13"/>
      <c r="X1028" s="13"/>
      <c r="Y1028" s="13"/>
      <c r="Z1028" s="13"/>
      <c r="AA1028" s="13"/>
      <c r="AB1028" s="13"/>
      <c r="AC1028" s="13"/>
      <c r="AD1028" s="13"/>
      <c r="AE1028" s="13"/>
      <c r="AT1028" s="233" t="s">
        <v>167</v>
      </c>
      <c r="AU1028" s="233" t="s">
        <v>87</v>
      </c>
      <c r="AV1028" s="13" t="s">
        <v>85</v>
      </c>
      <c r="AW1028" s="13" t="s">
        <v>38</v>
      </c>
      <c r="AX1028" s="13" t="s">
        <v>77</v>
      </c>
      <c r="AY1028" s="233" t="s">
        <v>153</v>
      </c>
    </row>
    <row r="1029" s="14" customFormat="1">
      <c r="A1029" s="14"/>
      <c r="B1029" s="234"/>
      <c r="C1029" s="235"/>
      <c r="D1029" s="218" t="s">
        <v>167</v>
      </c>
      <c r="E1029" s="236" t="s">
        <v>40</v>
      </c>
      <c r="F1029" s="237" t="s">
        <v>1269</v>
      </c>
      <c r="G1029" s="235"/>
      <c r="H1029" s="238">
        <v>9.2400000000000002</v>
      </c>
      <c r="I1029" s="239"/>
      <c r="J1029" s="235"/>
      <c r="K1029" s="235"/>
      <c r="L1029" s="240"/>
      <c r="M1029" s="241"/>
      <c r="N1029" s="242"/>
      <c r="O1029" s="242"/>
      <c r="P1029" s="242"/>
      <c r="Q1029" s="242"/>
      <c r="R1029" s="242"/>
      <c r="S1029" s="242"/>
      <c r="T1029" s="243"/>
      <c r="U1029" s="14"/>
      <c r="V1029" s="14"/>
      <c r="W1029" s="14"/>
      <c r="X1029" s="14"/>
      <c r="Y1029" s="14"/>
      <c r="Z1029" s="14"/>
      <c r="AA1029" s="14"/>
      <c r="AB1029" s="14"/>
      <c r="AC1029" s="14"/>
      <c r="AD1029" s="14"/>
      <c r="AE1029" s="14"/>
      <c r="AT1029" s="244" t="s">
        <v>167</v>
      </c>
      <c r="AU1029" s="244" t="s">
        <v>87</v>
      </c>
      <c r="AV1029" s="14" t="s">
        <v>87</v>
      </c>
      <c r="AW1029" s="14" t="s">
        <v>38</v>
      </c>
      <c r="AX1029" s="14" t="s">
        <v>77</v>
      </c>
      <c r="AY1029" s="244" t="s">
        <v>153</v>
      </c>
    </row>
    <row r="1030" s="15" customFormat="1">
      <c r="A1030" s="15"/>
      <c r="B1030" s="245"/>
      <c r="C1030" s="246"/>
      <c r="D1030" s="218" t="s">
        <v>167</v>
      </c>
      <c r="E1030" s="247" t="s">
        <v>40</v>
      </c>
      <c r="F1030" s="248" t="s">
        <v>170</v>
      </c>
      <c r="G1030" s="246"/>
      <c r="H1030" s="249">
        <v>25.239999999999998</v>
      </c>
      <c r="I1030" s="250"/>
      <c r="J1030" s="246"/>
      <c r="K1030" s="246"/>
      <c r="L1030" s="251"/>
      <c r="M1030" s="252"/>
      <c r="N1030" s="253"/>
      <c r="O1030" s="253"/>
      <c r="P1030" s="253"/>
      <c r="Q1030" s="253"/>
      <c r="R1030" s="253"/>
      <c r="S1030" s="253"/>
      <c r="T1030" s="254"/>
      <c r="U1030" s="15"/>
      <c r="V1030" s="15"/>
      <c r="W1030" s="15"/>
      <c r="X1030" s="15"/>
      <c r="Y1030" s="15"/>
      <c r="Z1030" s="15"/>
      <c r="AA1030" s="15"/>
      <c r="AB1030" s="15"/>
      <c r="AC1030" s="15"/>
      <c r="AD1030" s="15"/>
      <c r="AE1030" s="15"/>
      <c r="AT1030" s="255" t="s">
        <v>167</v>
      </c>
      <c r="AU1030" s="255" t="s">
        <v>87</v>
      </c>
      <c r="AV1030" s="15" t="s">
        <v>161</v>
      </c>
      <c r="AW1030" s="15" t="s">
        <v>38</v>
      </c>
      <c r="AX1030" s="15" t="s">
        <v>85</v>
      </c>
      <c r="AY1030" s="255" t="s">
        <v>153</v>
      </c>
    </row>
    <row r="1031" s="2" customFormat="1" ht="14.4" customHeight="1">
      <c r="A1031" s="39"/>
      <c r="B1031" s="40"/>
      <c r="C1031" s="256" t="s">
        <v>1270</v>
      </c>
      <c r="D1031" s="256" t="s">
        <v>322</v>
      </c>
      <c r="E1031" s="257" t="s">
        <v>1271</v>
      </c>
      <c r="F1031" s="258" t="s">
        <v>1272</v>
      </c>
      <c r="G1031" s="259" t="s">
        <v>173</v>
      </c>
      <c r="H1031" s="260">
        <v>25.745000000000001</v>
      </c>
      <c r="I1031" s="261"/>
      <c r="J1031" s="262">
        <f>ROUND(I1031*H1031,2)</f>
        <v>0</v>
      </c>
      <c r="K1031" s="258" t="s">
        <v>160</v>
      </c>
      <c r="L1031" s="263"/>
      <c r="M1031" s="264" t="s">
        <v>40</v>
      </c>
      <c r="N1031" s="265" t="s">
        <v>48</v>
      </c>
      <c r="O1031" s="85"/>
      <c r="P1031" s="214">
        <f>O1031*H1031</f>
        <v>0</v>
      </c>
      <c r="Q1031" s="214">
        <v>0.00029999999999999997</v>
      </c>
      <c r="R1031" s="214">
        <f>Q1031*H1031</f>
        <v>0.0077234999999999995</v>
      </c>
      <c r="S1031" s="214">
        <v>0</v>
      </c>
      <c r="T1031" s="215">
        <f>S1031*H1031</f>
        <v>0</v>
      </c>
      <c r="U1031" s="39"/>
      <c r="V1031" s="39"/>
      <c r="W1031" s="39"/>
      <c r="X1031" s="39"/>
      <c r="Y1031" s="39"/>
      <c r="Z1031" s="39"/>
      <c r="AA1031" s="39"/>
      <c r="AB1031" s="39"/>
      <c r="AC1031" s="39"/>
      <c r="AD1031" s="39"/>
      <c r="AE1031" s="39"/>
      <c r="AR1031" s="216" t="s">
        <v>383</v>
      </c>
      <c r="AT1031" s="216" t="s">
        <v>322</v>
      </c>
      <c r="AU1031" s="216" t="s">
        <v>87</v>
      </c>
      <c r="AY1031" s="18" t="s">
        <v>153</v>
      </c>
      <c r="BE1031" s="217">
        <f>IF(N1031="základní",J1031,0)</f>
        <v>0</v>
      </c>
      <c r="BF1031" s="217">
        <f>IF(N1031="snížená",J1031,0)</f>
        <v>0</v>
      </c>
      <c r="BG1031" s="217">
        <f>IF(N1031="zákl. přenesená",J1031,0)</f>
        <v>0</v>
      </c>
      <c r="BH1031" s="217">
        <f>IF(N1031="sníž. přenesená",J1031,0)</f>
        <v>0</v>
      </c>
      <c r="BI1031" s="217">
        <f>IF(N1031="nulová",J1031,0)</f>
        <v>0</v>
      </c>
      <c r="BJ1031" s="18" t="s">
        <v>85</v>
      </c>
      <c r="BK1031" s="217">
        <f>ROUND(I1031*H1031,2)</f>
        <v>0</v>
      </c>
      <c r="BL1031" s="18" t="s">
        <v>287</v>
      </c>
      <c r="BM1031" s="216" t="s">
        <v>1273</v>
      </c>
    </row>
    <row r="1032" s="2" customFormat="1">
      <c r="A1032" s="39"/>
      <c r="B1032" s="40"/>
      <c r="C1032" s="41"/>
      <c r="D1032" s="218" t="s">
        <v>163</v>
      </c>
      <c r="E1032" s="41"/>
      <c r="F1032" s="219" t="s">
        <v>1272</v>
      </c>
      <c r="G1032" s="41"/>
      <c r="H1032" s="41"/>
      <c r="I1032" s="220"/>
      <c r="J1032" s="41"/>
      <c r="K1032" s="41"/>
      <c r="L1032" s="45"/>
      <c r="M1032" s="221"/>
      <c r="N1032" s="222"/>
      <c r="O1032" s="85"/>
      <c r="P1032" s="85"/>
      <c r="Q1032" s="85"/>
      <c r="R1032" s="85"/>
      <c r="S1032" s="85"/>
      <c r="T1032" s="86"/>
      <c r="U1032" s="39"/>
      <c r="V1032" s="39"/>
      <c r="W1032" s="39"/>
      <c r="X1032" s="39"/>
      <c r="Y1032" s="39"/>
      <c r="Z1032" s="39"/>
      <c r="AA1032" s="39"/>
      <c r="AB1032" s="39"/>
      <c r="AC1032" s="39"/>
      <c r="AD1032" s="39"/>
      <c r="AE1032" s="39"/>
      <c r="AT1032" s="18" t="s">
        <v>163</v>
      </c>
      <c r="AU1032" s="18" t="s">
        <v>87</v>
      </c>
    </row>
    <row r="1033" s="14" customFormat="1">
      <c r="A1033" s="14"/>
      <c r="B1033" s="234"/>
      <c r="C1033" s="235"/>
      <c r="D1033" s="218" t="s">
        <v>167</v>
      </c>
      <c r="E1033" s="235"/>
      <c r="F1033" s="237" t="s">
        <v>1274</v>
      </c>
      <c r="G1033" s="235"/>
      <c r="H1033" s="238">
        <v>25.745000000000001</v>
      </c>
      <c r="I1033" s="239"/>
      <c r="J1033" s="235"/>
      <c r="K1033" s="235"/>
      <c r="L1033" s="240"/>
      <c r="M1033" s="241"/>
      <c r="N1033" s="242"/>
      <c r="O1033" s="242"/>
      <c r="P1033" s="242"/>
      <c r="Q1033" s="242"/>
      <c r="R1033" s="242"/>
      <c r="S1033" s="242"/>
      <c r="T1033" s="243"/>
      <c r="U1033" s="14"/>
      <c r="V1033" s="14"/>
      <c r="W1033" s="14"/>
      <c r="X1033" s="14"/>
      <c r="Y1033" s="14"/>
      <c r="Z1033" s="14"/>
      <c r="AA1033" s="14"/>
      <c r="AB1033" s="14"/>
      <c r="AC1033" s="14"/>
      <c r="AD1033" s="14"/>
      <c r="AE1033" s="14"/>
      <c r="AT1033" s="244" t="s">
        <v>167</v>
      </c>
      <c r="AU1033" s="244" t="s">
        <v>87</v>
      </c>
      <c r="AV1033" s="14" t="s">
        <v>87</v>
      </c>
      <c r="AW1033" s="14" t="s">
        <v>4</v>
      </c>
      <c r="AX1033" s="14" t="s">
        <v>85</v>
      </c>
      <c r="AY1033" s="244" t="s">
        <v>153</v>
      </c>
    </row>
    <row r="1034" s="2" customFormat="1" ht="14.4" customHeight="1">
      <c r="A1034" s="39"/>
      <c r="B1034" s="40"/>
      <c r="C1034" s="205" t="s">
        <v>1275</v>
      </c>
      <c r="D1034" s="205" t="s">
        <v>156</v>
      </c>
      <c r="E1034" s="206" t="s">
        <v>1276</v>
      </c>
      <c r="F1034" s="207" t="s">
        <v>1277</v>
      </c>
      <c r="G1034" s="208" t="s">
        <v>173</v>
      </c>
      <c r="H1034" s="209">
        <v>0.80000000000000004</v>
      </c>
      <c r="I1034" s="210"/>
      <c r="J1034" s="211">
        <f>ROUND(I1034*H1034,2)</f>
        <v>0</v>
      </c>
      <c r="K1034" s="207" t="s">
        <v>160</v>
      </c>
      <c r="L1034" s="45"/>
      <c r="M1034" s="212" t="s">
        <v>40</v>
      </c>
      <c r="N1034" s="213" t="s">
        <v>48</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287</v>
      </c>
      <c r="AT1034" s="216" t="s">
        <v>156</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1278</v>
      </c>
    </row>
    <row r="1035" s="2" customFormat="1">
      <c r="A1035" s="39"/>
      <c r="B1035" s="40"/>
      <c r="C1035" s="41"/>
      <c r="D1035" s="218" t="s">
        <v>163</v>
      </c>
      <c r="E1035" s="41"/>
      <c r="F1035" s="219" t="s">
        <v>1279</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2" customFormat="1" ht="24.15" customHeight="1">
      <c r="A1036" s="39"/>
      <c r="B1036" s="40"/>
      <c r="C1036" s="256" t="s">
        <v>1280</v>
      </c>
      <c r="D1036" s="256" t="s">
        <v>322</v>
      </c>
      <c r="E1036" s="257" t="s">
        <v>1281</v>
      </c>
      <c r="F1036" s="258" t="s">
        <v>1282</v>
      </c>
      <c r="G1036" s="259" t="s">
        <v>173</v>
      </c>
      <c r="H1036" s="260">
        <v>0.81599999999999995</v>
      </c>
      <c r="I1036" s="261"/>
      <c r="J1036" s="262">
        <f>ROUND(I1036*H1036,2)</f>
        <v>0</v>
      </c>
      <c r="K1036" s="258" t="s">
        <v>160</v>
      </c>
      <c r="L1036" s="263"/>
      <c r="M1036" s="264" t="s">
        <v>40</v>
      </c>
      <c r="N1036" s="265" t="s">
        <v>48</v>
      </c>
      <c r="O1036" s="85"/>
      <c r="P1036" s="214">
        <f>O1036*H1036</f>
        <v>0</v>
      </c>
      <c r="Q1036" s="214">
        <v>0.00021000000000000001</v>
      </c>
      <c r="R1036" s="214">
        <f>Q1036*H1036</f>
        <v>0.00017135999999999999</v>
      </c>
      <c r="S1036" s="214">
        <v>0</v>
      </c>
      <c r="T1036" s="215">
        <f>S1036*H1036</f>
        <v>0</v>
      </c>
      <c r="U1036" s="39"/>
      <c r="V1036" s="39"/>
      <c r="W1036" s="39"/>
      <c r="X1036" s="39"/>
      <c r="Y1036" s="39"/>
      <c r="Z1036" s="39"/>
      <c r="AA1036" s="39"/>
      <c r="AB1036" s="39"/>
      <c r="AC1036" s="39"/>
      <c r="AD1036" s="39"/>
      <c r="AE1036" s="39"/>
      <c r="AR1036" s="216" t="s">
        <v>383</v>
      </c>
      <c r="AT1036" s="216" t="s">
        <v>322</v>
      </c>
      <c r="AU1036" s="216" t="s">
        <v>87</v>
      </c>
      <c r="AY1036" s="18" t="s">
        <v>153</v>
      </c>
      <c r="BE1036" s="217">
        <f>IF(N1036="základní",J1036,0)</f>
        <v>0</v>
      </c>
      <c r="BF1036" s="217">
        <f>IF(N1036="snížená",J1036,0)</f>
        <v>0</v>
      </c>
      <c r="BG1036" s="217">
        <f>IF(N1036="zákl. přenesená",J1036,0)</f>
        <v>0</v>
      </c>
      <c r="BH1036" s="217">
        <f>IF(N1036="sníž. přenesená",J1036,0)</f>
        <v>0</v>
      </c>
      <c r="BI1036" s="217">
        <f>IF(N1036="nulová",J1036,0)</f>
        <v>0</v>
      </c>
      <c r="BJ1036" s="18" t="s">
        <v>85</v>
      </c>
      <c r="BK1036" s="217">
        <f>ROUND(I1036*H1036,2)</f>
        <v>0</v>
      </c>
      <c r="BL1036" s="18" t="s">
        <v>287</v>
      </c>
      <c r="BM1036" s="216" t="s">
        <v>1283</v>
      </c>
    </row>
    <row r="1037" s="2" customFormat="1">
      <c r="A1037" s="39"/>
      <c r="B1037" s="40"/>
      <c r="C1037" s="41"/>
      <c r="D1037" s="218" t="s">
        <v>163</v>
      </c>
      <c r="E1037" s="41"/>
      <c r="F1037" s="219" t="s">
        <v>1282</v>
      </c>
      <c r="G1037" s="41"/>
      <c r="H1037" s="41"/>
      <c r="I1037" s="220"/>
      <c r="J1037" s="41"/>
      <c r="K1037" s="41"/>
      <c r="L1037" s="45"/>
      <c r="M1037" s="221"/>
      <c r="N1037" s="222"/>
      <c r="O1037" s="85"/>
      <c r="P1037" s="85"/>
      <c r="Q1037" s="85"/>
      <c r="R1037" s="85"/>
      <c r="S1037" s="85"/>
      <c r="T1037" s="86"/>
      <c r="U1037" s="39"/>
      <c r="V1037" s="39"/>
      <c r="W1037" s="39"/>
      <c r="X1037" s="39"/>
      <c r="Y1037" s="39"/>
      <c r="Z1037" s="39"/>
      <c r="AA1037" s="39"/>
      <c r="AB1037" s="39"/>
      <c r="AC1037" s="39"/>
      <c r="AD1037" s="39"/>
      <c r="AE1037" s="39"/>
      <c r="AT1037" s="18" t="s">
        <v>163</v>
      </c>
      <c r="AU1037" s="18" t="s">
        <v>87</v>
      </c>
    </row>
    <row r="1038" s="14" customFormat="1">
      <c r="A1038" s="14"/>
      <c r="B1038" s="234"/>
      <c r="C1038" s="235"/>
      <c r="D1038" s="218" t="s">
        <v>167</v>
      </c>
      <c r="E1038" s="235"/>
      <c r="F1038" s="237" t="s">
        <v>1284</v>
      </c>
      <c r="G1038" s="235"/>
      <c r="H1038" s="238">
        <v>0.81599999999999995</v>
      </c>
      <c r="I1038" s="239"/>
      <c r="J1038" s="235"/>
      <c r="K1038" s="235"/>
      <c r="L1038" s="240"/>
      <c r="M1038" s="241"/>
      <c r="N1038" s="242"/>
      <c r="O1038" s="242"/>
      <c r="P1038" s="242"/>
      <c r="Q1038" s="242"/>
      <c r="R1038" s="242"/>
      <c r="S1038" s="242"/>
      <c r="T1038" s="243"/>
      <c r="U1038" s="14"/>
      <c r="V1038" s="14"/>
      <c r="W1038" s="14"/>
      <c r="X1038" s="14"/>
      <c r="Y1038" s="14"/>
      <c r="Z1038" s="14"/>
      <c r="AA1038" s="14"/>
      <c r="AB1038" s="14"/>
      <c r="AC1038" s="14"/>
      <c r="AD1038" s="14"/>
      <c r="AE1038" s="14"/>
      <c r="AT1038" s="244" t="s">
        <v>167</v>
      </c>
      <c r="AU1038" s="244" t="s">
        <v>87</v>
      </c>
      <c r="AV1038" s="14" t="s">
        <v>87</v>
      </c>
      <c r="AW1038" s="14" t="s">
        <v>4</v>
      </c>
      <c r="AX1038" s="14" t="s">
        <v>85</v>
      </c>
      <c r="AY1038" s="244" t="s">
        <v>153</v>
      </c>
    </row>
    <row r="1039" s="2" customFormat="1" ht="24.15" customHeight="1">
      <c r="A1039" s="39"/>
      <c r="B1039" s="40"/>
      <c r="C1039" s="205" t="s">
        <v>1285</v>
      </c>
      <c r="D1039" s="205" t="s">
        <v>156</v>
      </c>
      <c r="E1039" s="206" t="s">
        <v>1286</v>
      </c>
      <c r="F1039" s="207" t="s">
        <v>1287</v>
      </c>
      <c r="G1039" s="208" t="s">
        <v>159</v>
      </c>
      <c r="H1039" s="209">
        <v>25.239999999999998</v>
      </c>
      <c r="I1039" s="210"/>
      <c r="J1039" s="211">
        <f>ROUND(I1039*H1039,2)</f>
        <v>0</v>
      </c>
      <c r="K1039" s="207" t="s">
        <v>160</v>
      </c>
      <c r="L1039" s="45"/>
      <c r="M1039" s="212" t="s">
        <v>40</v>
      </c>
      <c r="N1039" s="213" t="s">
        <v>48</v>
      </c>
      <c r="O1039" s="85"/>
      <c r="P1039" s="214">
        <f>O1039*H1039</f>
        <v>0</v>
      </c>
      <c r="Q1039" s="214">
        <v>3.0000000000000001E-05</v>
      </c>
      <c r="R1039" s="214">
        <f>Q1039*H1039</f>
        <v>0.00075719999999999997</v>
      </c>
      <c r="S1039" s="214">
        <v>0</v>
      </c>
      <c r="T1039" s="215">
        <f>S1039*H1039</f>
        <v>0</v>
      </c>
      <c r="U1039" s="39"/>
      <c r="V1039" s="39"/>
      <c r="W1039" s="39"/>
      <c r="X1039" s="39"/>
      <c r="Y1039" s="39"/>
      <c r="Z1039" s="39"/>
      <c r="AA1039" s="39"/>
      <c r="AB1039" s="39"/>
      <c r="AC1039" s="39"/>
      <c r="AD1039" s="39"/>
      <c r="AE1039" s="39"/>
      <c r="AR1039" s="216" t="s">
        <v>287</v>
      </c>
      <c r="AT1039" s="216" t="s">
        <v>156</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1288</v>
      </c>
    </row>
    <row r="1040" s="2" customFormat="1">
      <c r="A1040" s="39"/>
      <c r="B1040" s="40"/>
      <c r="C1040" s="41"/>
      <c r="D1040" s="218" t="s">
        <v>163</v>
      </c>
      <c r="E1040" s="41"/>
      <c r="F1040" s="219" t="s">
        <v>1289</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2" customFormat="1">
      <c r="A1041" s="39"/>
      <c r="B1041" s="40"/>
      <c r="C1041" s="41"/>
      <c r="D1041" s="218" t="s">
        <v>165</v>
      </c>
      <c r="E1041" s="41"/>
      <c r="F1041" s="223" t="s">
        <v>1290</v>
      </c>
      <c r="G1041" s="41"/>
      <c r="H1041" s="41"/>
      <c r="I1041" s="220"/>
      <c r="J1041" s="41"/>
      <c r="K1041" s="41"/>
      <c r="L1041" s="45"/>
      <c r="M1041" s="221"/>
      <c r="N1041" s="222"/>
      <c r="O1041" s="85"/>
      <c r="P1041" s="85"/>
      <c r="Q1041" s="85"/>
      <c r="R1041" s="85"/>
      <c r="S1041" s="85"/>
      <c r="T1041" s="86"/>
      <c r="U1041" s="39"/>
      <c r="V1041" s="39"/>
      <c r="W1041" s="39"/>
      <c r="X1041" s="39"/>
      <c r="Y1041" s="39"/>
      <c r="Z1041" s="39"/>
      <c r="AA1041" s="39"/>
      <c r="AB1041" s="39"/>
      <c r="AC1041" s="39"/>
      <c r="AD1041" s="39"/>
      <c r="AE1041" s="39"/>
      <c r="AT1041" s="18" t="s">
        <v>165</v>
      </c>
      <c r="AU1041" s="18" t="s">
        <v>87</v>
      </c>
    </row>
    <row r="1042" s="13" customFormat="1">
      <c r="A1042" s="13"/>
      <c r="B1042" s="224"/>
      <c r="C1042" s="225"/>
      <c r="D1042" s="218" t="s">
        <v>167</v>
      </c>
      <c r="E1042" s="226" t="s">
        <v>40</v>
      </c>
      <c r="F1042" s="227" t="s">
        <v>211</v>
      </c>
      <c r="G1042" s="225"/>
      <c r="H1042" s="226" t="s">
        <v>40</v>
      </c>
      <c r="I1042" s="228"/>
      <c r="J1042" s="225"/>
      <c r="K1042" s="225"/>
      <c r="L1042" s="229"/>
      <c r="M1042" s="230"/>
      <c r="N1042" s="231"/>
      <c r="O1042" s="231"/>
      <c r="P1042" s="231"/>
      <c r="Q1042" s="231"/>
      <c r="R1042" s="231"/>
      <c r="S1042" s="231"/>
      <c r="T1042" s="232"/>
      <c r="U1042" s="13"/>
      <c r="V1042" s="13"/>
      <c r="W1042" s="13"/>
      <c r="X1042" s="13"/>
      <c r="Y1042" s="13"/>
      <c r="Z1042" s="13"/>
      <c r="AA1042" s="13"/>
      <c r="AB1042" s="13"/>
      <c r="AC1042" s="13"/>
      <c r="AD1042" s="13"/>
      <c r="AE1042" s="13"/>
      <c r="AT1042" s="233" t="s">
        <v>167</v>
      </c>
      <c r="AU1042" s="233" t="s">
        <v>87</v>
      </c>
      <c r="AV1042" s="13" t="s">
        <v>85</v>
      </c>
      <c r="AW1042" s="13" t="s">
        <v>38</v>
      </c>
      <c r="AX1042" s="13" t="s">
        <v>77</v>
      </c>
      <c r="AY1042" s="233" t="s">
        <v>153</v>
      </c>
    </row>
    <row r="1043" s="14" customFormat="1">
      <c r="A1043" s="14"/>
      <c r="B1043" s="234"/>
      <c r="C1043" s="235"/>
      <c r="D1043" s="218" t="s">
        <v>167</v>
      </c>
      <c r="E1043" s="236" t="s">
        <v>40</v>
      </c>
      <c r="F1043" s="237" t="s">
        <v>1268</v>
      </c>
      <c r="G1043" s="235"/>
      <c r="H1043" s="238">
        <v>16</v>
      </c>
      <c r="I1043" s="239"/>
      <c r="J1043" s="235"/>
      <c r="K1043" s="235"/>
      <c r="L1043" s="240"/>
      <c r="M1043" s="241"/>
      <c r="N1043" s="242"/>
      <c r="O1043" s="242"/>
      <c r="P1043" s="242"/>
      <c r="Q1043" s="242"/>
      <c r="R1043" s="242"/>
      <c r="S1043" s="242"/>
      <c r="T1043" s="243"/>
      <c r="U1043" s="14"/>
      <c r="V1043" s="14"/>
      <c r="W1043" s="14"/>
      <c r="X1043" s="14"/>
      <c r="Y1043" s="14"/>
      <c r="Z1043" s="14"/>
      <c r="AA1043" s="14"/>
      <c r="AB1043" s="14"/>
      <c r="AC1043" s="14"/>
      <c r="AD1043" s="14"/>
      <c r="AE1043" s="14"/>
      <c r="AT1043" s="244" t="s">
        <v>167</v>
      </c>
      <c r="AU1043" s="244" t="s">
        <v>87</v>
      </c>
      <c r="AV1043" s="14" t="s">
        <v>87</v>
      </c>
      <c r="AW1043" s="14" t="s">
        <v>38</v>
      </c>
      <c r="AX1043" s="14" t="s">
        <v>77</v>
      </c>
      <c r="AY1043" s="244" t="s">
        <v>153</v>
      </c>
    </row>
    <row r="1044" s="13" customFormat="1">
      <c r="A1044" s="13"/>
      <c r="B1044" s="224"/>
      <c r="C1044" s="225"/>
      <c r="D1044" s="218" t="s">
        <v>167</v>
      </c>
      <c r="E1044" s="226" t="s">
        <v>40</v>
      </c>
      <c r="F1044" s="227" t="s">
        <v>296</v>
      </c>
      <c r="G1044" s="225"/>
      <c r="H1044" s="226" t="s">
        <v>40</v>
      </c>
      <c r="I1044" s="228"/>
      <c r="J1044" s="225"/>
      <c r="K1044" s="225"/>
      <c r="L1044" s="229"/>
      <c r="M1044" s="230"/>
      <c r="N1044" s="231"/>
      <c r="O1044" s="231"/>
      <c r="P1044" s="231"/>
      <c r="Q1044" s="231"/>
      <c r="R1044" s="231"/>
      <c r="S1044" s="231"/>
      <c r="T1044" s="232"/>
      <c r="U1044" s="13"/>
      <c r="V1044" s="13"/>
      <c r="W1044" s="13"/>
      <c r="X1044" s="13"/>
      <c r="Y1044" s="13"/>
      <c r="Z1044" s="13"/>
      <c r="AA1044" s="13"/>
      <c r="AB1044" s="13"/>
      <c r="AC1044" s="13"/>
      <c r="AD1044" s="13"/>
      <c r="AE1044" s="13"/>
      <c r="AT1044" s="233" t="s">
        <v>167</v>
      </c>
      <c r="AU1044" s="233" t="s">
        <v>87</v>
      </c>
      <c r="AV1044" s="13" t="s">
        <v>85</v>
      </c>
      <c r="AW1044" s="13" t="s">
        <v>38</v>
      </c>
      <c r="AX1044" s="13" t="s">
        <v>77</v>
      </c>
      <c r="AY1044" s="233" t="s">
        <v>153</v>
      </c>
    </row>
    <row r="1045" s="14" customFormat="1">
      <c r="A1045" s="14"/>
      <c r="B1045" s="234"/>
      <c r="C1045" s="235"/>
      <c r="D1045" s="218" t="s">
        <v>167</v>
      </c>
      <c r="E1045" s="236" t="s">
        <v>40</v>
      </c>
      <c r="F1045" s="237" t="s">
        <v>1269</v>
      </c>
      <c r="G1045" s="235"/>
      <c r="H1045" s="238">
        <v>9.2400000000000002</v>
      </c>
      <c r="I1045" s="239"/>
      <c r="J1045" s="235"/>
      <c r="K1045" s="235"/>
      <c r="L1045" s="240"/>
      <c r="M1045" s="241"/>
      <c r="N1045" s="242"/>
      <c r="O1045" s="242"/>
      <c r="P1045" s="242"/>
      <c r="Q1045" s="242"/>
      <c r="R1045" s="242"/>
      <c r="S1045" s="242"/>
      <c r="T1045" s="243"/>
      <c r="U1045" s="14"/>
      <c r="V1045" s="14"/>
      <c r="W1045" s="14"/>
      <c r="X1045" s="14"/>
      <c r="Y1045" s="14"/>
      <c r="Z1045" s="14"/>
      <c r="AA1045" s="14"/>
      <c r="AB1045" s="14"/>
      <c r="AC1045" s="14"/>
      <c r="AD1045" s="14"/>
      <c r="AE1045" s="14"/>
      <c r="AT1045" s="244" t="s">
        <v>167</v>
      </c>
      <c r="AU1045" s="244" t="s">
        <v>87</v>
      </c>
      <c r="AV1045" s="14" t="s">
        <v>87</v>
      </c>
      <c r="AW1045" s="14" t="s">
        <v>38</v>
      </c>
      <c r="AX1045" s="14" t="s">
        <v>77</v>
      </c>
      <c r="AY1045" s="244" t="s">
        <v>153</v>
      </c>
    </row>
    <row r="1046" s="15" customFormat="1">
      <c r="A1046" s="15"/>
      <c r="B1046" s="245"/>
      <c r="C1046" s="246"/>
      <c r="D1046" s="218" t="s">
        <v>167</v>
      </c>
      <c r="E1046" s="247" t="s">
        <v>40</v>
      </c>
      <c r="F1046" s="248" t="s">
        <v>170</v>
      </c>
      <c r="G1046" s="246"/>
      <c r="H1046" s="249">
        <v>25.239999999999998</v>
      </c>
      <c r="I1046" s="250"/>
      <c r="J1046" s="246"/>
      <c r="K1046" s="246"/>
      <c r="L1046" s="251"/>
      <c r="M1046" s="252"/>
      <c r="N1046" s="253"/>
      <c r="O1046" s="253"/>
      <c r="P1046" s="253"/>
      <c r="Q1046" s="253"/>
      <c r="R1046" s="253"/>
      <c r="S1046" s="253"/>
      <c r="T1046" s="254"/>
      <c r="U1046" s="15"/>
      <c r="V1046" s="15"/>
      <c r="W1046" s="15"/>
      <c r="X1046" s="15"/>
      <c r="Y1046" s="15"/>
      <c r="Z1046" s="15"/>
      <c r="AA1046" s="15"/>
      <c r="AB1046" s="15"/>
      <c r="AC1046" s="15"/>
      <c r="AD1046" s="15"/>
      <c r="AE1046" s="15"/>
      <c r="AT1046" s="255" t="s">
        <v>167</v>
      </c>
      <c r="AU1046" s="255" t="s">
        <v>87</v>
      </c>
      <c r="AV1046" s="15" t="s">
        <v>161</v>
      </c>
      <c r="AW1046" s="15" t="s">
        <v>38</v>
      </c>
      <c r="AX1046" s="15" t="s">
        <v>85</v>
      </c>
      <c r="AY1046" s="255" t="s">
        <v>153</v>
      </c>
    </row>
    <row r="1047" s="2" customFormat="1" ht="24.15" customHeight="1">
      <c r="A1047" s="39"/>
      <c r="B1047" s="40"/>
      <c r="C1047" s="205" t="s">
        <v>1291</v>
      </c>
      <c r="D1047" s="205" t="s">
        <v>156</v>
      </c>
      <c r="E1047" s="206" t="s">
        <v>1292</v>
      </c>
      <c r="F1047" s="207" t="s">
        <v>1293</v>
      </c>
      <c r="G1047" s="208" t="s">
        <v>422</v>
      </c>
      <c r="H1047" s="209">
        <v>0.085999999999999993</v>
      </c>
      <c r="I1047" s="210"/>
      <c r="J1047" s="211">
        <f>ROUND(I1047*H1047,2)</f>
        <v>0</v>
      </c>
      <c r="K1047" s="207" t="s">
        <v>160</v>
      </c>
      <c r="L1047" s="45"/>
      <c r="M1047" s="212" t="s">
        <v>40</v>
      </c>
      <c r="N1047" s="213" t="s">
        <v>48</v>
      </c>
      <c r="O1047" s="85"/>
      <c r="P1047" s="214">
        <f>O1047*H1047</f>
        <v>0</v>
      </c>
      <c r="Q1047" s="214">
        <v>0</v>
      </c>
      <c r="R1047" s="214">
        <f>Q1047*H1047</f>
        <v>0</v>
      </c>
      <c r="S1047" s="214">
        <v>0</v>
      </c>
      <c r="T1047" s="215">
        <f>S1047*H1047</f>
        <v>0</v>
      </c>
      <c r="U1047" s="39"/>
      <c r="V1047" s="39"/>
      <c r="W1047" s="39"/>
      <c r="X1047" s="39"/>
      <c r="Y1047" s="39"/>
      <c r="Z1047" s="39"/>
      <c r="AA1047" s="39"/>
      <c r="AB1047" s="39"/>
      <c r="AC1047" s="39"/>
      <c r="AD1047" s="39"/>
      <c r="AE1047" s="39"/>
      <c r="AR1047" s="216" t="s">
        <v>287</v>
      </c>
      <c r="AT1047" s="216" t="s">
        <v>156</v>
      </c>
      <c r="AU1047" s="216" t="s">
        <v>87</v>
      </c>
      <c r="AY1047" s="18" t="s">
        <v>153</v>
      </c>
      <c r="BE1047" s="217">
        <f>IF(N1047="základní",J1047,0)</f>
        <v>0</v>
      </c>
      <c r="BF1047" s="217">
        <f>IF(N1047="snížená",J1047,0)</f>
        <v>0</v>
      </c>
      <c r="BG1047" s="217">
        <f>IF(N1047="zákl. přenesená",J1047,0)</f>
        <v>0</v>
      </c>
      <c r="BH1047" s="217">
        <f>IF(N1047="sníž. přenesená",J1047,0)</f>
        <v>0</v>
      </c>
      <c r="BI1047" s="217">
        <f>IF(N1047="nulová",J1047,0)</f>
        <v>0</v>
      </c>
      <c r="BJ1047" s="18" t="s">
        <v>85</v>
      </c>
      <c r="BK1047" s="217">
        <f>ROUND(I1047*H1047,2)</f>
        <v>0</v>
      </c>
      <c r="BL1047" s="18" t="s">
        <v>287</v>
      </c>
      <c r="BM1047" s="216" t="s">
        <v>1294</v>
      </c>
    </row>
    <row r="1048" s="2" customFormat="1">
      <c r="A1048" s="39"/>
      <c r="B1048" s="40"/>
      <c r="C1048" s="41"/>
      <c r="D1048" s="218" t="s">
        <v>163</v>
      </c>
      <c r="E1048" s="41"/>
      <c r="F1048" s="219" t="s">
        <v>1295</v>
      </c>
      <c r="G1048" s="41"/>
      <c r="H1048" s="41"/>
      <c r="I1048" s="220"/>
      <c r="J1048" s="41"/>
      <c r="K1048" s="41"/>
      <c r="L1048" s="45"/>
      <c r="M1048" s="221"/>
      <c r="N1048" s="222"/>
      <c r="O1048" s="85"/>
      <c r="P1048" s="85"/>
      <c r="Q1048" s="85"/>
      <c r="R1048" s="85"/>
      <c r="S1048" s="85"/>
      <c r="T1048" s="86"/>
      <c r="U1048" s="39"/>
      <c r="V1048" s="39"/>
      <c r="W1048" s="39"/>
      <c r="X1048" s="39"/>
      <c r="Y1048" s="39"/>
      <c r="Z1048" s="39"/>
      <c r="AA1048" s="39"/>
      <c r="AB1048" s="39"/>
      <c r="AC1048" s="39"/>
      <c r="AD1048" s="39"/>
      <c r="AE1048" s="39"/>
      <c r="AT1048" s="18" t="s">
        <v>163</v>
      </c>
      <c r="AU1048" s="18" t="s">
        <v>87</v>
      </c>
    </row>
    <row r="1049" s="2" customFormat="1">
      <c r="A1049" s="39"/>
      <c r="B1049" s="40"/>
      <c r="C1049" s="41"/>
      <c r="D1049" s="218" t="s">
        <v>165</v>
      </c>
      <c r="E1049" s="41"/>
      <c r="F1049" s="223" t="s">
        <v>1172</v>
      </c>
      <c r="G1049" s="41"/>
      <c r="H1049" s="41"/>
      <c r="I1049" s="220"/>
      <c r="J1049" s="41"/>
      <c r="K1049" s="41"/>
      <c r="L1049" s="45"/>
      <c r="M1049" s="221"/>
      <c r="N1049" s="222"/>
      <c r="O1049" s="85"/>
      <c r="P1049" s="85"/>
      <c r="Q1049" s="85"/>
      <c r="R1049" s="85"/>
      <c r="S1049" s="85"/>
      <c r="T1049" s="86"/>
      <c r="U1049" s="39"/>
      <c r="V1049" s="39"/>
      <c r="W1049" s="39"/>
      <c r="X1049" s="39"/>
      <c r="Y1049" s="39"/>
      <c r="Z1049" s="39"/>
      <c r="AA1049" s="39"/>
      <c r="AB1049" s="39"/>
      <c r="AC1049" s="39"/>
      <c r="AD1049" s="39"/>
      <c r="AE1049" s="39"/>
      <c r="AT1049" s="18" t="s">
        <v>165</v>
      </c>
      <c r="AU1049" s="18" t="s">
        <v>87</v>
      </c>
    </row>
    <row r="1050" s="12" customFormat="1" ht="22.8" customHeight="1">
      <c r="A1050" s="12"/>
      <c r="B1050" s="189"/>
      <c r="C1050" s="190"/>
      <c r="D1050" s="191" t="s">
        <v>76</v>
      </c>
      <c r="E1050" s="203" t="s">
        <v>1296</v>
      </c>
      <c r="F1050" s="203" t="s">
        <v>1297</v>
      </c>
      <c r="G1050" s="190"/>
      <c r="H1050" s="190"/>
      <c r="I1050" s="193"/>
      <c r="J1050" s="204">
        <f>BK1050</f>
        <v>0</v>
      </c>
      <c r="K1050" s="190"/>
      <c r="L1050" s="195"/>
      <c r="M1050" s="196"/>
      <c r="N1050" s="197"/>
      <c r="O1050" s="197"/>
      <c r="P1050" s="198">
        <f>SUM(P1051:P1057)</f>
        <v>0</v>
      </c>
      <c r="Q1050" s="197"/>
      <c r="R1050" s="198">
        <f>SUM(R1051:R1057)</f>
        <v>0.009444000000000001</v>
      </c>
      <c r="S1050" s="197"/>
      <c r="T1050" s="199">
        <f>SUM(T1051:T1057)</f>
        <v>0</v>
      </c>
      <c r="U1050" s="12"/>
      <c r="V1050" s="12"/>
      <c r="W1050" s="12"/>
      <c r="X1050" s="12"/>
      <c r="Y1050" s="12"/>
      <c r="Z1050" s="12"/>
      <c r="AA1050" s="12"/>
      <c r="AB1050" s="12"/>
      <c r="AC1050" s="12"/>
      <c r="AD1050" s="12"/>
      <c r="AE1050" s="12"/>
      <c r="AR1050" s="200" t="s">
        <v>87</v>
      </c>
      <c r="AT1050" s="201" t="s">
        <v>76</v>
      </c>
      <c r="AU1050" s="201" t="s">
        <v>85</v>
      </c>
      <c r="AY1050" s="200" t="s">
        <v>153</v>
      </c>
      <c r="BK1050" s="202">
        <f>SUM(BK1051:BK1057)</f>
        <v>0</v>
      </c>
    </row>
    <row r="1051" s="2" customFormat="1" ht="24.15" customHeight="1">
      <c r="A1051" s="39"/>
      <c r="B1051" s="40"/>
      <c r="C1051" s="205" t="s">
        <v>1298</v>
      </c>
      <c r="D1051" s="205" t="s">
        <v>156</v>
      </c>
      <c r="E1051" s="206" t="s">
        <v>1299</v>
      </c>
      <c r="F1051" s="207" t="s">
        <v>1300</v>
      </c>
      <c r="G1051" s="208" t="s">
        <v>159</v>
      </c>
      <c r="H1051" s="209">
        <v>23.609999999999999</v>
      </c>
      <c r="I1051" s="210"/>
      <c r="J1051" s="211">
        <f>ROUND(I1051*H1051,2)</f>
        <v>0</v>
      </c>
      <c r="K1051" s="207" t="s">
        <v>160</v>
      </c>
      <c r="L1051" s="45"/>
      <c r="M1051" s="212" t="s">
        <v>40</v>
      </c>
      <c r="N1051" s="213" t="s">
        <v>48</v>
      </c>
      <c r="O1051" s="85"/>
      <c r="P1051" s="214">
        <f>O1051*H1051</f>
        <v>0</v>
      </c>
      <c r="Q1051" s="214">
        <v>0.00040000000000000002</v>
      </c>
      <c r="R1051" s="214">
        <f>Q1051*H1051</f>
        <v>0.009444000000000001</v>
      </c>
      <c r="S1051" s="214">
        <v>0</v>
      </c>
      <c r="T1051" s="215">
        <f>S1051*H1051</f>
        <v>0</v>
      </c>
      <c r="U1051" s="39"/>
      <c r="V1051" s="39"/>
      <c r="W1051" s="39"/>
      <c r="X1051" s="39"/>
      <c r="Y1051" s="39"/>
      <c r="Z1051" s="39"/>
      <c r="AA1051" s="39"/>
      <c r="AB1051" s="39"/>
      <c r="AC1051" s="39"/>
      <c r="AD1051" s="39"/>
      <c r="AE1051" s="39"/>
      <c r="AR1051" s="216" t="s">
        <v>287</v>
      </c>
      <c r="AT1051" s="216" t="s">
        <v>156</v>
      </c>
      <c r="AU1051" s="216" t="s">
        <v>87</v>
      </c>
      <c r="AY1051" s="18" t="s">
        <v>153</v>
      </c>
      <c r="BE1051" s="217">
        <f>IF(N1051="základní",J1051,0)</f>
        <v>0</v>
      </c>
      <c r="BF1051" s="217">
        <f>IF(N1051="snížená",J1051,0)</f>
        <v>0</v>
      </c>
      <c r="BG1051" s="217">
        <f>IF(N1051="zákl. přenesená",J1051,0)</f>
        <v>0</v>
      </c>
      <c r="BH1051" s="217">
        <f>IF(N1051="sníž. přenesená",J1051,0)</f>
        <v>0</v>
      </c>
      <c r="BI1051" s="217">
        <f>IF(N1051="nulová",J1051,0)</f>
        <v>0</v>
      </c>
      <c r="BJ1051" s="18" t="s">
        <v>85</v>
      </c>
      <c r="BK1051" s="217">
        <f>ROUND(I1051*H1051,2)</f>
        <v>0</v>
      </c>
      <c r="BL1051" s="18" t="s">
        <v>287</v>
      </c>
      <c r="BM1051" s="216" t="s">
        <v>1301</v>
      </c>
    </row>
    <row r="1052" s="2" customFormat="1">
      <c r="A1052" s="39"/>
      <c r="B1052" s="40"/>
      <c r="C1052" s="41"/>
      <c r="D1052" s="218" t="s">
        <v>163</v>
      </c>
      <c r="E1052" s="41"/>
      <c r="F1052" s="219" t="s">
        <v>1302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163</v>
      </c>
      <c r="AU1052" s="18" t="s">
        <v>87</v>
      </c>
    </row>
    <row r="1053" s="13" customFormat="1">
      <c r="A1053" s="13"/>
      <c r="B1053" s="224"/>
      <c r="C1053" s="225"/>
      <c r="D1053" s="218" t="s">
        <v>167</v>
      </c>
      <c r="E1053" s="226" t="s">
        <v>40</v>
      </c>
      <c r="F1053" s="227" t="s">
        <v>213</v>
      </c>
      <c r="G1053" s="225"/>
      <c r="H1053" s="226" t="s">
        <v>40</v>
      </c>
      <c r="I1053" s="228"/>
      <c r="J1053" s="225"/>
      <c r="K1053" s="225"/>
      <c r="L1053" s="229"/>
      <c r="M1053" s="230"/>
      <c r="N1053" s="231"/>
      <c r="O1053" s="231"/>
      <c r="P1053" s="231"/>
      <c r="Q1053" s="231"/>
      <c r="R1053" s="231"/>
      <c r="S1053" s="231"/>
      <c r="T1053" s="232"/>
      <c r="U1053" s="13"/>
      <c r="V1053" s="13"/>
      <c r="W1053" s="13"/>
      <c r="X1053" s="13"/>
      <c r="Y1053" s="13"/>
      <c r="Z1053" s="13"/>
      <c r="AA1053" s="13"/>
      <c r="AB1053" s="13"/>
      <c r="AC1053" s="13"/>
      <c r="AD1053" s="13"/>
      <c r="AE1053" s="13"/>
      <c r="AT1053" s="233" t="s">
        <v>167</v>
      </c>
      <c r="AU1053" s="233" t="s">
        <v>87</v>
      </c>
      <c r="AV1053" s="13" t="s">
        <v>85</v>
      </c>
      <c r="AW1053" s="13" t="s">
        <v>38</v>
      </c>
      <c r="AX1053" s="13" t="s">
        <v>77</v>
      </c>
      <c r="AY1053" s="233" t="s">
        <v>153</v>
      </c>
    </row>
    <row r="1054" s="14" customFormat="1">
      <c r="A1054" s="14"/>
      <c r="B1054" s="234"/>
      <c r="C1054" s="235"/>
      <c r="D1054" s="218" t="s">
        <v>167</v>
      </c>
      <c r="E1054" s="236" t="s">
        <v>40</v>
      </c>
      <c r="F1054" s="237" t="s">
        <v>1303</v>
      </c>
      <c r="G1054" s="235"/>
      <c r="H1054" s="238">
        <v>8.5099999999999998</v>
      </c>
      <c r="I1054" s="239"/>
      <c r="J1054" s="235"/>
      <c r="K1054" s="235"/>
      <c r="L1054" s="240"/>
      <c r="M1054" s="241"/>
      <c r="N1054" s="242"/>
      <c r="O1054" s="242"/>
      <c r="P1054" s="242"/>
      <c r="Q1054" s="242"/>
      <c r="R1054" s="242"/>
      <c r="S1054" s="242"/>
      <c r="T1054" s="243"/>
      <c r="U1054" s="14"/>
      <c r="V1054" s="14"/>
      <c r="W1054" s="14"/>
      <c r="X1054" s="14"/>
      <c r="Y1054" s="14"/>
      <c r="Z1054" s="14"/>
      <c r="AA1054" s="14"/>
      <c r="AB1054" s="14"/>
      <c r="AC1054" s="14"/>
      <c r="AD1054" s="14"/>
      <c r="AE1054" s="14"/>
      <c r="AT1054" s="244" t="s">
        <v>167</v>
      </c>
      <c r="AU1054" s="244" t="s">
        <v>87</v>
      </c>
      <c r="AV1054" s="14" t="s">
        <v>87</v>
      </c>
      <c r="AW1054" s="14" t="s">
        <v>38</v>
      </c>
      <c r="AX1054" s="14" t="s">
        <v>77</v>
      </c>
      <c r="AY1054" s="244" t="s">
        <v>153</v>
      </c>
    </row>
    <row r="1055" s="13" customFormat="1">
      <c r="A1055" s="13"/>
      <c r="B1055" s="224"/>
      <c r="C1055" s="225"/>
      <c r="D1055" s="218" t="s">
        <v>167</v>
      </c>
      <c r="E1055" s="226" t="s">
        <v>40</v>
      </c>
      <c r="F1055" s="227" t="s">
        <v>211</v>
      </c>
      <c r="G1055" s="225"/>
      <c r="H1055" s="226" t="s">
        <v>40</v>
      </c>
      <c r="I1055" s="228"/>
      <c r="J1055" s="225"/>
      <c r="K1055" s="225"/>
      <c r="L1055" s="229"/>
      <c r="M1055" s="230"/>
      <c r="N1055" s="231"/>
      <c r="O1055" s="231"/>
      <c r="P1055" s="231"/>
      <c r="Q1055" s="231"/>
      <c r="R1055" s="231"/>
      <c r="S1055" s="231"/>
      <c r="T1055" s="232"/>
      <c r="U1055" s="13"/>
      <c r="V1055" s="13"/>
      <c r="W1055" s="13"/>
      <c r="X1055" s="13"/>
      <c r="Y1055" s="13"/>
      <c r="Z1055" s="13"/>
      <c r="AA1055" s="13"/>
      <c r="AB1055" s="13"/>
      <c r="AC1055" s="13"/>
      <c r="AD1055" s="13"/>
      <c r="AE1055" s="13"/>
      <c r="AT1055" s="233" t="s">
        <v>167</v>
      </c>
      <c r="AU1055" s="233" t="s">
        <v>87</v>
      </c>
      <c r="AV1055" s="13" t="s">
        <v>85</v>
      </c>
      <c r="AW1055" s="13" t="s">
        <v>38</v>
      </c>
      <c r="AX1055" s="13" t="s">
        <v>77</v>
      </c>
      <c r="AY1055" s="233" t="s">
        <v>153</v>
      </c>
    </row>
    <row r="1056" s="14" customFormat="1">
      <c r="A1056" s="14"/>
      <c r="B1056" s="234"/>
      <c r="C1056" s="235"/>
      <c r="D1056" s="218" t="s">
        <v>167</v>
      </c>
      <c r="E1056" s="236" t="s">
        <v>40</v>
      </c>
      <c r="F1056" s="237" t="s">
        <v>1304</v>
      </c>
      <c r="G1056" s="235"/>
      <c r="H1056" s="238">
        <v>15.1</v>
      </c>
      <c r="I1056" s="239"/>
      <c r="J1056" s="235"/>
      <c r="K1056" s="235"/>
      <c r="L1056" s="240"/>
      <c r="M1056" s="241"/>
      <c r="N1056" s="242"/>
      <c r="O1056" s="242"/>
      <c r="P1056" s="242"/>
      <c r="Q1056" s="242"/>
      <c r="R1056" s="242"/>
      <c r="S1056" s="242"/>
      <c r="T1056" s="243"/>
      <c r="U1056" s="14"/>
      <c r="V1056" s="14"/>
      <c r="W1056" s="14"/>
      <c r="X1056" s="14"/>
      <c r="Y1056" s="14"/>
      <c r="Z1056" s="14"/>
      <c r="AA1056" s="14"/>
      <c r="AB1056" s="14"/>
      <c r="AC1056" s="14"/>
      <c r="AD1056" s="14"/>
      <c r="AE1056" s="14"/>
      <c r="AT1056" s="244" t="s">
        <v>167</v>
      </c>
      <c r="AU1056" s="244" t="s">
        <v>87</v>
      </c>
      <c r="AV1056" s="14" t="s">
        <v>87</v>
      </c>
      <c r="AW1056" s="14" t="s">
        <v>38</v>
      </c>
      <c r="AX1056" s="14" t="s">
        <v>77</v>
      </c>
      <c r="AY1056" s="244" t="s">
        <v>153</v>
      </c>
    </row>
    <row r="1057" s="15" customFormat="1">
      <c r="A1057" s="15"/>
      <c r="B1057" s="245"/>
      <c r="C1057" s="246"/>
      <c r="D1057" s="218" t="s">
        <v>167</v>
      </c>
      <c r="E1057" s="247" t="s">
        <v>40</v>
      </c>
      <c r="F1057" s="248" t="s">
        <v>170</v>
      </c>
      <c r="G1057" s="246"/>
      <c r="H1057" s="249">
        <v>23.609999999999999</v>
      </c>
      <c r="I1057" s="250"/>
      <c r="J1057" s="246"/>
      <c r="K1057" s="246"/>
      <c r="L1057" s="251"/>
      <c r="M1057" s="252"/>
      <c r="N1057" s="253"/>
      <c r="O1057" s="253"/>
      <c r="P1057" s="253"/>
      <c r="Q1057" s="253"/>
      <c r="R1057" s="253"/>
      <c r="S1057" s="253"/>
      <c r="T1057" s="254"/>
      <c r="U1057" s="15"/>
      <c r="V1057" s="15"/>
      <c r="W1057" s="15"/>
      <c r="X1057" s="15"/>
      <c r="Y1057" s="15"/>
      <c r="Z1057" s="15"/>
      <c r="AA1057" s="15"/>
      <c r="AB1057" s="15"/>
      <c r="AC1057" s="15"/>
      <c r="AD1057" s="15"/>
      <c r="AE1057" s="15"/>
      <c r="AT1057" s="255" t="s">
        <v>167</v>
      </c>
      <c r="AU1057" s="255" t="s">
        <v>87</v>
      </c>
      <c r="AV1057" s="15" t="s">
        <v>161</v>
      </c>
      <c r="AW1057" s="15" t="s">
        <v>38</v>
      </c>
      <c r="AX1057" s="15" t="s">
        <v>85</v>
      </c>
      <c r="AY1057" s="255" t="s">
        <v>153</v>
      </c>
    </row>
    <row r="1058" s="12" customFormat="1" ht="22.8" customHeight="1">
      <c r="A1058" s="12"/>
      <c r="B1058" s="189"/>
      <c r="C1058" s="190"/>
      <c r="D1058" s="191" t="s">
        <v>76</v>
      </c>
      <c r="E1058" s="203" t="s">
        <v>1305</v>
      </c>
      <c r="F1058" s="203" t="s">
        <v>1306</v>
      </c>
      <c r="G1058" s="190"/>
      <c r="H1058" s="190"/>
      <c r="I1058" s="193"/>
      <c r="J1058" s="204">
        <f>BK1058</f>
        <v>0</v>
      </c>
      <c r="K1058" s="190"/>
      <c r="L1058" s="195"/>
      <c r="M1058" s="196"/>
      <c r="N1058" s="197"/>
      <c r="O1058" s="197"/>
      <c r="P1058" s="198">
        <f>SUM(P1059:P1130)</f>
        <v>0</v>
      </c>
      <c r="Q1058" s="197"/>
      <c r="R1058" s="198">
        <f>SUM(R1059:R1130)</f>
        <v>0.30800263999999999</v>
      </c>
      <c r="S1058" s="197"/>
      <c r="T1058" s="199">
        <f>SUM(T1059:T1130)</f>
        <v>0</v>
      </c>
      <c r="U1058" s="12"/>
      <c r="V1058" s="12"/>
      <c r="W1058" s="12"/>
      <c r="X1058" s="12"/>
      <c r="Y1058" s="12"/>
      <c r="Z1058" s="12"/>
      <c r="AA1058" s="12"/>
      <c r="AB1058" s="12"/>
      <c r="AC1058" s="12"/>
      <c r="AD1058" s="12"/>
      <c r="AE1058" s="12"/>
      <c r="AR1058" s="200" t="s">
        <v>87</v>
      </c>
      <c r="AT1058" s="201" t="s">
        <v>76</v>
      </c>
      <c r="AU1058" s="201" t="s">
        <v>85</v>
      </c>
      <c r="AY1058" s="200" t="s">
        <v>153</v>
      </c>
      <c r="BK1058" s="202">
        <f>SUM(BK1059:BK1130)</f>
        <v>0</v>
      </c>
    </row>
    <row r="1059" s="2" customFormat="1" ht="24.15" customHeight="1">
      <c r="A1059" s="39"/>
      <c r="B1059" s="40"/>
      <c r="C1059" s="205" t="s">
        <v>1307</v>
      </c>
      <c r="D1059" s="205" t="s">
        <v>156</v>
      </c>
      <c r="E1059" s="206" t="s">
        <v>1308</v>
      </c>
      <c r="F1059" s="207" t="s">
        <v>1309</v>
      </c>
      <c r="G1059" s="208" t="s">
        <v>159</v>
      </c>
      <c r="H1059" s="209">
        <v>14.448</v>
      </c>
      <c r="I1059" s="210"/>
      <c r="J1059" s="211">
        <f>ROUND(I1059*H1059,2)</f>
        <v>0</v>
      </c>
      <c r="K1059" s="207" t="s">
        <v>160</v>
      </c>
      <c r="L1059" s="45"/>
      <c r="M1059" s="212" t="s">
        <v>40</v>
      </c>
      <c r="N1059" s="213" t="s">
        <v>48</v>
      </c>
      <c r="O1059" s="85"/>
      <c r="P1059" s="214">
        <f>O1059*H1059</f>
        <v>0</v>
      </c>
      <c r="Q1059" s="214">
        <v>0.0047999999999999996</v>
      </c>
      <c r="R1059" s="214">
        <f>Q1059*H1059</f>
        <v>0.069350399999999993</v>
      </c>
      <c r="S1059" s="214">
        <v>0</v>
      </c>
      <c r="T1059" s="215">
        <f>S1059*H1059</f>
        <v>0</v>
      </c>
      <c r="U1059" s="39"/>
      <c r="V1059" s="39"/>
      <c r="W1059" s="39"/>
      <c r="X1059" s="39"/>
      <c r="Y1059" s="39"/>
      <c r="Z1059" s="39"/>
      <c r="AA1059" s="39"/>
      <c r="AB1059" s="39"/>
      <c r="AC1059" s="39"/>
      <c r="AD1059" s="39"/>
      <c r="AE1059" s="39"/>
      <c r="AR1059" s="216" t="s">
        <v>287</v>
      </c>
      <c r="AT1059" s="216" t="s">
        <v>156</v>
      </c>
      <c r="AU1059" s="216" t="s">
        <v>87</v>
      </c>
      <c r="AY1059" s="18" t="s">
        <v>153</v>
      </c>
      <c r="BE1059" s="217">
        <f>IF(N1059="základní",J1059,0)</f>
        <v>0</v>
      </c>
      <c r="BF1059" s="217">
        <f>IF(N1059="snížená",J1059,0)</f>
        <v>0</v>
      </c>
      <c r="BG1059" s="217">
        <f>IF(N1059="zákl. přenesená",J1059,0)</f>
        <v>0</v>
      </c>
      <c r="BH1059" s="217">
        <f>IF(N1059="sníž. přenesená",J1059,0)</f>
        <v>0</v>
      </c>
      <c r="BI1059" s="217">
        <f>IF(N1059="nulová",J1059,0)</f>
        <v>0</v>
      </c>
      <c r="BJ1059" s="18" t="s">
        <v>85</v>
      </c>
      <c r="BK1059" s="217">
        <f>ROUND(I1059*H1059,2)</f>
        <v>0</v>
      </c>
      <c r="BL1059" s="18" t="s">
        <v>287</v>
      </c>
      <c r="BM1059" s="216" t="s">
        <v>1310</v>
      </c>
    </row>
    <row r="1060" s="2" customFormat="1">
      <c r="A1060" s="39"/>
      <c r="B1060" s="40"/>
      <c r="C1060" s="41"/>
      <c r="D1060" s="218" t="s">
        <v>163</v>
      </c>
      <c r="E1060" s="41"/>
      <c r="F1060" s="219" t="s">
        <v>1311</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163</v>
      </c>
      <c r="AU1060" s="18" t="s">
        <v>87</v>
      </c>
    </row>
    <row r="1061" s="2" customFormat="1">
      <c r="A1061" s="39"/>
      <c r="B1061" s="40"/>
      <c r="C1061" s="41"/>
      <c r="D1061" s="218" t="s">
        <v>165</v>
      </c>
      <c r="E1061" s="41"/>
      <c r="F1061" s="223" t="s">
        <v>1312</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165</v>
      </c>
      <c r="AU1061" s="18" t="s">
        <v>87</v>
      </c>
    </row>
    <row r="1062" s="13" customFormat="1">
      <c r="A1062" s="13"/>
      <c r="B1062" s="224"/>
      <c r="C1062" s="225"/>
      <c r="D1062" s="218" t="s">
        <v>167</v>
      </c>
      <c r="E1062" s="226" t="s">
        <v>40</v>
      </c>
      <c r="F1062" s="227" t="s">
        <v>1313</v>
      </c>
      <c r="G1062" s="225"/>
      <c r="H1062" s="226" t="s">
        <v>40</v>
      </c>
      <c r="I1062" s="228"/>
      <c r="J1062" s="225"/>
      <c r="K1062" s="225"/>
      <c r="L1062" s="229"/>
      <c r="M1062" s="230"/>
      <c r="N1062" s="231"/>
      <c r="O1062" s="231"/>
      <c r="P1062" s="231"/>
      <c r="Q1062" s="231"/>
      <c r="R1062" s="231"/>
      <c r="S1062" s="231"/>
      <c r="T1062" s="232"/>
      <c r="U1062" s="13"/>
      <c r="V1062" s="13"/>
      <c r="W1062" s="13"/>
      <c r="X1062" s="13"/>
      <c r="Y1062" s="13"/>
      <c r="Z1062" s="13"/>
      <c r="AA1062" s="13"/>
      <c r="AB1062" s="13"/>
      <c r="AC1062" s="13"/>
      <c r="AD1062" s="13"/>
      <c r="AE1062" s="13"/>
      <c r="AT1062" s="233" t="s">
        <v>167</v>
      </c>
      <c r="AU1062" s="233" t="s">
        <v>87</v>
      </c>
      <c r="AV1062" s="13" t="s">
        <v>85</v>
      </c>
      <c r="AW1062" s="13" t="s">
        <v>38</v>
      </c>
      <c r="AX1062" s="13" t="s">
        <v>77</v>
      </c>
      <c r="AY1062" s="233" t="s">
        <v>153</v>
      </c>
    </row>
    <row r="1063" s="14" customFormat="1">
      <c r="A1063" s="14"/>
      <c r="B1063" s="234"/>
      <c r="C1063" s="235"/>
      <c r="D1063" s="218" t="s">
        <v>167</v>
      </c>
      <c r="E1063" s="236" t="s">
        <v>40</v>
      </c>
      <c r="F1063" s="237" t="s">
        <v>1314</v>
      </c>
      <c r="G1063" s="235"/>
      <c r="H1063" s="238">
        <v>1.788</v>
      </c>
      <c r="I1063" s="239"/>
      <c r="J1063" s="235"/>
      <c r="K1063" s="235"/>
      <c r="L1063" s="240"/>
      <c r="M1063" s="241"/>
      <c r="N1063" s="242"/>
      <c r="O1063" s="242"/>
      <c r="P1063" s="242"/>
      <c r="Q1063" s="242"/>
      <c r="R1063" s="242"/>
      <c r="S1063" s="242"/>
      <c r="T1063" s="243"/>
      <c r="U1063" s="14"/>
      <c r="V1063" s="14"/>
      <c r="W1063" s="14"/>
      <c r="X1063" s="14"/>
      <c r="Y1063" s="14"/>
      <c r="Z1063" s="14"/>
      <c r="AA1063" s="14"/>
      <c r="AB1063" s="14"/>
      <c r="AC1063" s="14"/>
      <c r="AD1063" s="14"/>
      <c r="AE1063" s="14"/>
      <c r="AT1063" s="244" t="s">
        <v>167</v>
      </c>
      <c r="AU1063" s="244" t="s">
        <v>87</v>
      </c>
      <c r="AV1063" s="14" t="s">
        <v>87</v>
      </c>
      <c r="AW1063" s="14" t="s">
        <v>38</v>
      </c>
      <c r="AX1063" s="14" t="s">
        <v>77</v>
      </c>
      <c r="AY1063" s="244" t="s">
        <v>153</v>
      </c>
    </row>
    <row r="1064" s="13" customFormat="1">
      <c r="A1064" s="13"/>
      <c r="B1064" s="224"/>
      <c r="C1064" s="225"/>
      <c r="D1064" s="218" t="s">
        <v>167</v>
      </c>
      <c r="E1064" s="226" t="s">
        <v>40</v>
      </c>
      <c r="F1064" s="227" t="s">
        <v>209</v>
      </c>
      <c r="G1064" s="225"/>
      <c r="H1064" s="226" t="s">
        <v>40</v>
      </c>
      <c r="I1064" s="228"/>
      <c r="J1064" s="225"/>
      <c r="K1064" s="225"/>
      <c r="L1064" s="229"/>
      <c r="M1064" s="230"/>
      <c r="N1064" s="231"/>
      <c r="O1064" s="231"/>
      <c r="P1064" s="231"/>
      <c r="Q1064" s="231"/>
      <c r="R1064" s="231"/>
      <c r="S1064" s="231"/>
      <c r="T1064" s="232"/>
      <c r="U1064" s="13"/>
      <c r="V1064" s="13"/>
      <c r="W1064" s="13"/>
      <c r="X1064" s="13"/>
      <c r="Y1064" s="13"/>
      <c r="Z1064" s="13"/>
      <c r="AA1064" s="13"/>
      <c r="AB1064" s="13"/>
      <c r="AC1064" s="13"/>
      <c r="AD1064" s="13"/>
      <c r="AE1064" s="13"/>
      <c r="AT1064" s="233" t="s">
        <v>167</v>
      </c>
      <c r="AU1064" s="233" t="s">
        <v>87</v>
      </c>
      <c r="AV1064" s="13" t="s">
        <v>85</v>
      </c>
      <c r="AW1064" s="13" t="s">
        <v>38</v>
      </c>
      <c r="AX1064" s="13" t="s">
        <v>77</v>
      </c>
      <c r="AY1064" s="233" t="s">
        <v>153</v>
      </c>
    </row>
    <row r="1065" s="14" customFormat="1">
      <c r="A1065" s="14"/>
      <c r="B1065" s="234"/>
      <c r="C1065" s="235"/>
      <c r="D1065" s="218" t="s">
        <v>167</v>
      </c>
      <c r="E1065" s="236" t="s">
        <v>40</v>
      </c>
      <c r="F1065" s="237" t="s">
        <v>1315</v>
      </c>
      <c r="G1065" s="235"/>
      <c r="H1065" s="238">
        <v>13.859999999999999</v>
      </c>
      <c r="I1065" s="239"/>
      <c r="J1065" s="235"/>
      <c r="K1065" s="235"/>
      <c r="L1065" s="240"/>
      <c r="M1065" s="241"/>
      <c r="N1065" s="242"/>
      <c r="O1065" s="242"/>
      <c r="P1065" s="242"/>
      <c r="Q1065" s="242"/>
      <c r="R1065" s="242"/>
      <c r="S1065" s="242"/>
      <c r="T1065" s="243"/>
      <c r="U1065" s="14"/>
      <c r="V1065" s="14"/>
      <c r="W1065" s="14"/>
      <c r="X1065" s="14"/>
      <c r="Y1065" s="14"/>
      <c r="Z1065" s="14"/>
      <c r="AA1065" s="14"/>
      <c r="AB1065" s="14"/>
      <c r="AC1065" s="14"/>
      <c r="AD1065" s="14"/>
      <c r="AE1065" s="14"/>
      <c r="AT1065" s="244" t="s">
        <v>167</v>
      </c>
      <c r="AU1065" s="244" t="s">
        <v>87</v>
      </c>
      <c r="AV1065" s="14" t="s">
        <v>87</v>
      </c>
      <c r="AW1065" s="14" t="s">
        <v>38</v>
      </c>
      <c r="AX1065" s="14" t="s">
        <v>77</v>
      </c>
      <c r="AY1065" s="244" t="s">
        <v>153</v>
      </c>
    </row>
    <row r="1066" s="14" customFormat="1">
      <c r="A1066" s="14"/>
      <c r="B1066" s="234"/>
      <c r="C1066" s="235"/>
      <c r="D1066" s="218" t="s">
        <v>167</v>
      </c>
      <c r="E1066" s="236" t="s">
        <v>40</v>
      </c>
      <c r="F1066" s="237" t="s">
        <v>1316</v>
      </c>
      <c r="G1066" s="235"/>
      <c r="H1066" s="238">
        <v>-1.2</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5" customFormat="1">
      <c r="A1067" s="15"/>
      <c r="B1067" s="245"/>
      <c r="C1067" s="246"/>
      <c r="D1067" s="218" t="s">
        <v>167</v>
      </c>
      <c r="E1067" s="247" t="s">
        <v>40</v>
      </c>
      <c r="F1067" s="248" t="s">
        <v>170</v>
      </c>
      <c r="G1067" s="246"/>
      <c r="H1067" s="249">
        <v>14.448</v>
      </c>
      <c r="I1067" s="250"/>
      <c r="J1067" s="246"/>
      <c r="K1067" s="246"/>
      <c r="L1067" s="251"/>
      <c r="M1067" s="252"/>
      <c r="N1067" s="253"/>
      <c r="O1067" s="253"/>
      <c r="P1067" s="253"/>
      <c r="Q1067" s="253"/>
      <c r="R1067" s="253"/>
      <c r="S1067" s="253"/>
      <c r="T1067" s="254"/>
      <c r="U1067" s="15"/>
      <c r="V1067" s="15"/>
      <c r="W1067" s="15"/>
      <c r="X1067" s="15"/>
      <c r="Y1067" s="15"/>
      <c r="Z1067" s="15"/>
      <c r="AA1067" s="15"/>
      <c r="AB1067" s="15"/>
      <c r="AC1067" s="15"/>
      <c r="AD1067" s="15"/>
      <c r="AE1067" s="15"/>
      <c r="AT1067" s="255" t="s">
        <v>167</v>
      </c>
      <c r="AU1067" s="255" t="s">
        <v>87</v>
      </c>
      <c r="AV1067" s="15" t="s">
        <v>161</v>
      </c>
      <c r="AW1067" s="15" t="s">
        <v>38</v>
      </c>
      <c r="AX1067" s="15" t="s">
        <v>85</v>
      </c>
      <c r="AY1067" s="255" t="s">
        <v>153</v>
      </c>
    </row>
    <row r="1068" s="2" customFormat="1" ht="24.15" customHeight="1">
      <c r="A1068" s="39"/>
      <c r="B1068" s="40"/>
      <c r="C1068" s="256" t="s">
        <v>1317</v>
      </c>
      <c r="D1068" s="256" t="s">
        <v>322</v>
      </c>
      <c r="E1068" s="257" t="s">
        <v>1318</v>
      </c>
      <c r="F1068" s="258" t="s">
        <v>1319</v>
      </c>
      <c r="G1068" s="259" t="s">
        <v>159</v>
      </c>
      <c r="H1068" s="260">
        <v>15.603999999999999</v>
      </c>
      <c r="I1068" s="261"/>
      <c r="J1068" s="262">
        <f>ROUND(I1068*H1068,2)</f>
        <v>0</v>
      </c>
      <c r="K1068" s="258" t="s">
        <v>160</v>
      </c>
      <c r="L1068" s="263"/>
      <c r="M1068" s="264" t="s">
        <v>40</v>
      </c>
      <c r="N1068" s="265" t="s">
        <v>48</v>
      </c>
      <c r="O1068" s="85"/>
      <c r="P1068" s="214">
        <f>O1068*H1068</f>
        <v>0</v>
      </c>
      <c r="Q1068" s="214">
        <v>0.0138</v>
      </c>
      <c r="R1068" s="214">
        <f>Q1068*H1068</f>
        <v>0.21533519999999998</v>
      </c>
      <c r="S1068" s="214">
        <v>0</v>
      </c>
      <c r="T1068" s="215">
        <f>S1068*H1068</f>
        <v>0</v>
      </c>
      <c r="U1068" s="39"/>
      <c r="V1068" s="39"/>
      <c r="W1068" s="39"/>
      <c r="X1068" s="39"/>
      <c r="Y1068" s="39"/>
      <c r="Z1068" s="39"/>
      <c r="AA1068" s="39"/>
      <c r="AB1068" s="39"/>
      <c r="AC1068" s="39"/>
      <c r="AD1068" s="39"/>
      <c r="AE1068" s="39"/>
      <c r="AR1068" s="216" t="s">
        <v>383</v>
      </c>
      <c r="AT1068" s="216" t="s">
        <v>322</v>
      </c>
      <c r="AU1068" s="216" t="s">
        <v>87</v>
      </c>
      <c r="AY1068" s="18" t="s">
        <v>153</v>
      </c>
      <c r="BE1068" s="217">
        <f>IF(N1068="základní",J1068,0)</f>
        <v>0</v>
      </c>
      <c r="BF1068" s="217">
        <f>IF(N1068="snížená",J1068,0)</f>
        <v>0</v>
      </c>
      <c r="BG1068" s="217">
        <f>IF(N1068="zákl. přenesená",J1068,0)</f>
        <v>0</v>
      </c>
      <c r="BH1068" s="217">
        <f>IF(N1068="sníž. přenesená",J1068,0)</f>
        <v>0</v>
      </c>
      <c r="BI1068" s="217">
        <f>IF(N1068="nulová",J1068,0)</f>
        <v>0</v>
      </c>
      <c r="BJ1068" s="18" t="s">
        <v>85</v>
      </c>
      <c r="BK1068" s="217">
        <f>ROUND(I1068*H1068,2)</f>
        <v>0</v>
      </c>
      <c r="BL1068" s="18" t="s">
        <v>287</v>
      </c>
      <c r="BM1068" s="216" t="s">
        <v>1320</v>
      </c>
    </row>
    <row r="1069" s="2" customFormat="1">
      <c r="A1069" s="39"/>
      <c r="B1069" s="40"/>
      <c r="C1069" s="41"/>
      <c r="D1069" s="218" t="s">
        <v>163</v>
      </c>
      <c r="E1069" s="41"/>
      <c r="F1069" s="219" t="s">
        <v>1319</v>
      </c>
      <c r="G1069" s="41"/>
      <c r="H1069" s="41"/>
      <c r="I1069" s="220"/>
      <c r="J1069" s="41"/>
      <c r="K1069" s="41"/>
      <c r="L1069" s="45"/>
      <c r="M1069" s="221"/>
      <c r="N1069" s="222"/>
      <c r="O1069" s="85"/>
      <c r="P1069" s="85"/>
      <c r="Q1069" s="85"/>
      <c r="R1069" s="85"/>
      <c r="S1069" s="85"/>
      <c r="T1069" s="86"/>
      <c r="U1069" s="39"/>
      <c r="V1069" s="39"/>
      <c r="W1069" s="39"/>
      <c r="X1069" s="39"/>
      <c r="Y1069" s="39"/>
      <c r="Z1069" s="39"/>
      <c r="AA1069" s="39"/>
      <c r="AB1069" s="39"/>
      <c r="AC1069" s="39"/>
      <c r="AD1069" s="39"/>
      <c r="AE1069" s="39"/>
      <c r="AT1069" s="18" t="s">
        <v>163</v>
      </c>
      <c r="AU1069" s="18" t="s">
        <v>87</v>
      </c>
    </row>
    <row r="1070" s="14" customFormat="1">
      <c r="A1070" s="14"/>
      <c r="B1070" s="234"/>
      <c r="C1070" s="235"/>
      <c r="D1070" s="218" t="s">
        <v>167</v>
      </c>
      <c r="E1070" s="235"/>
      <c r="F1070" s="237" t="s">
        <v>1321</v>
      </c>
      <c r="G1070" s="235"/>
      <c r="H1070" s="238">
        <v>15.603999999999999</v>
      </c>
      <c r="I1070" s="239"/>
      <c r="J1070" s="235"/>
      <c r="K1070" s="235"/>
      <c r="L1070" s="240"/>
      <c r="M1070" s="241"/>
      <c r="N1070" s="242"/>
      <c r="O1070" s="242"/>
      <c r="P1070" s="242"/>
      <c r="Q1070" s="242"/>
      <c r="R1070" s="242"/>
      <c r="S1070" s="242"/>
      <c r="T1070" s="243"/>
      <c r="U1070" s="14"/>
      <c r="V1070" s="14"/>
      <c r="W1070" s="14"/>
      <c r="X1070" s="14"/>
      <c r="Y1070" s="14"/>
      <c r="Z1070" s="14"/>
      <c r="AA1070" s="14"/>
      <c r="AB1070" s="14"/>
      <c r="AC1070" s="14"/>
      <c r="AD1070" s="14"/>
      <c r="AE1070" s="14"/>
      <c r="AT1070" s="244" t="s">
        <v>167</v>
      </c>
      <c r="AU1070" s="244" t="s">
        <v>87</v>
      </c>
      <c r="AV1070" s="14" t="s">
        <v>87</v>
      </c>
      <c r="AW1070" s="14" t="s">
        <v>4</v>
      </c>
      <c r="AX1070" s="14" t="s">
        <v>85</v>
      </c>
      <c r="AY1070" s="244" t="s">
        <v>153</v>
      </c>
    </row>
    <row r="1071" s="2" customFormat="1" ht="24.15" customHeight="1">
      <c r="A1071" s="39"/>
      <c r="B1071" s="40"/>
      <c r="C1071" s="205" t="s">
        <v>1322</v>
      </c>
      <c r="D1071" s="205" t="s">
        <v>156</v>
      </c>
      <c r="E1071" s="206" t="s">
        <v>1323</v>
      </c>
      <c r="F1071" s="207" t="s">
        <v>1324</v>
      </c>
      <c r="G1071" s="208" t="s">
        <v>159</v>
      </c>
      <c r="H1071" s="209">
        <v>14.448</v>
      </c>
      <c r="I1071" s="210"/>
      <c r="J1071" s="211">
        <f>ROUND(I1071*H1071,2)</f>
        <v>0</v>
      </c>
      <c r="K1071" s="207" t="s">
        <v>160</v>
      </c>
      <c r="L1071" s="45"/>
      <c r="M1071" s="212" t="s">
        <v>40</v>
      </c>
      <c r="N1071" s="213" t="s">
        <v>48</v>
      </c>
      <c r="O1071" s="85"/>
      <c r="P1071" s="214">
        <f>O1071*H1071</f>
        <v>0</v>
      </c>
      <c r="Q1071" s="214">
        <v>0</v>
      </c>
      <c r="R1071" s="214">
        <f>Q1071*H1071</f>
        <v>0</v>
      </c>
      <c r="S1071" s="214">
        <v>0</v>
      </c>
      <c r="T1071" s="215">
        <f>S1071*H1071</f>
        <v>0</v>
      </c>
      <c r="U1071" s="39"/>
      <c r="V1071" s="39"/>
      <c r="W1071" s="39"/>
      <c r="X1071" s="39"/>
      <c r="Y1071" s="39"/>
      <c r="Z1071" s="39"/>
      <c r="AA1071" s="39"/>
      <c r="AB1071" s="39"/>
      <c r="AC1071" s="39"/>
      <c r="AD1071" s="39"/>
      <c r="AE1071" s="39"/>
      <c r="AR1071" s="216" t="s">
        <v>287</v>
      </c>
      <c r="AT1071" s="216" t="s">
        <v>156</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1325</v>
      </c>
    </row>
    <row r="1072" s="2" customFormat="1">
      <c r="A1072" s="39"/>
      <c r="B1072" s="40"/>
      <c r="C1072" s="41"/>
      <c r="D1072" s="218" t="s">
        <v>163</v>
      </c>
      <c r="E1072" s="41"/>
      <c r="F1072" s="219" t="s">
        <v>1326</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2" customFormat="1">
      <c r="A1073" s="39"/>
      <c r="B1073" s="40"/>
      <c r="C1073" s="41"/>
      <c r="D1073" s="218" t="s">
        <v>165</v>
      </c>
      <c r="E1073" s="41"/>
      <c r="F1073" s="223" t="s">
        <v>1312</v>
      </c>
      <c r="G1073" s="41"/>
      <c r="H1073" s="41"/>
      <c r="I1073" s="220"/>
      <c r="J1073" s="41"/>
      <c r="K1073" s="41"/>
      <c r="L1073" s="45"/>
      <c r="M1073" s="221"/>
      <c r="N1073" s="222"/>
      <c r="O1073" s="85"/>
      <c r="P1073" s="85"/>
      <c r="Q1073" s="85"/>
      <c r="R1073" s="85"/>
      <c r="S1073" s="85"/>
      <c r="T1073" s="86"/>
      <c r="U1073" s="39"/>
      <c r="V1073" s="39"/>
      <c r="W1073" s="39"/>
      <c r="X1073" s="39"/>
      <c r="Y1073" s="39"/>
      <c r="Z1073" s="39"/>
      <c r="AA1073" s="39"/>
      <c r="AB1073" s="39"/>
      <c r="AC1073" s="39"/>
      <c r="AD1073" s="39"/>
      <c r="AE1073" s="39"/>
      <c r="AT1073" s="18" t="s">
        <v>165</v>
      </c>
      <c r="AU1073" s="18" t="s">
        <v>87</v>
      </c>
    </row>
    <row r="1074" s="13" customFormat="1">
      <c r="A1074" s="13"/>
      <c r="B1074" s="224"/>
      <c r="C1074" s="225"/>
      <c r="D1074" s="218" t="s">
        <v>167</v>
      </c>
      <c r="E1074" s="226" t="s">
        <v>40</v>
      </c>
      <c r="F1074" s="227" t="s">
        <v>1313</v>
      </c>
      <c r="G1074" s="225"/>
      <c r="H1074" s="226" t="s">
        <v>40</v>
      </c>
      <c r="I1074" s="228"/>
      <c r="J1074" s="225"/>
      <c r="K1074" s="225"/>
      <c r="L1074" s="229"/>
      <c r="M1074" s="230"/>
      <c r="N1074" s="231"/>
      <c r="O1074" s="231"/>
      <c r="P1074" s="231"/>
      <c r="Q1074" s="231"/>
      <c r="R1074" s="231"/>
      <c r="S1074" s="231"/>
      <c r="T1074" s="232"/>
      <c r="U1074" s="13"/>
      <c r="V1074" s="13"/>
      <c r="W1074" s="13"/>
      <c r="X1074" s="13"/>
      <c r="Y1074" s="13"/>
      <c r="Z1074" s="13"/>
      <c r="AA1074" s="13"/>
      <c r="AB1074" s="13"/>
      <c r="AC1074" s="13"/>
      <c r="AD1074" s="13"/>
      <c r="AE1074" s="13"/>
      <c r="AT1074" s="233" t="s">
        <v>167</v>
      </c>
      <c r="AU1074" s="233" t="s">
        <v>87</v>
      </c>
      <c r="AV1074" s="13" t="s">
        <v>85</v>
      </c>
      <c r="AW1074" s="13" t="s">
        <v>38</v>
      </c>
      <c r="AX1074" s="13" t="s">
        <v>77</v>
      </c>
      <c r="AY1074" s="233" t="s">
        <v>153</v>
      </c>
    </row>
    <row r="1075" s="14" customFormat="1">
      <c r="A1075" s="14"/>
      <c r="B1075" s="234"/>
      <c r="C1075" s="235"/>
      <c r="D1075" s="218" t="s">
        <v>167</v>
      </c>
      <c r="E1075" s="236" t="s">
        <v>40</v>
      </c>
      <c r="F1075" s="237" t="s">
        <v>1314</v>
      </c>
      <c r="G1075" s="235"/>
      <c r="H1075" s="238">
        <v>1.788</v>
      </c>
      <c r="I1075" s="239"/>
      <c r="J1075" s="235"/>
      <c r="K1075" s="235"/>
      <c r="L1075" s="240"/>
      <c r="M1075" s="241"/>
      <c r="N1075" s="242"/>
      <c r="O1075" s="242"/>
      <c r="P1075" s="242"/>
      <c r="Q1075" s="242"/>
      <c r="R1075" s="242"/>
      <c r="S1075" s="242"/>
      <c r="T1075" s="243"/>
      <c r="U1075" s="14"/>
      <c r="V1075" s="14"/>
      <c r="W1075" s="14"/>
      <c r="X1075" s="14"/>
      <c r="Y1075" s="14"/>
      <c r="Z1075" s="14"/>
      <c r="AA1075" s="14"/>
      <c r="AB1075" s="14"/>
      <c r="AC1075" s="14"/>
      <c r="AD1075" s="14"/>
      <c r="AE1075" s="14"/>
      <c r="AT1075" s="244" t="s">
        <v>167</v>
      </c>
      <c r="AU1075" s="244" t="s">
        <v>87</v>
      </c>
      <c r="AV1075" s="14" t="s">
        <v>87</v>
      </c>
      <c r="AW1075" s="14" t="s">
        <v>38</v>
      </c>
      <c r="AX1075" s="14" t="s">
        <v>77</v>
      </c>
      <c r="AY1075" s="244" t="s">
        <v>153</v>
      </c>
    </row>
    <row r="1076" s="13" customFormat="1">
      <c r="A1076" s="13"/>
      <c r="B1076" s="224"/>
      <c r="C1076" s="225"/>
      <c r="D1076" s="218" t="s">
        <v>167</v>
      </c>
      <c r="E1076" s="226" t="s">
        <v>40</v>
      </c>
      <c r="F1076" s="227" t="s">
        <v>209</v>
      </c>
      <c r="G1076" s="225"/>
      <c r="H1076" s="226" t="s">
        <v>40</v>
      </c>
      <c r="I1076" s="228"/>
      <c r="J1076" s="225"/>
      <c r="K1076" s="225"/>
      <c r="L1076" s="229"/>
      <c r="M1076" s="230"/>
      <c r="N1076" s="231"/>
      <c r="O1076" s="231"/>
      <c r="P1076" s="231"/>
      <c r="Q1076" s="231"/>
      <c r="R1076" s="231"/>
      <c r="S1076" s="231"/>
      <c r="T1076" s="232"/>
      <c r="U1076" s="13"/>
      <c r="V1076" s="13"/>
      <c r="W1076" s="13"/>
      <c r="X1076" s="13"/>
      <c r="Y1076" s="13"/>
      <c r="Z1076" s="13"/>
      <c r="AA1076" s="13"/>
      <c r="AB1076" s="13"/>
      <c r="AC1076" s="13"/>
      <c r="AD1076" s="13"/>
      <c r="AE1076" s="13"/>
      <c r="AT1076" s="233" t="s">
        <v>167</v>
      </c>
      <c r="AU1076" s="233" t="s">
        <v>87</v>
      </c>
      <c r="AV1076" s="13" t="s">
        <v>85</v>
      </c>
      <c r="AW1076" s="13" t="s">
        <v>38</v>
      </c>
      <c r="AX1076" s="13" t="s">
        <v>77</v>
      </c>
      <c r="AY1076" s="233" t="s">
        <v>153</v>
      </c>
    </row>
    <row r="1077" s="14" customFormat="1">
      <c r="A1077" s="14"/>
      <c r="B1077" s="234"/>
      <c r="C1077" s="235"/>
      <c r="D1077" s="218" t="s">
        <v>167</v>
      </c>
      <c r="E1077" s="236" t="s">
        <v>40</v>
      </c>
      <c r="F1077" s="237" t="s">
        <v>1315</v>
      </c>
      <c r="G1077" s="235"/>
      <c r="H1077" s="238">
        <v>13.859999999999999</v>
      </c>
      <c r="I1077" s="239"/>
      <c r="J1077" s="235"/>
      <c r="K1077" s="235"/>
      <c r="L1077" s="240"/>
      <c r="M1077" s="241"/>
      <c r="N1077" s="242"/>
      <c r="O1077" s="242"/>
      <c r="P1077" s="242"/>
      <c r="Q1077" s="242"/>
      <c r="R1077" s="242"/>
      <c r="S1077" s="242"/>
      <c r="T1077" s="243"/>
      <c r="U1077" s="14"/>
      <c r="V1077" s="14"/>
      <c r="W1077" s="14"/>
      <c r="X1077" s="14"/>
      <c r="Y1077" s="14"/>
      <c r="Z1077" s="14"/>
      <c r="AA1077" s="14"/>
      <c r="AB1077" s="14"/>
      <c r="AC1077" s="14"/>
      <c r="AD1077" s="14"/>
      <c r="AE1077" s="14"/>
      <c r="AT1077" s="244" t="s">
        <v>167</v>
      </c>
      <c r="AU1077" s="244" t="s">
        <v>87</v>
      </c>
      <c r="AV1077" s="14" t="s">
        <v>87</v>
      </c>
      <c r="AW1077" s="14" t="s">
        <v>38</v>
      </c>
      <c r="AX1077" s="14" t="s">
        <v>77</v>
      </c>
      <c r="AY1077" s="244" t="s">
        <v>153</v>
      </c>
    </row>
    <row r="1078" s="14" customFormat="1">
      <c r="A1078" s="14"/>
      <c r="B1078" s="234"/>
      <c r="C1078" s="235"/>
      <c r="D1078" s="218" t="s">
        <v>167</v>
      </c>
      <c r="E1078" s="236" t="s">
        <v>40</v>
      </c>
      <c r="F1078" s="237" t="s">
        <v>1316</v>
      </c>
      <c r="G1078" s="235"/>
      <c r="H1078" s="238">
        <v>-1.2</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5" customFormat="1">
      <c r="A1079" s="15"/>
      <c r="B1079" s="245"/>
      <c r="C1079" s="246"/>
      <c r="D1079" s="218" t="s">
        <v>167</v>
      </c>
      <c r="E1079" s="247" t="s">
        <v>40</v>
      </c>
      <c r="F1079" s="248" t="s">
        <v>170</v>
      </c>
      <c r="G1079" s="246"/>
      <c r="H1079" s="249">
        <v>14.448</v>
      </c>
      <c r="I1079" s="250"/>
      <c r="J1079" s="246"/>
      <c r="K1079" s="246"/>
      <c r="L1079" s="251"/>
      <c r="M1079" s="252"/>
      <c r="N1079" s="253"/>
      <c r="O1079" s="253"/>
      <c r="P1079" s="253"/>
      <c r="Q1079" s="253"/>
      <c r="R1079" s="253"/>
      <c r="S1079" s="253"/>
      <c r="T1079" s="254"/>
      <c r="U1079" s="15"/>
      <c r="V1079" s="15"/>
      <c r="W1079" s="15"/>
      <c r="X1079" s="15"/>
      <c r="Y1079" s="15"/>
      <c r="Z1079" s="15"/>
      <c r="AA1079" s="15"/>
      <c r="AB1079" s="15"/>
      <c r="AC1079" s="15"/>
      <c r="AD1079" s="15"/>
      <c r="AE1079" s="15"/>
      <c r="AT1079" s="255" t="s">
        <v>167</v>
      </c>
      <c r="AU1079" s="255" t="s">
        <v>87</v>
      </c>
      <c r="AV1079" s="15" t="s">
        <v>161</v>
      </c>
      <c r="AW1079" s="15" t="s">
        <v>38</v>
      </c>
      <c r="AX1079" s="15" t="s">
        <v>85</v>
      </c>
      <c r="AY1079" s="255" t="s">
        <v>153</v>
      </c>
    </row>
    <row r="1080" s="2" customFormat="1" ht="24.15" customHeight="1">
      <c r="A1080" s="39"/>
      <c r="B1080" s="40"/>
      <c r="C1080" s="205" t="s">
        <v>1327</v>
      </c>
      <c r="D1080" s="205" t="s">
        <v>156</v>
      </c>
      <c r="E1080" s="206" t="s">
        <v>1328</v>
      </c>
      <c r="F1080" s="207" t="s">
        <v>1329</v>
      </c>
      <c r="G1080" s="208" t="s">
        <v>159</v>
      </c>
      <c r="H1080" s="209">
        <v>14.448</v>
      </c>
      <c r="I1080" s="210"/>
      <c r="J1080" s="211">
        <f>ROUND(I1080*H1080,2)</f>
        <v>0</v>
      </c>
      <c r="K1080" s="207" t="s">
        <v>160</v>
      </c>
      <c r="L1080" s="45"/>
      <c r="M1080" s="212" t="s">
        <v>40</v>
      </c>
      <c r="N1080" s="213" t="s">
        <v>48</v>
      </c>
      <c r="O1080" s="85"/>
      <c r="P1080" s="214">
        <f>O1080*H1080</f>
        <v>0</v>
      </c>
      <c r="Q1080" s="214">
        <v>0</v>
      </c>
      <c r="R1080" s="214">
        <f>Q1080*H1080</f>
        <v>0</v>
      </c>
      <c r="S1080" s="214">
        <v>0</v>
      </c>
      <c r="T1080" s="215">
        <f>S1080*H1080</f>
        <v>0</v>
      </c>
      <c r="U1080" s="39"/>
      <c r="V1080" s="39"/>
      <c r="W1080" s="39"/>
      <c r="X1080" s="39"/>
      <c r="Y1080" s="39"/>
      <c r="Z1080" s="39"/>
      <c r="AA1080" s="39"/>
      <c r="AB1080" s="39"/>
      <c r="AC1080" s="39"/>
      <c r="AD1080" s="39"/>
      <c r="AE1080" s="39"/>
      <c r="AR1080" s="216" t="s">
        <v>287</v>
      </c>
      <c r="AT1080" s="216" t="s">
        <v>156</v>
      </c>
      <c r="AU1080" s="216" t="s">
        <v>87</v>
      </c>
      <c r="AY1080" s="18" t="s">
        <v>153</v>
      </c>
      <c r="BE1080" s="217">
        <f>IF(N1080="základní",J1080,0)</f>
        <v>0</v>
      </c>
      <c r="BF1080" s="217">
        <f>IF(N1080="snížená",J1080,0)</f>
        <v>0</v>
      </c>
      <c r="BG1080" s="217">
        <f>IF(N1080="zákl. přenesená",J1080,0)</f>
        <v>0</v>
      </c>
      <c r="BH1080" s="217">
        <f>IF(N1080="sníž. přenesená",J1080,0)</f>
        <v>0</v>
      </c>
      <c r="BI1080" s="217">
        <f>IF(N1080="nulová",J1080,0)</f>
        <v>0</v>
      </c>
      <c r="BJ1080" s="18" t="s">
        <v>85</v>
      </c>
      <c r="BK1080" s="217">
        <f>ROUND(I1080*H1080,2)</f>
        <v>0</v>
      </c>
      <c r="BL1080" s="18" t="s">
        <v>287</v>
      </c>
      <c r="BM1080" s="216" t="s">
        <v>1330</v>
      </c>
    </row>
    <row r="1081" s="2" customFormat="1">
      <c r="A1081" s="39"/>
      <c r="B1081" s="40"/>
      <c r="C1081" s="41"/>
      <c r="D1081" s="218" t="s">
        <v>163</v>
      </c>
      <c r="E1081" s="41"/>
      <c r="F1081" s="219" t="s">
        <v>1331</v>
      </c>
      <c r="G1081" s="41"/>
      <c r="H1081" s="41"/>
      <c r="I1081" s="220"/>
      <c r="J1081" s="41"/>
      <c r="K1081" s="41"/>
      <c r="L1081" s="45"/>
      <c r="M1081" s="221"/>
      <c r="N1081" s="222"/>
      <c r="O1081" s="85"/>
      <c r="P1081" s="85"/>
      <c r="Q1081" s="85"/>
      <c r="R1081" s="85"/>
      <c r="S1081" s="85"/>
      <c r="T1081" s="86"/>
      <c r="U1081" s="39"/>
      <c r="V1081" s="39"/>
      <c r="W1081" s="39"/>
      <c r="X1081" s="39"/>
      <c r="Y1081" s="39"/>
      <c r="Z1081" s="39"/>
      <c r="AA1081" s="39"/>
      <c r="AB1081" s="39"/>
      <c r="AC1081" s="39"/>
      <c r="AD1081" s="39"/>
      <c r="AE1081" s="39"/>
      <c r="AT1081" s="18" t="s">
        <v>163</v>
      </c>
      <c r="AU1081" s="18" t="s">
        <v>87</v>
      </c>
    </row>
    <row r="1082" s="2" customFormat="1">
      <c r="A1082" s="39"/>
      <c r="B1082" s="40"/>
      <c r="C1082" s="41"/>
      <c r="D1082" s="218" t="s">
        <v>165</v>
      </c>
      <c r="E1082" s="41"/>
      <c r="F1082" s="223" t="s">
        <v>1312</v>
      </c>
      <c r="G1082" s="41"/>
      <c r="H1082" s="41"/>
      <c r="I1082" s="220"/>
      <c r="J1082" s="41"/>
      <c r="K1082" s="41"/>
      <c r="L1082" s="45"/>
      <c r="M1082" s="221"/>
      <c r="N1082" s="222"/>
      <c r="O1082" s="85"/>
      <c r="P1082" s="85"/>
      <c r="Q1082" s="85"/>
      <c r="R1082" s="85"/>
      <c r="S1082" s="85"/>
      <c r="T1082" s="86"/>
      <c r="U1082" s="39"/>
      <c r="V1082" s="39"/>
      <c r="W1082" s="39"/>
      <c r="X1082" s="39"/>
      <c r="Y1082" s="39"/>
      <c r="Z1082" s="39"/>
      <c r="AA1082" s="39"/>
      <c r="AB1082" s="39"/>
      <c r="AC1082" s="39"/>
      <c r="AD1082" s="39"/>
      <c r="AE1082" s="39"/>
      <c r="AT1082" s="18" t="s">
        <v>165</v>
      </c>
      <c r="AU1082" s="18" t="s">
        <v>87</v>
      </c>
    </row>
    <row r="1083" s="13" customFormat="1">
      <c r="A1083" s="13"/>
      <c r="B1083" s="224"/>
      <c r="C1083" s="225"/>
      <c r="D1083" s="218" t="s">
        <v>167</v>
      </c>
      <c r="E1083" s="226" t="s">
        <v>40</v>
      </c>
      <c r="F1083" s="227" t="s">
        <v>1313</v>
      </c>
      <c r="G1083" s="225"/>
      <c r="H1083" s="226" t="s">
        <v>40</v>
      </c>
      <c r="I1083" s="228"/>
      <c r="J1083" s="225"/>
      <c r="K1083" s="225"/>
      <c r="L1083" s="229"/>
      <c r="M1083" s="230"/>
      <c r="N1083" s="231"/>
      <c r="O1083" s="231"/>
      <c r="P1083" s="231"/>
      <c r="Q1083" s="231"/>
      <c r="R1083" s="231"/>
      <c r="S1083" s="231"/>
      <c r="T1083" s="232"/>
      <c r="U1083" s="13"/>
      <c r="V1083" s="13"/>
      <c r="W1083" s="13"/>
      <c r="X1083" s="13"/>
      <c r="Y1083" s="13"/>
      <c r="Z1083" s="13"/>
      <c r="AA1083" s="13"/>
      <c r="AB1083" s="13"/>
      <c r="AC1083" s="13"/>
      <c r="AD1083" s="13"/>
      <c r="AE1083" s="13"/>
      <c r="AT1083" s="233" t="s">
        <v>167</v>
      </c>
      <c r="AU1083" s="233" t="s">
        <v>87</v>
      </c>
      <c r="AV1083" s="13" t="s">
        <v>85</v>
      </c>
      <c r="AW1083" s="13" t="s">
        <v>38</v>
      </c>
      <c r="AX1083" s="13" t="s">
        <v>77</v>
      </c>
      <c r="AY1083" s="233" t="s">
        <v>153</v>
      </c>
    </row>
    <row r="1084" s="14" customFormat="1">
      <c r="A1084" s="14"/>
      <c r="B1084" s="234"/>
      <c r="C1084" s="235"/>
      <c r="D1084" s="218" t="s">
        <v>167</v>
      </c>
      <c r="E1084" s="236" t="s">
        <v>40</v>
      </c>
      <c r="F1084" s="237" t="s">
        <v>1314</v>
      </c>
      <c r="G1084" s="235"/>
      <c r="H1084" s="238">
        <v>1.788</v>
      </c>
      <c r="I1084" s="239"/>
      <c r="J1084" s="235"/>
      <c r="K1084" s="235"/>
      <c r="L1084" s="240"/>
      <c r="M1084" s="241"/>
      <c r="N1084" s="242"/>
      <c r="O1084" s="242"/>
      <c r="P1084" s="242"/>
      <c r="Q1084" s="242"/>
      <c r="R1084" s="242"/>
      <c r="S1084" s="242"/>
      <c r="T1084" s="243"/>
      <c r="U1084" s="14"/>
      <c r="V1084" s="14"/>
      <c r="W1084" s="14"/>
      <c r="X1084" s="14"/>
      <c r="Y1084" s="14"/>
      <c r="Z1084" s="14"/>
      <c r="AA1084" s="14"/>
      <c r="AB1084" s="14"/>
      <c r="AC1084" s="14"/>
      <c r="AD1084" s="14"/>
      <c r="AE1084" s="14"/>
      <c r="AT1084" s="244" t="s">
        <v>167</v>
      </c>
      <c r="AU1084" s="244" t="s">
        <v>87</v>
      </c>
      <c r="AV1084" s="14" t="s">
        <v>87</v>
      </c>
      <c r="AW1084" s="14" t="s">
        <v>38</v>
      </c>
      <c r="AX1084" s="14" t="s">
        <v>77</v>
      </c>
      <c r="AY1084" s="244" t="s">
        <v>153</v>
      </c>
    </row>
    <row r="1085" s="13" customFormat="1">
      <c r="A1085" s="13"/>
      <c r="B1085" s="224"/>
      <c r="C1085" s="225"/>
      <c r="D1085" s="218" t="s">
        <v>167</v>
      </c>
      <c r="E1085" s="226" t="s">
        <v>40</v>
      </c>
      <c r="F1085" s="227" t="s">
        <v>209</v>
      </c>
      <c r="G1085" s="225"/>
      <c r="H1085" s="226" t="s">
        <v>40</v>
      </c>
      <c r="I1085" s="228"/>
      <c r="J1085" s="225"/>
      <c r="K1085" s="225"/>
      <c r="L1085" s="229"/>
      <c r="M1085" s="230"/>
      <c r="N1085" s="231"/>
      <c r="O1085" s="231"/>
      <c r="P1085" s="231"/>
      <c r="Q1085" s="231"/>
      <c r="R1085" s="231"/>
      <c r="S1085" s="231"/>
      <c r="T1085" s="232"/>
      <c r="U1085" s="13"/>
      <c r="V1085" s="13"/>
      <c r="W1085" s="13"/>
      <c r="X1085" s="13"/>
      <c r="Y1085" s="13"/>
      <c r="Z1085" s="13"/>
      <c r="AA1085" s="13"/>
      <c r="AB1085" s="13"/>
      <c r="AC1085" s="13"/>
      <c r="AD1085" s="13"/>
      <c r="AE1085" s="13"/>
      <c r="AT1085" s="233" t="s">
        <v>167</v>
      </c>
      <c r="AU1085" s="233" t="s">
        <v>87</v>
      </c>
      <c r="AV1085" s="13" t="s">
        <v>85</v>
      </c>
      <c r="AW1085" s="13" t="s">
        <v>38</v>
      </c>
      <c r="AX1085" s="13" t="s">
        <v>77</v>
      </c>
      <c r="AY1085" s="233" t="s">
        <v>153</v>
      </c>
    </row>
    <row r="1086" s="14" customFormat="1">
      <c r="A1086" s="14"/>
      <c r="B1086" s="234"/>
      <c r="C1086" s="235"/>
      <c r="D1086" s="218" t="s">
        <v>167</v>
      </c>
      <c r="E1086" s="236" t="s">
        <v>40</v>
      </c>
      <c r="F1086" s="237" t="s">
        <v>1315</v>
      </c>
      <c r="G1086" s="235"/>
      <c r="H1086" s="238">
        <v>13.859999999999999</v>
      </c>
      <c r="I1086" s="239"/>
      <c r="J1086" s="235"/>
      <c r="K1086" s="235"/>
      <c r="L1086" s="240"/>
      <c r="M1086" s="241"/>
      <c r="N1086" s="242"/>
      <c r="O1086" s="242"/>
      <c r="P1086" s="242"/>
      <c r="Q1086" s="242"/>
      <c r="R1086" s="242"/>
      <c r="S1086" s="242"/>
      <c r="T1086" s="243"/>
      <c r="U1086" s="14"/>
      <c r="V1086" s="14"/>
      <c r="W1086" s="14"/>
      <c r="X1086" s="14"/>
      <c r="Y1086" s="14"/>
      <c r="Z1086" s="14"/>
      <c r="AA1086" s="14"/>
      <c r="AB1086" s="14"/>
      <c r="AC1086" s="14"/>
      <c r="AD1086" s="14"/>
      <c r="AE1086" s="14"/>
      <c r="AT1086" s="244" t="s">
        <v>167</v>
      </c>
      <c r="AU1086" s="244" t="s">
        <v>87</v>
      </c>
      <c r="AV1086" s="14" t="s">
        <v>87</v>
      </c>
      <c r="AW1086" s="14" t="s">
        <v>38</v>
      </c>
      <c r="AX1086" s="14" t="s">
        <v>77</v>
      </c>
      <c r="AY1086" s="244" t="s">
        <v>153</v>
      </c>
    </row>
    <row r="1087" s="14" customFormat="1">
      <c r="A1087" s="14"/>
      <c r="B1087" s="234"/>
      <c r="C1087" s="235"/>
      <c r="D1087" s="218" t="s">
        <v>167</v>
      </c>
      <c r="E1087" s="236" t="s">
        <v>40</v>
      </c>
      <c r="F1087" s="237" t="s">
        <v>1316</v>
      </c>
      <c r="G1087" s="235"/>
      <c r="H1087" s="238">
        <v>-1.2</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5" customFormat="1">
      <c r="A1088" s="15"/>
      <c r="B1088" s="245"/>
      <c r="C1088" s="246"/>
      <c r="D1088" s="218" t="s">
        <v>167</v>
      </c>
      <c r="E1088" s="247" t="s">
        <v>40</v>
      </c>
      <c r="F1088" s="248" t="s">
        <v>170</v>
      </c>
      <c r="G1088" s="246"/>
      <c r="H1088" s="249">
        <v>14.448</v>
      </c>
      <c r="I1088" s="250"/>
      <c r="J1088" s="246"/>
      <c r="K1088" s="246"/>
      <c r="L1088" s="251"/>
      <c r="M1088" s="252"/>
      <c r="N1088" s="253"/>
      <c r="O1088" s="253"/>
      <c r="P1088" s="253"/>
      <c r="Q1088" s="253"/>
      <c r="R1088" s="253"/>
      <c r="S1088" s="253"/>
      <c r="T1088" s="254"/>
      <c r="U1088" s="15"/>
      <c r="V1088" s="15"/>
      <c r="W1088" s="15"/>
      <c r="X1088" s="15"/>
      <c r="Y1088" s="15"/>
      <c r="Z1088" s="15"/>
      <c r="AA1088" s="15"/>
      <c r="AB1088" s="15"/>
      <c r="AC1088" s="15"/>
      <c r="AD1088" s="15"/>
      <c r="AE1088" s="15"/>
      <c r="AT1088" s="255" t="s">
        <v>167</v>
      </c>
      <c r="AU1088" s="255" t="s">
        <v>87</v>
      </c>
      <c r="AV1088" s="15" t="s">
        <v>161</v>
      </c>
      <c r="AW1088" s="15" t="s">
        <v>38</v>
      </c>
      <c r="AX1088" s="15" t="s">
        <v>85</v>
      </c>
      <c r="AY1088" s="255" t="s">
        <v>153</v>
      </c>
    </row>
    <row r="1089" s="2" customFormat="1" ht="24.15" customHeight="1">
      <c r="A1089" s="39"/>
      <c r="B1089" s="40"/>
      <c r="C1089" s="205" t="s">
        <v>1332</v>
      </c>
      <c r="D1089" s="205" t="s">
        <v>156</v>
      </c>
      <c r="E1089" s="206" t="s">
        <v>1333</v>
      </c>
      <c r="F1089" s="207" t="s">
        <v>1334</v>
      </c>
      <c r="G1089" s="208" t="s">
        <v>159</v>
      </c>
      <c r="H1089" s="209">
        <v>14.448</v>
      </c>
      <c r="I1089" s="210"/>
      <c r="J1089" s="211">
        <f>ROUND(I1089*H1089,2)</f>
        <v>0</v>
      </c>
      <c r="K1089" s="207" t="s">
        <v>160</v>
      </c>
      <c r="L1089" s="45"/>
      <c r="M1089" s="212" t="s">
        <v>40</v>
      </c>
      <c r="N1089" s="213" t="s">
        <v>48</v>
      </c>
      <c r="O1089" s="85"/>
      <c r="P1089" s="214">
        <f>O1089*H1089</f>
        <v>0</v>
      </c>
      <c r="Q1089" s="214">
        <v>0.00093000000000000005</v>
      </c>
      <c r="R1089" s="214">
        <f>Q1089*H1089</f>
        <v>0.013436640000000001</v>
      </c>
      <c r="S1089" s="214">
        <v>0</v>
      </c>
      <c r="T1089" s="215">
        <f>S1089*H1089</f>
        <v>0</v>
      </c>
      <c r="U1089" s="39"/>
      <c r="V1089" s="39"/>
      <c r="W1089" s="39"/>
      <c r="X1089" s="39"/>
      <c r="Y1089" s="39"/>
      <c r="Z1089" s="39"/>
      <c r="AA1089" s="39"/>
      <c r="AB1089" s="39"/>
      <c r="AC1089" s="39"/>
      <c r="AD1089" s="39"/>
      <c r="AE1089" s="39"/>
      <c r="AR1089" s="216" t="s">
        <v>287</v>
      </c>
      <c r="AT1089" s="216" t="s">
        <v>156</v>
      </c>
      <c r="AU1089" s="216" t="s">
        <v>87</v>
      </c>
      <c r="AY1089" s="18" t="s">
        <v>153</v>
      </c>
      <c r="BE1089" s="217">
        <f>IF(N1089="základní",J1089,0)</f>
        <v>0</v>
      </c>
      <c r="BF1089" s="217">
        <f>IF(N1089="snížená",J1089,0)</f>
        <v>0</v>
      </c>
      <c r="BG1089" s="217">
        <f>IF(N1089="zákl. přenesená",J1089,0)</f>
        <v>0</v>
      </c>
      <c r="BH1089" s="217">
        <f>IF(N1089="sníž. přenesená",J1089,0)</f>
        <v>0</v>
      </c>
      <c r="BI1089" s="217">
        <f>IF(N1089="nulová",J1089,0)</f>
        <v>0</v>
      </c>
      <c r="BJ1089" s="18" t="s">
        <v>85</v>
      </c>
      <c r="BK1089" s="217">
        <f>ROUND(I1089*H1089,2)</f>
        <v>0</v>
      </c>
      <c r="BL1089" s="18" t="s">
        <v>287</v>
      </c>
      <c r="BM1089" s="216" t="s">
        <v>1335</v>
      </c>
    </row>
    <row r="1090" s="2" customFormat="1">
      <c r="A1090" s="39"/>
      <c r="B1090" s="40"/>
      <c r="C1090" s="41"/>
      <c r="D1090" s="218" t="s">
        <v>163</v>
      </c>
      <c r="E1090" s="41"/>
      <c r="F1090" s="219" t="s">
        <v>1336</v>
      </c>
      <c r="G1090" s="41"/>
      <c r="H1090" s="41"/>
      <c r="I1090" s="220"/>
      <c r="J1090" s="41"/>
      <c r="K1090" s="41"/>
      <c r="L1090" s="45"/>
      <c r="M1090" s="221"/>
      <c r="N1090" s="222"/>
      <c r="O1090" s="85"/>
      <c r="P1090" s="85"/>
      <c r="Q1090" s="85"/>
      <c r="R1090" s="85"/>
      <c r="S1090" s="85"/>
      <c r="T1090" s="86"/>
      <c r="U1090" s="39"/>
      <c r="V1090" s="39"/>
      <c r="W1090" s="39"/>
      <c r="X1090" s="39"/>
      <c r="Y1090" s="39"/>
      <c r="Z1090" s="39"/>
      <c r="AA1090" s="39"/>
      <c r="AB1090" s="39"/>
      <c r="AC1090" s="39"/>
      <c r="AD1090" s="39"/>
      <c r="AE1090" s="39"/>
      <c r="AT1090" s="18" t="s">
        <v>163</v>
      </c>
      <c r="AU1090" s="18" t="s">
        <v>87</v>
      </c>
    </row>
    <row r="1091" s="2" customFormat="1">
      <c r="A1091" s="39"/>
      <c r="B1091" s="40"/>
      <c r="C1091" s="41"/>
      <c r="D1091" s="218" t="s">
        <v>165</v>
      </c>
      <c r="E1091" s="41"/>
      <c r="F1091" s="223" t="s">
        <v>1312</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165</v>
      </c>
      <c r="AU1091" s="18" t="s">
        <v>87</v>
      </c>
    </row>
    <row r="1092" s="13" customFormat="1">
      <c r="A1092" s="13"/>
      <c r="B1092" s="224"/>
      <c r="C1092" s="225"/>
      <c r="D1092" s="218" t="s">
        <v>167</v>
      </c>
      <c r="E1092" s="226" t="s">
        <v>40</v>
      </c>
      <c r="F1092" s="227" t="s">
        <v>1313</v>
      </c>
      <c r="G1092" s="225"/>
      <c r="H1092" s="226" t="s">
        <v>40</v>
      </c>
      <c r="I1092" s="228"/>
      <c r="J1092" s="225"/>
      <c r="K1092" s="225"/>
      <c r="L1092" s="229"/>
      <c r="M1092" s="230"/>
      <c r="N1092" s="231"/>
      <c r="O1092" s="231"/>
      <c r="P1092" s="231"/>
      <c r="Q1092" s="231"/>
      <c r="R1092" s="231"/>
      <c r="S1092" s="231"/>
      <c r="T1092" s="232"/>
      <c r="U1092" s="13"/>
      <c r="V1092" s="13"/>
      <c r="W1092" s="13"/>
      <c r="X1092" s="13"/>
      <c r="Y1092" s="13"/>
      <c r="Z1092" s="13"/>
      <c r="AA1092" s="13"/>
      <c r="AB1092" s="13"/>
      <c r="AC1092" s="13"/>
      <c r="AD1092" s="13"/>
      <c r="AE1092" s="13"/>
      <c r="AT1092" s="233" t="s">
        <v>167</v>
      </c>
      <c r="AU1092" s="233" t="s">
        <v>87</v>
      </c>
      <c r="AV1092" s="13" t="s">
        <v>85</v>
      </c>
      <c r="AW1092" s="13" t="s">
        <v>38</v>
      </c>
      <c r="AX1092" s="13" t="s">
        <v>77</v>
      </c>
      <c r="AY1092" s="233" t="s">
        <v>153</v>
      </c>
    </row>
    <row r="1093" s="14" customFormat="1">
      <c r="A1093" s="14"/>
      <c r="B1093" s="234"/>
      <c r="C1093" s="235"/>
      <c r="D1093" s="218" t="s">
        <v>167</v>
      </c>
      <c r="E1093" s="236" t="s">
        <v>40</v>
      </c>
      <c r="F1093" s="237" t="s">
        <v>1314</v>
      </c>
      <c r="G1093" s="235"/>
      <c r="H1093" s="238">
        <v>1.788</v>
      </c>
      <c r="I1093" s="239"/>
      <c r="J1093" s="235"/>
      <c r="K1093" s="235"/>
      <c r="L1093" s="240"/>
      <c r="M1093" s="241"/>
      <c r="N1093" s="242"/>
      <c r="O1093" s="242"/>
      <c r="P1093" s="242"/>
      <c r="Q1093" s="242"/>
      <c r="R1093" s="242"/>
      <c r="S1093" s="242"/>
      <c r="T1093" s="243"/>
      <c r="U1093" s="14"/>
      <c r="V1093" s="14"/>
      <c r="W1093" s="14"/>
      <c r="X1093" s="14"/>
      <c r="Y1093" s="14"/>
      <c r="Z1093" s="14"/>
      <c r="AA1093" s="14"/>
      <c r="AB1093" s="14"/>
      <c r="AC1093" s="14"/>
      <c r="AD1093" s="14"/>
      <c r="AE1093" s="14"/>
      <c r="AT1093" s="244" t="s">
        <v>167</v>
      </c>
      <c r="AU1093" s="244" t="s">
        <v>87</v>
      </c>
      <c r="AV1093" s="14" t="s">
        <v>87</v>
      </c>
      <c r="AW1093" s="14" t="s">
        <v>38</v>
      </c>
      <c r="AX1093" s="14" t="s">
        <v>77</v>
      </c>
      <c r="AY1093" s="244" t="s">
        <v>153</v>
      </c>
    </row>
    <row r="1094" s="13" customFormat="1">
      <c r="A1094" s="13"/>
      <c r="B1094" s="224"/>
      <c r="C1094" s="225"/>
      <c r="D1094" s="218" t="s">
        <v>167</v>
      </c>
      <c r="E1094" s="226" t="s">
        <v>40</v>
      </c>
      <c r="F1094" s="227" t="s">
        <v>209</v>
      </c>
      <c r="G1094" s="225"/>
      <c r="H1094" s="226" t="s">
        <v>40</v>
      </c>
      <c r="I1094" s="228"/>
      <c r="J1094" s="225"/>
      <c r="K1094" s="225"/>
      <c r="L1094" s="229"/>
      <c r="M1094" s="230"/>
      <c r="N1094" s="231"/>
      <c r="O1094" s="231"/>
      <c r="P1094" s="231"/>
      <c r="Q1094" s="231"/>
      <c r="R1094" s="231"/>
      <c r="S1094" s="231"/>
      <c r="T1094" s="232"/>
      <c r="U1094" s="13"/>
      <c r="V1094" s="13"/>
      <c r="W1094" s="13"/>
      <c r="X1094" s="13"/>
      <c r="Y1094" s="13"/>
      <c r="Z1094" s="13"/>
      <c r="AA1094" s="13"/>
      <c r="AB1094" s="13"/>
      <c r="AC1094" s="13"/>
      <c r="AD1094" s="13"/>
      <c r="AE1094" s="13"/>
      <c r="AT1094" s="233" t="s">
        <v>167</v>
      </c>
      <c r="AU1094" s="233" t="s">
        <v>87</v>
      </c>
      <c r="AV1094" s="13" t="s">
        <v>85</v>
      </c>
      <c r="AW1094" s="13" t="s">
        <v>38</v>
      </c>
      <c r="AX1094" s="13" t="s">
        <v>77</v>
      </c>
      <c r="AY1094" s="233" t="s">
        <v>153</v>
      </c>
    </row>
    <row r="1095" s="14" customFormat="1">
      <c r="A1095" s="14"/>
      <c r="B1095" s="234"/>
      <c r="C1095" s="235"/>
      <c r="D1095" s="218" t="s">
        <v>167</v>
      </c>
      <c r="E1095" s="236" t="s">
        <v>40</v>
      </c>
      <c r="F1095" s="237" t="s">
        <v>1315</v>
      </c>
      <c r="G1095" s="235"/>
      <c r="H1095" s="238">
        <v>13.859999999999999</v>
      </c>
      <c r="I1095" s="239"/>
      <c r="J1095" s="235"/>
      <c r="K1095" s="235"/>
      <c r="L1095" s="240"/>
      <c r="M1095" s="241"/>
      <c r="N1095" s="242"/>
      <c r="O1095" s="242"/>
      <c r="P1095" s="242"/>
      <c r="Q1095" s="242"/>
      <c r="R1095" s="242"/>
      <c r="S1095" s="242"/>
      <c r="T1095" s="243"/>
      <c r="U1095" s="14"/>
      <c r="V1095" s="14"/>
      <c r="W1095" s="14"/>
      <c r="X1095" s="14"/>
      <c r="Y1095" s="14"/>
      <c r="Z1095" s="14"/>
      <c r="AA1095" s="14"/>
      <c r="AB1095" s="14"/>
      <c r="AC1095" s="14"/>
      <c r="AD1095" s="14"/>
      <c r="AE1095" s="14"/>
      <c r="AT1095" s="244" t="s">
        <v>167</v>
      </c>
      <c r="AU1095" s="244" t="s">
        <v>87</v>
      </c>
      <c r="AV1095" s="14" t="s">
        <v>87</v>
      </c>
      <c r="AW1095" s="14" t="s">
        <v>38</v>
      </c>
      <c r="AX1095" s="14" t="s">
        <v>77</v>
      </c>
      <c r="AY1095" s="244" t="s">
        <v>153</v>
      </c>
    </row>
    <row r="1096" s="14" customFormat="1">
      <c r="A1096" s="14"/>
      <c r="B1096" s="234"/>
      <c r="C1096" s="235"/>
      <c r="D1096" s="218" t="s">
        <v>167</v>
      </c>
      <c r="E1096" s="236" t="s">
        <v>40</v>
      </c>
      <c r="F1096" s="237" t="s">
        <v>1316</v>
      </c>
      <c r="G1096" s="235"/>
      <c r="H1096" s="238">
        <v>-1.2</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5" customFormat="1">
      <c r="A1097" s="15"/>
      <c r="B1097" s="245"/>
      <c r="C1097" s="246"/>
      <c r="D1097" s="218" t="s">
        <v>167</v>
      </c>
      <c r="E1097" s="247" t="s">
        <v>40</v>
      </c>
      <c r="F1097" s="248" t="s">
        <v>170</v>
      </c>
      <c r="G1097" s="246"/>
      <c r="H1097" s="249">
        <v>14.448</v>
      </c>
      <c r="I1097" s="250"/>
      <c r="J1097" s="246"/>
      <c r="K1097" s="246"/>
      <c r="L1097" s="251"/>
      <c r="M1097" s="252"/>
      <c r="N1097" s="253"/>
      <c r="O1097" s="253"/>
      <c r="P1097" s="253"/>
      <c r="Q1097" s="253"/>
      <c r="R1097" s="253"/>
      <c r="S1097" s="253"/>
      <c r="T1097" s="254"/>
      <c r="U1097" s="15"/>
      <c r="V1097" s="15"/>
      <c r="W1097" s="15"/>
      <c r="X1097" s="15"/>
      <c r="Y1097" s="15"/>
      <c r="Z1097" s="15"/>
      <c r="AA1097" s="15"/>
      <c r="AB1097" s="15"/>
      <c r="AC1097" s="15"/>
      <c r="AD1097" s="15"/>
      <c r="AE1097" s="15"/>
      <c r="AT1097" s="255" t="s">
        <v>167</v>
      </c>
      <c r="AU1097" s="255" t="s">
        <v>87</v>
      </c>
      <c r="AV1097" s="15" t="s">
        <v>161</v>
      </c>
      <c r="AW1097" s="15" t="s">
        <v>38</v>
      </c>
      <c r="AX1097" s="15" t="s">
        <v>85</v>
      </c>
      <c r="AY1097" s="255" t="s">
        <v>153</v>
      </c>
    </row>
    <row r="1098" s="2" customFormat="1" ht="14.4" customHeight="1">
      <c r="A1098" s="39"/>
      <c r="B1098" s="40"/>
      <c r="C1098" s="205" t="s">
        <v>1337</v>
      </c>
      <c r="D1098" s="205" t="s">
        <v>156</v>
      </c>
      <c r="E1098" s="206" t="s">
        <v>1338</v>
      </c>
      <c r="F1098" s="207" t="s">
        <v>1339</v>
      </c>
      <c r="G1098" s="208" t="s">
        <v>173</v>
      </c>
      <c r="H1098" s="209">
        <v>8.8000000000000007</v>
      </c>
      <c r="I1098" s="210"/>
      <c r="J1098" s="211">
        <f>ROUND(I1098*H1098,2)</f>
        <v>0</v>
      </c>
      <c r="K1098" s="207" t="s">
        <v>160</v>
      </c>
      <c r="L1098" s="45"/>
      <c r="M1098" s="212" t="s">
        <v>40</v>
      </c>
      <c r="N1098" s="213" t="s">
        <v>48</v>
      </c>
      <c r="O1098" s="85"/>
      <c r="P1098" s="214">
        <f>O1098*H1098</f>
        <v>0</v>
      </c>
      <c r="Q1098" s="214">
        <v>0.00031</v>
      </c>
      <c r="R1098" s="214">
        <f>Q1098*H1098</f>
        <v>0.0027280000000000004</v>
      </c>
      <c r="S1098" s="214">
        <v>0</v>
      </c>
      <c r="T1098" s="215">
        <f>S1098*H1098</f>
        <v>0</v>
      </c>
      <c r="U1098" s="39"/>
      <c r="V1098" s="39"/>
      <c r="W1098" s="39"/>
      <c r="X1098" s="39"/>
      <c r="Y1098" s="39"/>
      <c r="Z1098" s="39"/>
      <c r="AA1098" s="39"/>
      <c r="AB1098" s="39"/>
      <c r="AC1098" s="39"/>
      <c r="AD1098" s="39"/>
      <c r="AE1098" s="39"/>
      <c r="AR1098" s="216" t="s">
        <v>287</v>
      </c>
      <c r="AT1098" s="216" t="s">
        <v>156</v>
      </c>
      <c r="AU1098" s="216" t="s">
        <v>87</v>
      </c>
      <c r="AY1098" s="18" t="s">
        <v>153</v>
      </c>
      <c r="BE1098" s="217">
        <f>IF(N1098="základní",J1098,0)</f>
        <v>0</v>
      </c>
      <c r="BF1098" s="217">
        <f>IF(N1098="snížená",J1098,0)</f>
        <v>0</v>
      </c>
      <c r="BG1098" s="217">
        <f>IF(N1098="zákl. přenesená",J1098,0)</f>
        <v>0</v>
      </c>
      <c r="BH1098" s="217">
        <f>IF(N1098="sníž. přenesená",J1098,0)</f>
        <v>0</v>
      </c>
      <c r="BI1098" s="217">
        <f>IF(N1098="nulová",J1098,0)</f>
        <v>0</v>
      </c>
      <c r="BJ1098" s="18" t="s">
        <v>85</v>
      </c>
      <c r="BK1098" s="217">
        <f>ROUND(I1098*H1098,2)</f>
        <v>0</v>
      </c>
      <c r="BL1098" s="18" t="s">
        <v>287</v>
      </c>
      <c r="BM1098" s="216" t="s">
        <v>1340</v>
      </c>
    </row>
    <row r="1099" s="2" customFormat="1">
      <c r="A1099" s="39"/>
      <c r="B1099" s="40"/>
      <c r="C1099" s="41"/>
      <c r="D1099" s="218" t="s">
        <v>163</v>
      </c>
      <c r="E1099" s="41"/>
      <c r="F1099" s="219" t="s">
        <v>1341</v>
      </c>
      <c r="G1099" s="41"/>
      <c r="H1099" s="41"/>
      <c r="I1099" s="220"/>
      <c r="J1099" s="41"/>
      <c r="K1099" s="41"/>
      <c r="L1099" s="45"/>
      <c r="M1099" s="221"/>
      <c r="N1099" s="222"/>
      <c r="O1099" s="85"/>
      <c r="P1099" s="85"/>
      <c r="Q1099" s="85"/>
      <c r="R1099" s="85"/>
      <c r="S1099" s="85"/>
      <c r="T1099" s="86"/>
      <c r="U1099" s="39"/>
      <c r="V1099" s="39"/>
      <c r="W1099" s="39"/>
      <c r="X1099" s="39"/>
      <c r="Y1099" s="39"/>
      <c r="Z1099" s="39"/>
      <c r="AA1099" s="39"/>
      <c r="AB1099" s="39"/>
      <c r="AC1099" s="39"/>
      <c r="AD1099" s="39"/>
      <c r="AE1099" s="39"/>
      <c r="AT1099" s="18" t="s">
        <v>163</v>
      </c>
      <c r="AU1099" s="18" t="s">
        <v>87</v>
      </c>
    </row>
    <row r="1100" s="2" customFormat="1">
      <c r="A1100" s="39"/>
      <c r="B1100" s="40"/>
      <c r="C1100" s="41"/>
      <c r="D1100" s="218" t="s">
        <v>165</v>
      </c>
      <c r="E1100" s="41"/>
      <c r="F1100" s="223" t="s">
        <v>1342</v>
      </c>
      <c r="G1100" s="41"/>
      <c r="H1100" s="41"/>
      <c r="I1100" s="220"/>
      <c r="J1100" s="41"/>
      <c r="K1100" s="41"/>
      <c r="L1100" s="45"/>
      <c r="M1100" s="221"/>
      <c r="N1100" s="222"/>
      <c r="O1100" s="85"/>
      <c r="P1100" s="85"/>
      <c r="Q1100" s="85"/>
      <c r="R1100" s="85"/>
      <c r="S1100" s="85"/>
      <c r="T1100" s="86"/>
      <c r="U1100" s="39"/>
      <c r="V1100" s="39"/>
      <c r="W1100" s="39"/>
      <c r="X1100" s="39"/>
      <c r="Y1100" s="39"/>
      <c r="Z1100" s="39"/>
      <c r="AA1100" s="39"/>
      <c r="AB1100" s="39"/>
      <c r="AC1100" s="39"/>
      <c r="AD1100" s="39"/>
      <c r="AE1100" s="39"/>
      <c r="AT1100" s="18" t="s">
        <v>165</v>
      </c>
      <c r="AU1100" s="18" t="s">
        <v>87</v>
      </c>
    </row>
    <row r="1101" s="14" customFormat="1">
      <c r="A1101" s="14"/>
      <c r="B1101" s="234"/>
      <c r="C1101" s="235"/>
      <c r="D1101" s="218" t="s">
        <v>167</v>
      </c>
      <c r="E1101" s="236" t="s">
        <v>40</v>
      </c>
      <c r="F1101" s="237" t="s">
        <v>1343</v>
      </c>
      <c r="G1101" s="235"/>
      <c r="H1101" s="238">
        <v>8.8000000000000007</v>
      </c>
      <c r="I1101" s="239"/>
      <c r="J1101" s="235"/>
      <c r="K1101" s="235"/>
      <c r="L1101" s="240"/>
      <c r="M1101" s="241"/>
      <c r="N1101" s="242"/>
      <c r="O1101" s="242"/>
      <c r="P1101" s="242"/>
      <c r="Q1101" s="242"/>
      <c r="R1101" s="242"/>
      <c r="S1101" s="242"/>
      <c r="T1101" s="243"/>
      <c r="U1101" s="14"/>
      <c r="V1101" s="14"/>
      <c r="W1101" s="14"/>
      <c r="X1101" s="14"/>
      <c r="Y1101" s="14"/>
      <c r="Z1101" s="14"/>
      <c r="AA1101" s="14"/>
      <c r="AB1101" s="14"/>
      <c r="AC1101" s="14"/>
      <c r="AD1101" s="14"/>
      <c r="AE1101" s="14"/>
      <c r="AT1101" s="244" t="s">
        <v>167</v>
      </c>
      <c r="AU1101" s="244" t="s">
        <v>87</v>
      </c>
      <c r="AV1101" s="14" t="s">
        <v>87</v>
      </c>
      <c r="AW1101" s="14" t="s">
        <v>38</v>
      </c>
      <c r="AX1101" s="14" t="s">
        <v>77</v>
      </c>
      <c r="AY1101" s="244" t="s">
        <v>153</v>
      </c>
    </row>
    <row r="1102" s="15" customFormat="1">
      <c r="A1102" s="15"/>
      <c r="B1102" s="245"/>
      <c r="C1102" s="246"/>
      <c r="D1102" s="218" t="s">
        <v>167</v>
      </c>
      <c r="E1102" s="247" t="s">
        <v>40</v>
      </c>
      <c r="F1102" s="248" t="s">
        <v>170</v>
      </c>
      <c r="G1102" s="246"/>
      <c r="H1102" s="249">
        <v>8.8000000000000007</v>
      </c>
      <c r="I1102" s="250"/>
      <c r="J1102" s="246"/>
      <c r="K1102" s="246"/>
      <c r="L1102" s="251"/>
      <c r="M1102" s="252"/>
      <c r="N1102" s="253"/>
      <c r="O1102" s="253"/>
      <c r="P1102" s="253"/>
      <c r="Q1102" s="253"/>
      <c r="R1102" s="253"/>
      <c r="S1102" s="253"/>
      <c r="T1102" s="254"/>
      <c r="U1102" s="15"/>
      <c r="V1102" s="15"/>
      <c r="W1102" s="15"/>
      <c r="X1102" s="15"/>
      <c r="Y1102" s="15"/>
      <c r="Z1102" s="15"/>
      <c r="AA1102" s="15"/>
      <c r="AB1102" s="15"/>
      <c r="AC1102" s="15"/>
      <c r="AD1102" s="15"/>
      <c r="AE1102" s="15"/>
      <c r="AT1102" s="255" t="s">
        <v>167</v>
      </c>
      <c r="AU1102" s="255" t="s">
        <v>87</v>
      </c>
      <c r="AV1102" s="15" t="s">
        <v>161</v>
      </c>
      <c r="AW1102" s="15" t="s">
        <v>38</v>
      </c>
      <c r="AX1102" s="15" t="s">
        <v>85</v>
      </c>
      <c r="AY1102" s="255" t="s">
        <v>153</v>
      </c>
    </row>
    <row r="1103" s="2" customFormat="1" ht="14.4" customHeight="1">
      <c r="A1103" s="39"/>
      <c r="B1103" s="40"/>
      <c r="C1103" s="205" t="s">
        <v>1344</v>
      </c>
      <c r="D1103" s="205" t="s">
        <v>156</v>
      </c>
      <c r="E1103" s="206" t="s">
        <v>1345</v>
      </c>
      <c r="F1103" s="207" t="s">
        <v>1346</v>
      </c>
      <c r="G1103" s="208" t="s">
        <v>173</v>
      </c>
      <c r="H1103" s="209">
        <v>1.8</v>
      </c>
      <c r="I1103" s="210"/>
      <c r="J1103" s="211">
        <f>ROUND(I1103*H1103,2)</f>
        <v>0</v>
      </c>
      <c r="K1103" s="207" t="s">
        <v>160</v>
      </c>
      <c r="L1103" s="45"/>
      <c r="M1103" s="212" t="s">
        <v>40</v>
      </c>
      <c r="N1103" s="213" t="s">
        <v>48</v>
      </c>
      <c r="O1103" s="85"/>
      <c r="P1103" s="214">
        <f>O1103*H1103</f>
        <v>0</v>
      </c>
      <c r="Q1103" s="214">
        <v>0.00031</v>
      </c>
      <c r="R1103" s="214">
        <f>Q1103*H1103</f>
        <v>0.00055800000000000001</v>
      </c>
      <c r="S1103" s="214">
        <v>0</v>
      </c>
      <c r="T1103" s="215">
        <f>S1103*H1103</f>
        <v>0</v>
      </c>
      <c r="U1103" s="39"/>
      <c r="V1103" s="39"/>
      <c r="W1103" s="39"/>
      <c r="X1103" s="39"/>
      <c r="Y1103" s="39"/>
      <c r="Z1103" s="39"/>
      <c r="AA1103" s="39"/>
      <c r="AB1103" s="39"/>
      <c r="AC1103" s="39"/>
      <c r="AD1103" s="39"/>
      <c r="AE1103" s="39"/>
      <c r="AR1103" s="216" t="s">
        <v>287</v>
      </c>
      <c r="AT1103" s="216" t="s">
        <v>156</v>
      </c>
      <c r="AU1103" s="216" t="s">
        <v>87</v>
      </c>
      <c r="AY1103" s="18" t="s">
        <v>153</v>
      </c>
      <c r="BE1103" s="217">
        <f>IF(N1103="základní",J1103,0)</f>
        <v>0</v>
      </c>
      <c r="BF1103" s="217">
        <f>IF(N1103="snížená",J1103,0)</f>
        <v>0</v>
      </c>
      <c r="BG1103" s="217">
        <f>IF(N1103="zákl. přenesená",J1103,0)</f>
        <v>0</v>
      </c>
      <c r="BH1103" s="217">
        <f>IF(N1103="sníž. přenesená",J1103,0)</f>
        <v>0</v>
      </c>
      <c r="BI1103" s="217">
        <f>IF(N1103="nulová",J1103,0)</f>
        <v>0</v>
      </c>
      <c r="BJ1103" s="18" t="s">
        <v>85</v>
      </c>
      <c r="BK1103" s="217">
        <f>ROUND(I1103*H1103,2)</f>
        <v>0</v>
      </c>
      <c r="BL1103" s="18" t="s">
        <v>287</v>
      </c>
      <c r="BM1103" s="216" t="s">
        <v>1347</v>
      </c>
    </row>
    <row r="1104" s="2" customFormat="1">
      <c r="A1104" s="39"/>
      <c r="B1104" s="40"/>
      <c r="C1104" s="41"/>
      <c r="D1104" s="218" t="s">
        <v>163</v>
      </c>
      <c r="E1104" s="41"/>
      <c r="F1104" s="219" t="s">
        <v>1348</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163</v>
      </c>
      <c r="AU1104" s="18" t="s">
        <v>87</v>
      </c>
    </row>
    <row r="1105" s="2" customFormat="1">
      <c r="A1105" s="39"/>
      <c r="B1105" s="40"/>
      <c r="C1105" s="41"/>
      <c r="D1105" s="218" t="s">
        <v>165</v>
      </c>
      <c r="E1105" s="41"/>
      <c r="F1105" s="223" t="s">
        <v>1342</v>
      </c>
      <c r="G1105" s="41"/>
      <c r="H1105" s="41"/>
      <c r="I1105" s="220"/>
      <c r="J1105" s="41"/>
      <c r="K1105" s="41"/>
      <c r="L1105" s="45"/>
      <c r="M1105" s="221"/>
      <c r="N1105" s="222"/>
      <c r="O1105" s="85"/>
      <c r="P1105" s="85"/>
      <c r="Q1105" s="85"/>
      <c r="R1105" s="85"/>
      <c r="S1105" s="85"/>
      <c r="T1105" s="86"/>
      <c r="U1105" s="39"/>
      <c r="V1105" s="39"/>
      <c r="W1105" s="39"/>
      <c r="X1105" s="39"/>
      <c r="Y1105" s="39"/>
      <c r="Z1105" s="39"/>
      <c r="AA1105" s="39"/>
      <c r="AB1105" s="39"/>
      <c r="AC1105" s="39"/>
      <c r="AD1105" s="39"/>
      <c r="AE1105" s="39"/>
      <c r="AT1105" s="18" t="s">
        <v>165</v>
      </c>
      <c r="AU1105" s="18" t="s">
        <v>87</v>
      </c>
    </row>
    <row r="1106" s="14" customFormat="1">
      <c r="A1106" s="14"/>
      <c r="B1106" s="234"/>
      <c r="C1106" s="235"/>
      <c r="D1106" s="218" t="s">
        <v>167</v>
      </c>
      <c r="E1106" s="236" t="s">
        <v>40</v>
      </c>
      <c r="F1106" s="237" t="s">
        <v>1349</v>
      </c>
      <c r="G1106" s="235"/>
      <c r="H1106" s="238">
        <v>1.8</v>
      </c>
      <c r="I1106" s="239"/>
      <c r="J1106" s="235"/>
      <c r="K1106" s="235"/>
      <c r="L1106" s="240"/>
      <c r="M1106" s="241"/>
      <c r="N1106" s="242"/>
      <c r="O1106" s="242"/>
      <c r="P1106" s="242"/>
      <c r="Q1106" s="242"/>
      <c r="R1106" s="242"/>
      <c r="S1106" s="242"/>
      <c r="T1106" s="243"/>
      <c r="U1106" s="14"/>
      <c r="V1106" s="14"/>
      <c r="W1106" s="14"/>
      <c r="X1106" s="14"/>
      <c r="Y1106" s="14"/>
      <c r="Z1106" s="14"/>
      <c r="AA1106" s="14"/>
      <c r="AB1106" s="14"/>
      <c r="AC1106" s="14"/>
      <c r="AD1106" s="14"/>
      <c r="AE1106" s="14"/>
      <c r="AT1106" s="244" t="s">
        <v>167</v>
      </c>
      <c r="AU1106" s="244" t="s">
        <v>87</v>
      </c>
      <c r="AV1106" s="14" t="s">
        <v>87</v>
      </c>
      <c r="AW1106" s="14" t="s">
        <v>38</v>
      </c>
      <c r="AX1106" s="14" t="s">
        <v>77</v>
      </c>
      <c r="AY1106" s="244" t="s">
        <v>153</v>
      </c>
    </row>
    <row r="1107" s="15" customFormat="1">
      <c r="A1107" s="15"/>
      <c r="B1107" s="245"/>
      <c r="C1107" s="246"/>
      <c r="D1107" s="218" t="s">
        <v>167</v>
      </c>
      <c r="E1107" s="247" t="s">
        <v>40</v>
      </c>
      <c r="F1107" s="248" t="s">
        <v>170</v>
      </c>
      <c r="G1107" s="246"/>
      <c r="H1107" s="249">
        <v>1.8</v>
      </c>
      <c r="I1107" s="250"/>
      <c r="J1107" s="246"/>
      <c r="K1107" s="246"/>
      <c r="L1107" s="251"/>
      <c r="M1107" s="252"/>
      <c r="N1107" s="253"/>
      <c r="O1107" s="253"/>
      <c r="P1107" s="253"/>
      <c r="Q1107" s="253"/>
      <c r="R1107" s="253"/>
      <c r="S1107" s="253"/>
      <c r="T1107" s="254"/>
      <c r="U1107" s="15"/>
      <c r="V1107" s="15"/>
      <c r="W1107" s="15"/>
      <c r="X1107" s="15"/>
      <c r="Y1107" s="15"/>
      <c r="Z1107" s="15"/>
      <c r="AA1107" s="15"/>
      <c r="AB1107" s="15"/>
      <c r="AC1107" s="15"/>
      <c r="AD1107" s="15"/>
      <c r="AE1107" s="15"/>
      <c r="AT1107" s="255" t="s">
        <v>167</v>
      </c>
      <c r="AU1107" s="255" t="s">
        <v>87</v>
      </c>
      <c r="AV1107" s="15" t="s">
        <v>161</v>
      </c>
      <c r="AW1107" s="15" t="s">
        <v>38</v>
      </c>
      <c r="AX1107" s="15" t="s">
        <v>85</v>
      </c>
      <c r="AY1107" s="255" t="s">
        <v>153</v>
      </c>
    </row>
    <row r="1108" s="2" customFormat="1" ht="14.4" customHeight="1">
      <c r="A1108" s="39"/>
      <c r="B1108" s="40"/>
      <c r="C1108" s="205" t="s">
        <v>1350</v>
      </c>
      <c r="D1108" s="205" t="s">
        <v>156</v>
      </c>
      <c r="E1108" s="206" t="s">
        <v>1351</v>
      </c>
      <c r="F1108" s="207" t="s">
        <v>1352</v>
      </c>
      <c r="G1108" s="208" t="s">
        <v>317</v>
      </c>
      <c r="H1108" s="209">
        <v>1</v>
      </c>
      <c r="I1108" s="210"/>
      <c r="J1108" s="211">
        <f>ROUND(I1108*H1108,2)</f>
        <v>0</v>
      </c>
      <c r="K1108" s="207" t="s">
        <v>160</v>
      </c>
      <c r="L1108" s="45"/>
      <c r="M1108" s="212" t="s">
        <v>40</v>
      </c>
      <c r="N1108" s="213" t="s">
        <v>48</v>
      </c>
      <c r="O1108" s="85"/>
      <c r="P1108" s="214">
        <f>O1108*H1108</f>
        <v>0</v>
      </c>
      <c r="Q1108" s="214">
        <v>0.00020000000000000001</v>
      </c>
      <c r="R1108" s="214">
        <f>Q1108*H1108</f>
        <v>0.00020000000000000001</v>
      </c>
      <c r="S1108" s="214">
        <v>0</v>
      </c>
      <c r="T1108" s="215">
        <f>S1108*H1108</f>
        <v>0</v>
      </c>
      <c r="U1108" s="39"/>
      <c r="V1108" s="39"/>
      <c r="W1108" s="39"/>
      <c r="X1108" s="39"/>
      <c r="Y1108" s="39"/>
      <c r="Z1108" s="39"/>
      <c r="AA1108" s="39"/>
      <c r="AB1108" s="39"/>
      <c r="AC1108" s="39"/>
      <c r="AD1108" s="39"/>
      <c r="AE1108" s="39"/>
      <c r="AR1108" s="216" t="s">
        <v>287</v>
      </c>
      <c r="AT1108" s="216" t="s">
        <v>156</v>
      </c>
      <c r="AU1108" s="216" t="s">
        <v>87</v>
      </c>
      <c r="AY1108" s="18" t="s">
        <v>153</v>
      </c>
      <c r="BE1108" s="217">
        <f>IF(N1108="základní",J1108,0)</f>
        <v>0</v>
      </c>
      <c r="BF1108" s="217">
        <f>IF(N1108="snížená",J1108,0)</f>
        <v>0</v>
      </c>
      <c r="BG1108" s="217">
        <f>IF(N1108="zákl. přenesená",J1108,0)</f>
        <v>0</v>
      </c>
      <c r="BH1108" s="217">
        <f>IF(N1108="sníž. přenesená",J1108,0)</f>
        <v>0</v>
      </c>
      <c r="BI1108" s="217">
        <f>IF(N1108="nulová",J1108,0)</f>
        <v>0</v>
      </c>
      <c r="BJ1108" s="18" t="s">
        <v>85</v>
      </c>
      <c r="BK1108" s="217">
        <f>ROUND(I1108*H1108,2)</f>
        <v>0</v>
      </c>
      <c r="BL1108" s="18" t="s">
        <v>287</v>
      </c>
      <c r="BM1108" s="216" t="s">
        <v>1353</v>
      </c>
    </row>
    <row r="1109" s="2" customFormat="1">
      <c r="A1109" s="39"/>
      <c r="B1109" s="40"/>
      <c r="C1109" s="41"/>
      <c r="D1109" s="218" t="s">
        <v>163</v>
      </c>
      <c r="E1109" s="41"/>
      <c r="F1109" s="219" t="s">
        <v>1354</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163</v>
      </c>
      <c r="AU1109" s="18" t="s">
        <v>87</v>
      </c>
    </row>
    <row r="1110" s="2" customFormat="1">
      <c r="A1110" s="39"/>
      <c r="B1110" s="40"/>
      <c r="C1110" s="41"/>
      <c r="D1110" s="218" t="s">
        <v>165</v>
      </c>
      <c r="E1110" s="41"/>
      <c r="F1110" s="223" t="s">
        <v>1342</v>
      </c>
      <c r="G1110" s="41"/>
      <c r="H1110" s="41"/>
      <c r="I1110" s="220"/>
      <c r="J1110" s="41"/>
      <c r="K1110" s="41"/>
      <c r="L1110" s="45"/>
      <c r="M1110" s="221"/>
      <c r="N1110" s="222"/>
      <c r="O1110" s="85"/>
      <c r="P1110" s="85"/>
      <c r="Q1110" s="85"/>
      <c r="R1110" s="85"/>
      <c r="S1110" s="85"/>
      <c r="T1110" s="86"/>
      <c r="U1110" s="39"/>
      <c r="V1110" s="39"/>
      <c r="W1110" s="39"/>
      <c r="X1110" s="39"/>
      <c r="Y1110" s="39"/>
      <c r="Z1110" s="39"/>
      <c r="AA1110" s="39"/>
      <c r="AB1110" s="39"/>
      <c r="AC1110" s="39"/>
      <c r="AD1110" s="39"/>
      <c r="AE1110" s="39"/>
      <c r="AT1110" s="18" t="s">
        <v>165</v>
      </c>
      <c r="AU1110" s="18" t="s">
        <v>87</v>
      </c>
    </row>
    <row r="1111" s="2" customFormat="1" ht="14.4" customHeight="1">
      <c r="A1111" s="39"/>
      <c r="B1111" s="40"/>
      <c r="C1111" s="256" t="s">
        <v>1355</v>
      </c>
      <c r="D1111" s="256" t="s">
        <v>322</v>
      </c>
      <c r="E1111" s="257" t="s">
        <v>1356</v>
      </c>
      <c r="F1111" s="258" t="s">
        <v>1357</v>
      </c>
      <c r="G1111" s="259" t="s">
        <v>317</v>
      </c>
      <c r="H1111" s="260">
        <v>1</v>
      </c>
      <c r="I1111" s="261"/>
      <c r="J1111" s="262">
        <f>ROUND(I1111*H1111,2)</f>
        <v>0</v>
      </c>
      <c r="K1111" s="258" t="s">
        <v>160</v>
      </c>
      <c r="L1111" s="263"/>
      <c r="M1111" s="264" t="s">
        <v>40</v>
      </c>
      <c r="N1111" s="265" t="s">
        <v>48</v>
      </c>
      <c r="O1111" s="85"/>
      <c r="P1111" s="214">
        <f>O1111*H1111</f>
        <v>0</v>
      </c>
      <c r="Q1111" s="214">
        <v>0.0020600000000000002</v>
      </c>
      <c r="R1111" s="214">
        <f>Q1111*H1111</f>
        <v>0.0020600000000000002</v>
      </c>
      <c r="S1111" s="214">
        <v>0</v>
      </c>
      <c r="T1111" s="215">
        <f>S1111*H1111</f>
        <v>0</v>
      </c>
      <c r="U1111" s="39"/>
      <c r="V1111" s="39"/>
      <c r="W1111" s="39"/>
      <c r="X1111" s="39"/>
      <c r="Y1111" s="39"/>
      <c r="Z1111" s="39"/>
      <c r="AA1111" s="39"/>
      <c r="AB1111" s="39"/>
      <c r="AC1111" s="39"/>
      <c r="AD1111" s="39"/>
      <c r="AE1111" s="39"/>
      <c r="AR1111" s="216" t="s">
        <v>383</v>
      </c>
      <c r="AT1111" s="216" t="s">
        <v>322</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1358</v>
      </c>
    </row>
    <row r="1112" s="2" customFormat="1">
      <c r="A1112" s="39"/>
      <c r="B1112" s="40"/>
      <c r="C1112" s="41"/>
      <c r="D1112" s="218" t="s">
        <v>163</v>
      </c>
      <c r="E1112" s="41"/>
      <c r="F1112" s="219" t="s">
        <v>1357</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ht="14.4" customHeight="1">
      <c r="A1113" s="39"/>
      <c r="B1113" s="40"/>
      <c r="C1113" s="205" t="s">
        <v>1359</v>
      </c>
      <c r="D1113" s="205" t="s">
        <v>156</v>
      </c>
      <c r="E1113" s="206" t="s">
        <v>1360</v>
      </c>
      <c r="F1113" s="207" t="s">
        <v>1361</v>
      </c>
      <c r="G1113" s="208" t="s">
        <v>159</v>
      </c>
      <c r="H1113" s="209">
        <v>14.448</v>
      </c>
      <c r="I1113" s="210"/>
      <c r="J1113" s="211">
        <f>ROUND(I1113*H1113,2)</f>
        <v>0</v>
      </c>
      <c r="K1113" s="207" t="s">
        <v>160</v>
      </c>
      <c r="L1113" s="45"/>
      <c r="M1113" s="212" t="s">
        <v>40</v>
      </c>
      <c r="N1113" s="213" t="s">
        <v>48</v>
      </c>
      <c r="O1113" s="85"/>
      <c r="P1113" s="214">
        <f>O1113*H1113</f>
        <v>0</v>
      </c>
      <c r="Q1113" s="214">
        <v>0.00029999999999999997</v>
      </c>
      <c r="R1113" s="214">
        <f>Q1113*H1113</f>
        <v>0.0043343999999999995</v>
      </c>
      <c r="S1113" s="214">
        <v>0</v>
      </c>
      <c r="T1113" s="215">
        <f>S1113*H1113</f>
        <v>0</v>
      </c>
      <c r="U1113" s="39"/>
      <c r="V1113" s="39"/>
      <c r="W1113" s="39"/>
      <c r="X1113" s="39"/>
      <c r="Y1113" s="39"/>
      <c r="Z1113" s="39"/>
      <c r="AA1113" s="39"/>
      <c r="AB1113" s="39"/>
      <c r="AC1113" s="39"/>
      <c r="AD1113" s="39"/>
      <c r="AE1113" s="39"/>
      <c r="AR1113" s="216" t="s">
        <v>287</v>
      </c>
      <c r="AT1113" s="216" t="s">
        <v>156</v>
      </c>
      <c r="AU1113" s="216" t="s">
        <v>87</v>
      </c>
      <c r="AY1113" s="18" t="s">
        <v>153</v>
      </c>
      <c r="BE1113" s="217">
        <f>IF(N1113="základní",J1113,0)</f>
        <v>0</v>
      </c>
      <c r="BF1113" s="217">
        <f>IF(N1113="snížená",J1113,0)</f>
        <v>0</v>
      </c>
      <c r="BG1113" s="217">
        <f>IF(N1113="zákl. přenesená",J1113,0)</f>
        <v>0</v>
      </c>
      <c r="BH1113" s="217">
        <f>IF(N1113="sníž. přenesená",J1113,0)</f>
        <v>0</v>
      </c>
      <c r="BI1113" s="217">
        <f>IF(N1113="nulová",J1113,0)</f>
        <v>0</v>
      </c>
      <c r="BJ1113" s="18" t="s">
        <v>85</v>
      </c>
      <c r="BK1113" s="217">
        <f>ROUND(I1113*H1113,2)</f>
        <v>0</v>
      </c>
      <c r="BL1113" s="18" t="s">
        <v>287</v>
      </c>
      <c r="BM1113" s="216" t="s">
        <v>1362</v>
      </c>
    </row>
    <row r="1114" s="2" customFormat="1">
      <c r="A1114" s="39"/>
      <c r="B1114" s="40"/>
      <c r="C1114" s="41"/>
      <c r="D1114" s="218" t="s">
        <v>163</v>
      </c>
      <c r="E1114" s="41"/>
      <c r="F1114" s="219" t="s">
        <v>1363</v>
      </c>
      <c r="G1114" s="41"/>
      <c r="H1114" s="41"/>
      <c r="I1114" s="220"/>
      <c r="J1114" s="41"/>
      <c r="K1114" s="41"/>
      <c r="L1114" s="45"/>
      <c r="M1114" s="221"/>
      <c r="N1114" s="222"/>
      <c r="O1114" s="85"/>
      <c r="P1114" s="85"/>
      <c r="Q1114" s="85"/>
      <c r="R1114" s="85"/>
      <c r="S1114" s="85"/>
      <c r="T1114" s="86"/>
      <c r="U1114" s="39"/>
      <c r="V1114" s="39"/>
      <c r="W1114" s="39"/>
      <c r="X1114" s="39"/>
      <c r="Y1114" s="39"/>
      <c r="Z1114" s="39"/>
      <c r="AA1114" s="39"/>
      <c r="AB1114" s="39"/>
      <c r="AC1114" s="39"/>
      <c r="AD1114" s="39"/>
      <c r="AE1114" s="39"/>
      <c r="AT1114" s="18" t="s">
        <v>163</v>
      </c>
      <c r="AU1114" s="18" t="s">
        <v>87</v>
      </c>
    </row>
    <row r="1115" s="2" customFormat="1">
      <c r="A1115" s="39"/>
      <c r="B1115" s="40"/>
      <c r="C1115" s="41"/>
      <c r="D1115" s="218" t="s">
        <v>165</v>
      </c>
      <c r="E1115" s="41"/>
      <c r="F1115" s="223" t="s">
        <v>1364</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165</v>
      </c>
      <c r="AU1115" s="18" t="s">
        <v>87</v>
      </c>
    </row>
    <row r="1116" s="13" customFormat="1">
      <c r="A1116" s="13"/>
      <c r="B1116" s="224"/>
      <c r="C1116" s="225"/>
      <c r="D1116" s="218" t="s">
        <v>167</v>
      </c>
      <c r="E1116" s="226" t="s">
        <v>40</v>
      </c>
      <c r="F1116" s="227" t="s">
        <v>1313</v>
      </c>
      <c r="G1116" s="225"/>
      <c r="H1116" s="226" t="s">
        <v>40</v>
      </c>
      <c r="I1116" s="228"/>
      <c r="J1116" s="225"/>
      <c r="K1116" s="225"/>
      <c r="L1116" s="229"/>
      <c r="M1116" s="230"/>
      <c r="N1116" s="231"/>
      <c r="O1116" s="231"/>
      <c r="P1116" s="231"/>
      <c r="Q1116" s="231"/>
      <c r="R1116" s="231"/>
      <c r="S1116" s="231"/>
      <c r="T1116" s="232"/>
      <c r="U1116" s="13"/>
      <c r="V1116" s="13"/>
      <c r="W1116" s="13"/>
      <c r="X1116" s="13"/>
      <c r="Y1116" s="13"/>
      <c r="Z1116" s="13"/>
      <c r="AA1116" s="13"/>
      <c r="AB1116" s="13"/>
      <c r="AC1116" s="13"/>
      <c r="AD1116" s="13"/>
      <c r="AE1116" s="13"/>
      <c r="AT1116" s="233" t="s">
        <v>167</v>
      </c>
      <c r="AU1116" s="233" t="s">
        <v>87</v>
      </c>
      <c r="AV1116" s="13" t="s">
        <v>85</v>
      </c>
      <c r="AW1116" s="13" t="s">
        <v>38</v>
      </c>
      <c r="AX1116" s="13" t="s">
        <v>77</v>
      </c>
      <c r="AY1116" s="233" t="s">
        <v>153</v>
      </c>
    </row>
    <row r="1117" s="14" customFormat="1">
      <c r="A1117" s="14"/>
      <c r="B1117" s="234"/>
      <c r="C1117" s="235"/>
      <c r="D1117" s="218" t="s">
        <v>167</v>
      </c>
      <c r="E1117" s="236" t="s">
        <v>40</v>
      </c>
      <c r="F1117" s="237" t="s">
        <v>1314</v>
      </c>
      <c r="G1117" s="235"/>
      <c r="H1117" s="238">
        <v>1.788</v>
      </c>
      <c r="I1117" s="239"/>
      <c r="J1117" s="235"/>
      <c r="K1117" s="235"/>
      <c r="L1117" s="240"/>
      <c r="M1117" s="241"/>
      <c r="N1117" s="242"/>
      <c r="O1117" s="242"/>
      <c r="P1117" s="242"/>
      <c r="Q1117" s="242"/>
      <c r="R1117" s="242"/>
      <c r="S1117" s="242"/>
      <c r="T1117" s="243"/>
      <c r="U1117" s="14"/>
      <c r="V1117" s="14"/>
      <c r="W1117" s="14"/>
      <c r="X1117" s="14"/>
      <c r="Y1117" s="14"/>
      <c r="Z1117" s="14"/>
      <c r="AA1117" s="14"/>
      <c r="AB1117" s="14"/>
      <c r="AC1117" s="14"/>
      <c r="AD1117" s="14"/>
      <c r="AE1117" s="14"/>
      <c r="AT1117" s="244" t="s">
        <v>167</v>
      </c>
      <c r="AU1117" s="244" t="s">
        <v>87</v>
      </c>
      <c r="AV1117" s="14" t="s">
        <v>87</v>
      </c>
      <c r="AW1117" s="14" t="s">
        <v>38</v>
      </c>
      <c r="AX1117" s="14" t="s">
        <v>77</v>
      </c>
      <c r="AY1117" s="244" t="s">
        <v>153</v>
      </c>
    </row>
    <row r="1118" s="13" customFormat="1">
      <c r="A1118" s="13"/>
      <c r="B1118" s="224"/>
      <c r="C1118" s="225"/>
      <c r="D1118" s="218" t="s">
        <v>167</v>
      </c>
      <c r="E1118" s="226" t="s">
        <v>40</v>
      </c>
      <c r="F1118" s="227" t="s">
        <v>209</v>
      </c>
      <c r="G1118" s="225"/>
      <c r="H1118" s="226" t="s">
        <v>40</v>
      </c>
      <c r="I1118" s="228"/>
      <c r="J1118" s="225"/>
      <c r="K1118" s="225"/>
      <c r="L1118" s="229"/>
      <c r="M1118" s="230"/>
      <c r="N1118" s="231"/>
      <c r="O1118" s="231"/>
      <c r="P1118" s="231"/>
      <c r="Q1118" s="231"/>
      <c r="R1118" s="231"/>
      <c r="S1118" s="231"/>
      <c r="T1118" s="232"/>
      <c r="U1118" s="13"/>
      <c r="V1118" s="13"/>
      <c r="W1118" s="13"/>
      <c r="X1118" s="13"/>
      <c r="Y1118" s="13"/>
      <c r="Z1118" s="13"/>
      <c r="AA1118" s="13"/>
      <c r="AB1118" s="13"/>
      <c r="AC1118" s="13"/>
      <c r="AD1118" s="13"/>
      <c r="AE1118" s="13"/>
      <c r="AT1118" s="233" t="s">
        <v>167</v>
      </c>
      <c r="AU1118" s="233" t="s">
        <v>87</v>
      </c>
      <c r="AV1118" s="13" t="s">
        <v>85</v>
      </c>
      <c r="AW1118" s="13" t="s">
        <v>38</v>
      </c>
      <c r="AX1118" s="13" t="s">
        <v>77</v>
      </c>
      <c r="AY1118" s="233" t="s">
        <v>153</v>
      </c>
    </row>
    <row r="1119" s="14" customFormat="1">
      <c r="A1119" s="14"/>
      <c r="B1119" s="234"/>
      <c r="C1119" s="235"/>
      <c r="D1119" s="218" t="s">
        <v>167</v>
      </c>
      <c r="E1119" s="236" t="s">
        <v>40</v>
      </c>
      <c r="F1119" s="237" t="s">
        <v>1315</v>
      </c>
      <c r="G1119" s="235"/>
      <c r="H1119" s="238">
        <v>13.859999999999999</v>
      </c>
      <c r="I1119" s="239"/>
      <c r="J1119" s="235"/>
      <c r="K1119" s="235"/>
      <c r="L1119" s="240"/>
      <c r="M1119" s="241"/>
      <c r="N1119" s="242"/>
      <c r="O1119" s="242"/>
      <c r="P1119" s="242"/>
      <c r="Q1119" s="242"/>
      <c r="R1119" s="242"/>
      <c r="S1119" s="242"/>
      <c r="T1119" s="243"/>
      <c r="U1119" s="14"/>
      <c r="V1119" s="14"/>
      <c r="W1119" s="14"/>
      <c r="X1119" s="14"/>
      <c r="Y1119" s="14"/>
      <c r="Z1119" s="14"/>
      <c r="AA1119" s="14"/>
      <c r="AB1119" s="14"/>
      <c r="AC1119" s="14"/>
      <c r="AD1119" s="14"/>
      <c r="AE1119" s="14"/>
      <c r="AT1119" s="244" t="s">
        <v>167</v>
      </c>
      <c r="AU1119" s="244" t="s">
        <v>87</v>
      </c>
      <c r="AV1119" s="14" t="s">
        <v>87</v>
      </c>
      <c r="AW1119" s="14" t="s">
        <v>38</v>
      </c>
      <c r="AX1119" s="14" t="s">
        <v>77</v>
      </c>
      <c r="AY1119" s="244" t="s">
        <v>153</v>
      </c>
    </row>
    <row r="1120" s="14" customFormat="1">
      <c r="A1120" s="14"/>
      <c r="B1120" s="234"/>
      <c r="C1120" s="235"/>
      <c r="D1120" s="218" t="s">
        <v>167</v>
      </c>
      <c r="E1120" s="236" t="s">
        <v>40</v>
      </c>
      <c r="F1120" s="237" t="s">
        <v>1316</v>
      </c>
      <c r="G1120" s="235"/>
      <c r="H1120" s="238">
        <v>-1.2</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5" customFormat="1">
      <c r="A1121" s="15"/>
      <c r="B1121" s="245"/>
      <c r="C1121" s="246"/>
      <c r="D1121" s="218" t="s">
        <v>167</v>
      </c>
      <c r="E1121" s="247" t="s">
        <v>40</v>
      </c>
      <c r="F1121" s="248" t="s">
        <v>170</v>
      </c>
      <c r="G1121" s="246"/>
      <c r="H1121" s="249">
        <v>14.448</v>
      </c>
      <c r="I1121" s="250"/>
      <c r="J1121" s="246"/>
      <c r="K1121" s="246"/>
      <c r="L1121" s="251"/>
      <c r="M1121" s="252"/>
      <c r="N1121" s="253"/>
      <c r="O1121" s="253"/>
      <c r="P1121" s="253"/>
      <c r="Q1121" s="253"/>
      <c r="R1121" s="253"/>
      <c r="S1121" s="253"/>
      <c r="T1121" s="254"/>
      <c r="U1121" s="15"/>
      <c r="V1121" s="15"/>
      <c r="W1121" s="15"/>
      <c r="X1121" s="15"/>
      <c r="Y1121" s="15"/>
      <c r="Z1121" s="15"/>
      <c r="AA1121" s="15"/>
      <c r="AB1121" s="15"/>
      <c r="AC1121" s="15"/>
      <c r="AD1121" s="15"/>
      <c r="AE1121" s="15"/>
      <c r="AT1121" s="255" t="s">
        <v>167</v>
      </c>
      <c r="AU1121" s="255" t="s">
        <v>87</v>
      </c>
      <c r="AV1121" s="15" t="s">
        <v>161</v>
      </c>
      <c r="AW1121" s="15" t="s">
        <v>38</v>
      </c>
      <c r="AX1121" s="15" t="s">
        <v>85</v>
      </c>
      <c r="AY1121" s="255" t="s">
        <v>153</v>
      </c>
    </row>
    <row r="1122" s="2" customFormat="1" ht="24.15" customHeight="1">
      <c r="A1122" s="39"/>
      <c r="B1122" s="40"/>
      <c r="C1122" s="205" t="s">
        <v>1365</v>
      </c>
      <c r="D1122" s="205" t="s">
        <v>156</v>
      </c>
      <c r="E1122" s="206" t="s">
        <v>1366</v>
      </c>
      <c r="F1122" s="207" t="s">
        <v>1367</v>
      </c>
      <c r="G1122" s="208" t="s">
        <v>422</v>
      </c>
      <c r="H1122" s="209">
        <v>0.308</v>
      </c>
      <c r="I1122" s="210"/>
      <c r="J1122" s="211">
        <f>ROUND(I1122*H1122,2)</f>
        <v>0</v>
      </c>
      <c r="K1122" s="207" t="s">
        <v>160</v>
      </c>
      <c r="L1122" s="45"/>
      <c r="M1122" s="212" t="s">
        <v>40</v>
      </c>
      <c r="N1122" s="213" t="s">
        <v>48</v>
      </c>
      <c r="O1122" s="85"/>
      <c r="P1122" s="214">
        <f>O1122*H1122</f>
        <v>0</v>
      </c>
      <c r="Q1122" s="214">
        <v>0</v>
      </c>
      <c r="R1122" s="214">
        <f>Q1122*H1122</f>
        <v>0</v>
      </c>
      <c r="S1122" s="214">
        <v>0</v>
      </c>
      <c r="T1122" s="215">
        <f>S1122*H1122</f>
        <v>0</v>
      </c>
      <c r="U1122" s="39"/>
      <c r="V1122" s="39"/>
      <c r="W1122" s="39"/>
      <c r="X1122" s="39"/>
      <c r="Y1122" s="39"/>
      <c r="Z1122" s="39"/>
      <c r="AA1122" s="39"/>
      <c r="AB1122" s="39"/>
      <c r="AC1122" s="39"/>
      <c r="AD1122" s="39"/>
      <c r="AE1122" s="39"/>
      <c r="AR1122" s="216" t="s">
        <v>287</v>
      </c>
      <c r="AT1122" s="216" t="s">
        <v>156</v>
      </c>
      <c r="AU1122" s="216" t="s">
        <v>87</v>
      </c>
      <c r="AY1122" s="18" t="s">
        <v>153</v>
      </c>
      <c r="BE1122" s="217">
        <f>IF(N1122="základní",J1122,0)</f>
        <v>0</v>
      </c>
      <c r="BF1122" s="217">
        <f>IF(N1122="snížená",J1122,0)</f>
        <v>0</v>
      </c>
      <c r="BG1122" s="217">
        <f>IF(N1122="zákl. přenesená",J1122,0)</f>
        <v>0</v>
      </c>
      <c r="BH1122" s="217">
        <f>IF(N1122="sníž. přenesená",J1122,0)</f>
        <v>0</v>
      </c>
      <c r="BI1122" s="217">
        <f>IF(N1122="nulová",J1122,0)</f>
        <v>0</v>
      </c>
      <c r="BJ1122" s="18" t="s">
        <v>85</v>
      </c>
      <c r="BK1122" s="217">
        <f>ROUND(I1122*H1122,2)</f>
        <v>0</v>
      </c>
      <c r="BL1122" s="18" t="s">
        <v>287</v>
      </c>
      <c r="BM1122" s="216" t="s">
        <v>1368</v>
      </c>
    </row>
    <row r="1123" s="2" customFormat="1">
      <c r="A1123" s="39"/>
      <c r="B1123" s="40"/>
      <c r="C1123" s="41"/>
      <c r="D1123" s="218" t="s">
        <v>163</v>
      </c>
      <c r="E1123" s="41"/>
      <c r="F1123" s="219" t="s">
        <v>1369</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163</v>
      </c>
      <c r="AU1123" s="18" t="s">
        <v>87</v>
      </c>
    </row>
    <row r="1124" s="2" customFormat="1">
      <c r="A1124" s="39"/>
      <c r="B1124" s="40"/>
      <c r="C1124" s="41"/>
      <c r="D1124" s="218" t="s">
        <v>165</v>
      </c>
      <c r="E1124" s="41"/>
      <c r="F1124" s="223" t="s">
        <v>470</v>
      </c>
      <c r="G1124" s="41"/>
      <c r="H1124" s="41"/>
      <c r="I1124" s="220"/>
      <c r="J1124" s="41"/>
      <c r="K1124" s="41"/>
      <c r="L1124" s="45"/>
      <c r="M1124" s="221"/>
      <c r="N1124" s="222"/>
      <c r="O1124" s="85"/>
      <c r="P1124" s="85"/>
      <c r="Q1124" s="85"/>
      <c r="R1124" s="85"/>
      <c r="S1124" s="85"/>
      <c r="T1124" s="86"/>
      <c r="U1124" s="39"/>
      <c r="V1124" s="39"/>
      <c r="W1124" s="39"/>
      <c r="X1124" s="39"/>
      <c r="Y1124" s="39"/>
      <c r="Z1124" s="39"/>
      <c r="AA1124" s="39"/>
      <c r="AB1124" s="39"/>
      <c r="AC1124" s="39"/>
      <c r="AD1124" s="39"/>
      <c r="AE1124" s="39"/>
      <c r="AT1124" s="18" t="s">
        <v>165</v>
      </c>
      <c r="AU1124" s="18" t="s">
        <v>87</v>
      </c>
    </row>
    <row r="1125" s="2" customFormat="1" ht="24.15" customHeight="1">
      <c r="A1125" s="39"/>
      <c r="B1125" s="40"/>
      <c r="C1125" s="205" t="s">
        <v>1370</v>
      </c>
      <c r="D1125" s="205" t="s">
        <v>156</v>
      </c>
      <c r="E1125" s="206" t="s">
        <v>1371</v>
      </c>
      <c r="F1125" s="207" t="s">
        <v>1372</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1373</v>
      </c>
    </row>
    <row r="1126" s="2" customFormat="1">
      <c r="A1126" s="39"/>
      <c r="B1126" s="40"/>
      <c r="C1126" s="41"/>
      <c r="D1126" s="218" t="s">
        <v>163</v>
      </c>
      <c r="E1126" s="41"/>
      <c r="F1126" s="219" t="s">
        <v>1374</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1375</v>
      </c>
      <c r="D1128" s="205" t="s">
        <v>156</v>
      </c>
      <c r="E1128" s="206" t="s">
        <v>1376</v>
      </c>
      <c r="F1128" s="207" t="s">
        <v>1377</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1378</v>
      </c>
    </row>
    <row r="1129" s="2" customFormat="1">
      <c r="A1129" s="39"/>
      <c r="B1129" s="40"/>
      <c r="C1129" s="41"/>
      <c r="D1129" s="218" t="s">
        <v>163</v>
      </c>
      <c r="E1129" s="41"/>
      <c r="F1129" s="219" t="s">
        <v>1379</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12" customFormat="1" ht="22.8" customHeight="1">
      <c r="A1131" s="12"/>
      <c r="B1131" s="189"/>
      <c r="C1131" s="190"/>
      <c r="D1131" s="191" t="s">
        <v>76</v>
      </c>
      <c r="E1131" s="203" t="s">
        <v>1380</v>
      </c>
      <c r="F1131" s="203" t="s">
        <v>1381</v>
      </c>
      <c r="G1131" s="190"/>
      <c r="H1131" s="190"/>
      <c r="I1131" s="193"/>
      <c r="J1131" s="204">
        <f>BK1131</f>
        <v>0</v>
      </c>
      <c r="K1131" s="190"/>
      <c r="L1131" s="195"/>
      <c r="M1131" s="196"/>
      <c r="N1131" s="197"/>
      <c r="O1131" s="197"/>
      <c r="P1131" s="198">
        <f>SUM(P1132:P1151)</f>
        <v>0</v>
      </c>
      <c r="Q1131" s="197"/>
      <c r="R1131" s="198">
        <f>SUM(R1132:R1151)</f>
        <v>0.0026494000000000005</v>
      </c>
      <c r="S1131" s="197"/>
      <c r="T1131" s="199">
        <f>SUM(T1132:T1151)</f>
        <v>0</v>
      </c>
      <c r="U1131" s="12"/>
      <c r="V1131" s="12"/>
      <c r="W1131" s="12"/>
      <c r="X1131" s="12"/>
      <c r="Y1131" s="12"/>
      <c r="Z1131" s="12"/>
      <c r="AA1131" s="12"/>
      <c r="AB1131" s="12"/>
      <c r="AC1131" s="12"/>
      <c r="AD1131" s="12"/>
      <c r="AE1131" s="12"/>
      <c r="AR1131" s="200" t="s">
        <v>87</v>
      </c>
      <c r="AT1131" s="201" t="s">
        <v>76</v>
      </c>
      <c r="AU1131" s="201" t="s">
        <v>85</v>
      </c>
      <c r="AY1131" s="200" t="s">
        <v>153</v>
      </c>
      <c r="BK1131" s="202">
        <f>SUM(BK1132:BK1151)</f>
        <v>0</v>
      </c>
    </row>
    <row r="1132" s="2" customFormat="1" ht="24.15" customHeight="1">
      <c r="A1132" s="39"/>
      <c r="B1132" s="40"/>
      <c r="C1132" s="205" t="s">
        <v>1382</v>
      </c>
      <c r="D1132" s="205" t="s">
        <v>156</v>
      </c>
      <c r="E1132" s="206" t="s">
        <v>1383</v>
      </c>
      <c r="F1132" s="207" t="s">
        <v>1384</v>
      </c>
      <c r="G1132" s="208" t="s">
        <v>159</v>
      </c>
      <c r="H1132" s="209">
        <v>4.0759999999999996</v>
      </c>
      <c r="I1132" s="210"/>
      <c r="J1132" s="211">
        <f>ROUND(I1132*H1132,2)</f>
        <v>0</v>
      </c>
      <c r="K1132" s="207" t="s">
        <v>160</v>
      </c>
      <c r="L1132" s="45"/>
      <c r="M1132" s="212" t="s">
        <v>40</v>
      </c>
      <c r="N1132" s="213" t="s">
        <v>48</v>
      </c>
      <c r="O1132" s="85"/>
      <c r="P1132" s="214">
        <f>O1132*H1132</f>
        <v>0</v>
      </c>
      <c r="Q1132" s="214">
        <v>8.0000000000000007E-05</v>
      </c>
      <c r="R1132" s="214">
        <f>Q1132*H1132</f>
        <v>0.00032608000000000002</v>
      </c>
      <c r="S1132" s="214">
        <v>0</v>
      </c>
      <c r="T1132" s="215">
        <f>S1132*H1132</f>
        <v>0</v>
      </c>
      <c r="U1132" s="39"/>
      <c r="V1132" s="39"/>
      <c r="W1132" s="39"/>
      <c r="X1132" s="39"/>
      <c r="Y1132" s="39"/>
      <c r="Z1132" s="39"/>
      <c r="AA1132" s="39"/>
      <c r="AB1132" s="39"/>
      <c r="AC1132" s="39"/>
      <c r="AD1132" s="39"/>
      <c r="AE1132" s="39"/>
      <c r="AR1132" s="216" t="s">
        <v>287</v>
      </c>
      <c r="AT1132" s="216" t="s">
        <v>156</v>
      </c>
      <c r="AU1132" s="216" t="s">
        <v>87</v>
      </c>
      <c r="AY1132" s="18" t="s">
        <v>153</v>
      </c>
      <c r="BE1132" s="217">
        <f>IF(N1132="základní",J1132,0)</f>
        <v>0</v>
      </c>
      <c r="BF1132" s="217">
        <f>IF(N1132="snížená",J1132,0)</f>
        <v>0</v>
      </c>
      <c r="BG1132" s="217">
        <f>IF(N1132="zákl. přenesená",J1132,0)</f>
        <v>0</v>
      </c>
      <c r="BH1132" s="217">
        <f>IF(N1132="sníž. přenesená",J1132,0)</f>
        <v>0</v>
      </c>
      <c r="BI1132" s="217">
        <f>IF(N1132="nulová",J1132,0)</f>
        <v>0</v>
      </c>
      <c r="BJ1132" s="18" t="s">
        <v>85</v>
      </c>
      <c r="BK1132" s="217">
        <f>ROUND(I1132*H1132,2)</f>
        <v>0</v>
      </c>
      <c r="BL1132" s="18" t="s">
        <v>287</v>
      </c>
      <c r="BM1132" s="216" t="s">
        <v>1385</v>
      </c>
    </row>
    <row r="1133" s="2" customFormat="1">
      <c r="A1133" s="39"/>
      <c r="B1133" s="40"/>
      <c r="C1133" s="41"/>
      <c r="D1133" s="218" t="s">
        <v>163</v>
      </c>
      <c r="E1133" s="41"/>
      <c r="F1133" s="219" t="s">
        <v>1386</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163</v>
      </c>
      <c r="AU1133" s="18" t="s">
        <v>87</v>
      </c>
    </row>
    <row r="1134" s="14" customFormat="1">
      <c r="A1134" s="14"/>
      <c r="B1134" s="234"/>
      <c r="C1134" s="235"/>
      <c r="D1134" s="218" t="s">
        <v>167</v>
      </c>
      <c r="E1134" s="236" t="s">
        <v>40</v>
      </c>
      <c r="F1134" s="237" t="s">
        <v>1387</v>
      </c>
      <c r="G1134" s="235"/>
      <c r="H1134" s="238">
        <v>4.0759999999999996</v>
      </c>
      <c r="I1134" s="239"/>
      <c r="J1134" s="235"/>
      <c r="K1134" s="235"/>
      <c r="L1134" s="240"/>
      <c r="M1134" s="241"/>
      <c r="N1134" s="242"/>
      <c r="O1134" s="242"/>
      <c r="P1134" s="242"/>
      <c r="Q1134" s="242"/>
      <c r="R1134" s="242"/>
      <c r="S1134" s="242"/>
      <c r="T1134" s="243"/>
      <c r="U1134" s="14"/>
      <c r="V1134" s="14"/>
      <c r="W1134" s="14"/>
      <c r="X1134" s="14"/>
      <c r="Y1134" s="14"/>
      <c r="Z1134" s="14"/>
      <c r="AA1134" s="14"/>
      <c r="AB1134" s="14"/>
      <c r="AC1134" s="14"/>
      <c r="AD1134" s="14"/>
      <c r="AE1134" s="14"/>
      <c r="AT1134" s="244" t="s">
        <v>167</v>
      </c>
      <c r="AU1134" s="244" t="s">
        <v>87</v>
      </c>
      <c r="AV1134" s="14" t="s">
        <v>87</v>
      </c>
      <c r="AW1134" s="14" t="s">
        <v>38</v>
      </c>
      <c r="AX1134" s="14" t="s">
        <v>77</v>
      </c>
      <c r="AY1134" s="244" t="s">
        <v>153</v>
      </c>
    </row>
    <row r="1135" s="15" customFormat="1">
      <c r="A1135" s="15"/>
      <c r="B1135" s="245"/>
      <c r="C1135" s="246"/>
      <c r="D1135" s="218" t="s">
        <v>167</v>
      </c>
      <c r="E1135" s="247" t="s">
        <v>40</v>
      </c>
      <c r="F1135" s="248" t="s">
        <v>170</v>
      </c>
      <c r="G1135" s="246"/>
      <c r="H1135" s="249">
        <v>4.0759999999999996</v>
      </c>
      <c r="I1135" s="250"/>
      <c r="J1135" s="246"/>
      <c r="K1135" s="246"/>
      <c r="L1135" s="251"/>
      <c r="M1135" s="252"/>
      <c r="N1135" s="253"/>
      <c r="O1135" s="253"/>
      <c r="P1135" s="253"/>
      <c r="Q1135" s="253"/>
      <c r="R1135" s="253"/>
      <c r="S1135" s="253"/>
      <c r="T1135" s="254"/>
      <c r="U1135" s="15"/>
      <c r="V1135" s="15"/>
      <c r="W1135" s="15"/>
      <c r="X1135" s="15"/>
      <c r="Y1135" s="15"/>
      <c r="Z1135" s="15"/>
      <c r="AA1135" s="15"/>
      <c r="AB1135" s="15"/>
      <c r="AC1135" s="15"/>
      <c r="AD1135" s="15"/>
      <c r="AE1135" s="15"/>
      <c r="AT1135" s="255" t="s">
        <v>167</v>
      </c>
      <c r="AU1135" s="255" t="s">
        <v>87</v>
      </c>
      <c r="AV1135" s="15" t="s">
        <v>161</v>
      </c>
      <c r="AW1135" s="15" t="s">
        <v>38</v>
      </c>
      <c r="AX1135" s="15" t="s">
        <v>85</v>
      </c>
      <c r="AY1135" s="255" t="s">
        <v>153</v>
      </c>
    </row>
    <row r="1136" s="2" customFormat="1" ht="24.15" customHeight="1">
      <c r="A1136" s="39"/>
      <c r="B1136" s="40"/>
      <c r="C1136" s="205" t="s">
        <v>1388</v>
      </c>
      <c r="D1136" s="205" t="s">
        <v>156</v>
      </c>
      <c r="E1136" s="206" t="s">
        <v>1389</v>
      </c>
      <c r="F1136" s="207" t="s">
        <v>1390</v>
      </c>
      <c r="G1136" s="208" t="s">
        <v>159</v>
      </c>
      <c r="H1136" s="209">
        <v>4.0759999999999996</v>
      </c>
      <c r="I1136" s="210"/>
      <c r="J1136" s="211">
        <f>ROUND(I1136*H1136,2)</f>
        <v>0</v>
      </c>
      <c r="K1136" s="207" t="s">
        <v>160</v>
      </c>
      <c r="L1136" s="45"/>
      <c r="M1136" s="212" t="s">
        <v>40</v>
      </c>
      <c r="N1136" s="213" t="s">
        <v>48</v>
      </c>
      <c r="O1136" s="85"/>
      <c r="P1136" s="214">
        <f>O1136*H1136</f>
        <v>0</v>
      </c>
      <c r="Q1136" s="214">
        <v>0.00012</v>
      </c>
      <c r="R1136" s="214">
        <f>Q1136*H1136</f>
        <v>0.00048912000000000001</v>
      </c>
      <c r="S1136" s="214">
        <v>0</v>
      </c>
      <c r="T1136" s="215">
        <f>S1136*H1136</f>
        <v>0</v>
      </c>
      <c r="U1136" s="39"/>
      <c r="V1136" s="39"/>
      <c r="W1136" s="39"/>
      <c r="X1136" s="39"/>
      <c r="Y1136" s="39"/>
      <c r="Z1136" s="39"/>
      <c r="AA1136" s="39"/>
      <c r="AB1136" s="39"/>
      <c r="AC1136" s="39"/>
      <c r="AD1136" s="39"/>
      <c r="AE1136" s="39"/>
      <c r="AR1136" s="216" t="s">
        <v>287</v>
      </c>
      <c r="AT1136" s="216" t="s">
        <v>156</v>
      </c>
      <c r="AU1136" s="216" t="s">
        <v>87</v>
      </c>
      <c r="AY1136" s="18" t="s">
        <v>153</v>
      </c>
      <c r="BE1136" s="217">
        <f>IF(N1136="základní",J1136,0)</f>
        <v>0</v>
      </c>
      <c r="BF1136" s="217">
        <f>IF(N1136="snížená",J1136,0)</f>
        <v>0</v>
      </c>
      <c r="BG1136" s="217">
        <f>IF(N1136="zákl. přenesená",J1136,0)</f>
        <v>0</v>
      </c>
      <c r="BH1136" s="217">
        <f>IF(N1136="sníž. přenesená",J1136,0)</f>
        <v>0</v>
      </c>
      <c r="BI1136" s="217">
        <f>IF(N1136="nulová",J1136,0)</f>
        <v>0</v>
      </c>
      <c r="BJ1136" s="18" t="s">
        <v>85</v>
      </c>
      <c r="BK1136" s="217">
        <f>ROUND(I1136*H1136,2)</f>
        <v>0</v>
      </c>
      <c r="BL1136" s="18" t="s">
        <v>287</v>
      </c>
      <c r="BM1136" s="216" t="s">
        <v>1391</v>
      </c>
    </row>
    <row r="1137" s="2" customFormat="1">
      <c r="A1137" s="39"/>
      <c r="B1137" s="40"/>
      <c r="C1137" s="41"/>
      <c r="D1137" s="218" t="s">
        <v>163</v>
      </c>
      <c r="E1137" s="41"/>
      <c r="F1137" s="219" t="s">
        <v>1392</v>
      </c>
      <c r="G1137" s="41"/>
      <c r="H1137" s="41"/>
      <c r="I1137" s="220"/>
      <c r="J1137" s="41"/>
      <c r="K1137" s="41"/>
      <c r="L1137" s="45"/>
      <c r="M1137" s="221"/>
      <c r="N1137" s="222"/>
      <c r="O1137" s="85"/>
      <c r="P1137" s="85"/>
      <c r="Q1137" s="85"/>
      <c r="R1137" s="85"/>
      <c r="S1137" s="85"/>
      <c r="T1137" s="86"/>
      <c r="U1137" s="39"/>
      <c r="V1137" s="39"/>
      <c r="W1137" s="39"/>
      <c r="X1137" s="39"/>
      <c r="Y1137" s="39"/>
      <c r="Z1137" s="39"/>
      <c r="AA1137" s="39"/>
      <c r="AB1137" s="39"/>
      <c r="AC1137" s="39"/>
      <c r="AD1137" s="39"/>
      <c r="AE1137" s="39"/>
      <c r="AT1137" s="18" t="s">
        <v>163</v>
      </c>
      <c r="AU1137" s="18" t="s">
        <v>87</v>
      </c>
    </row>
    <row r="1138" s="14" customFormat="1">
      <c r="A1138" s="14"/>
      <c r="B1138" s="234"/>
      <c r="C1138" s="235"/>
      <c r="D1138" s="218" t="s">
        <v>167</v>
      </c>
      <c r="E1138" s="236" t="s">
        <v>40</v>
      </c>
      <c r="F1138" s="237" t="s">
        <v>1387</v>
      </c>
      <c r="G1138" s="235"/>
      <c r="H1138" s="238">
        <v>4.0759999999999996</v>
      </c>
      <c r="I1138" s="239"/>
      <c r="J1138" s="235"/>
      <c r="K1138" s="235"/>
      <c r="L1138" s="240"/>
      <c r="M1138" s="241"/>
      <c r="N1138" s="242"/>
      <c r="O1138" s="242"/>
      <c r="P1138" s="242"/>
      <c r="Q1138" s="242"/>
      <c r="R1138" s="242"/>
      <c r="S1138" s="242"/>
      <c r="T1138" s="243"/>
      <c r="U1138" s="14"/>
      <c r="V1138" s="14"/>
      <c r="W1138" s="14"/>
      <c r="X1138" s="14"/>
      <c r="Y1138" s="14"/>
      <c r="Z1138" s="14"/>
      <c r="AA1138" s="14"/>
      <c r="AB1138" s="14"/>
      <c r="AC1138" s="14"/>
      <c r="AD1138" s="14"/>
      <c r="AE1138" s="14"/>
      <c r="AT1138" s="244" t="s">
        <v>167</v>
      </c>
      <c r="AU1138" s="244" t="s">
        <v>87</v>
      </c>
      <c r="AV1138" s="14" t="s">
        <v>87</v>
      </c>
      <c r="AW1138" s="14" t="s">
        <v>38</v>
      </c>
      <c r="AX1138" s="14" t="s">
        <v>77</v>
      </c>
      <c r="AY1138" s="244" t="s">
        <v>153</v>
      </c>
    </row>
    <row r="1139" s="15" customFormat="1">
      <c r="A1139" s="15"/>
      <c r="B1139" s="245"/>
      <c r="C1139" s="246"/>
      <c r="D1139" s="218" t="s">
        <v>167</v>
      </c>
      <c r="E1139" s="247" t="s">
        <v>40</v>
      </c>
      <c r="F1139" s="248" t="s">
        <v>170</v>
      </c>
      <c r="G1139" s="246"/>
      <c r="H1139" s="249">
        <v>4.0759999999999996</v>
      </c>
      <c r="I1139" s="250"/>
      <c r="J1139" s="246"/>
      <c r="K1139" s="246"/>
      <c r="L1139" s="251"/>
      <c r="M1139" s="252"/>
      <c r="N1139" s="253"/>
      <c r="O1139" s="253"/>
      <c r="P1139" s="253"/>
      <c r="Q1139" s="253"/>
      <c r="R1139" s="253"/>
      <c r="S1139" s="253"/>
      <c r="T1139" s="254"/>
      <c r="U1139" s="15"/>
      <c r="V1139" s="15"/>
      <c r="W1139" s="15"/>
      <c r="X1139" s="15"/>
      <c r="Y1139" s="15"/>
      <c r="Z1139" s="15"/>
      <c r="AA1139" s="15"/>
      <c r="AB1139" s="15"/>
      <c r="AC1139" s="15"/>
      <c r="AD1139" s="15"/>
      <c r="AE1139" s="15"/>
      <c r="AT1139" s="255" t="s">
        <v>167</v>
      </c>
      <c r="AU1139" s="255" t="s">
        <v>87</v>
      </c>
      <c r="AV1139" s="15" t="s">
        <v>161</v>
      </c>
      <c r="AW1139" s="15" t="s">
        <v>38</v>
      </c>
      <c r="AX1139" s="15" t="s">
        <v>85</v>
      </c>
      <c r="AY1139" s="255" t="s">
        <v>153</v>
      </c>
    </row>
    <row r="1140" s="2" customFormat="1" ht="24.15" customHeight="1">
      <c r="A1140" s="39"/>
      <c r="B1140" s="40"/>
      <c r="C1140" s="205" t="s">
        <v>1393</v>
      </c>
      <c r="D1140" s="205" t="s">
        <v>156</v>
      </c>
      <c r="E1140" s="206" t="s">
        <v>1394</v>
      </c>
      <c r="F1140" s="207" t="s">
        <v>1395</v>
      </c>
      <c r="G1140" s="208" t="s">
        <v>159</v>
      </c>
      <c r="H1140" s="209">
        <v>4.0759999999999996</v>
      </c>
      <c r="I1140" s="210"/>
      <c r="J1140" s="211">
        <f>ROUND(I1140*H1140,2)</f>
        <v>0</v>
      </c>
      <c r="K1140" s="207" t="s">
        <v>160</v>
      </c>
      <c r="L1140" s="45"/>
      <c r="M1140" s="212" t="s">
        <v>40</v>
      </c>
      <c r="N1140" s="213" t="s">
        <v>48</v>
      </c>
      <c r="O1140" s="85"/>
      <c r="P1140" s="214">
        <f>O1140*H1140</f>
        <v>0</v>
      </c>
      <c r="Q1140" s="214">
        <v>0.00012</v>
      </c>
      <c r="R1140" s="214">
        <f>Q1140*H1140</f>
        <v>0.00048912000000000001</v>
      </c>
      <c r="S1140" s="214">
        <v>0</v>
      </c>
      <c r="T1140" s="215">
        <f>S1140*H1140</f>
        <v>0</v>
      </c>
      <c r="U1140" s="39"/>
      <c r="V1140" s="39"/>
      <c r="W1140" s="39"/>
      <c r="X1140" s="39"/>
      <c r="Y1140" s="39"/>
      <c r="Z1140" s="39"/>
      <c r="AA1140" s="39"/>
      <c r="AB1140" s="39"/>
      <c r="AC1140" s="39"/>
      <c r="AD1140" s="39"/>
      <c r="AE1140" s="39"/>
      <c r="AR1140" s="216" t="s">
        <v>287</v>
      </c>
      <c r="AT1140" s="216" t="s">
        <v>156</v>
      </c>
      <c r="AU1140" s="216" t="s">
        <v>87</v>
      </c>
      <c r="AY1140" s="18" t="s">
        <v>153</v>
      </c>
      <c r="BE1140" s="217">
        <f>IF(N1140="základní",J1140,0)</f>
        <v>0</v>
      </c>
      <c r="BF1140" s="217">
        <f>IF(N1140="snížená",J1140,0)</f>
        <v>0</v>
      </c>
      <c r="BG1140" s="217">
        <f>IF(N1140="zákl. přenesená",J1140,0)</f>
        <v>0</v>
      </c>
      <c r="BH1140" s="217">
        <f>IF(N1140="sníž. přenesená",J1140,0)</f>
        <v>0</v>
      </c>
      <c r="BI1140" s="217">
        <f>IF(N1140="nulová",J1140,0)</f>
        <v>0</v>
      </c>
      <c r="BJ1140" s="18" t="s">
        <v>85</v>
      </c>
      <c r="BK1140" s="217">
        <f>ROUND(I1140*H1140,2)</f>
        <v>0</v>
      </c>
      <c r="BL1140" s="18" t="s">
        <v>287</v>
      </c>
      <c r="BM1140" s="216" t="s">
        <v>1396</v>
      </c>
    </row>
    <row r="1141" s="2" customFormat="1">
      <c r="A1141" s="39"/>
      <c r="B1141" s="40"/>
      <c r="C1141" s="41"/>
      <c r="D1141" s="218" t="s">
        <v>163</v>
      </c>
      <c r="E1141" s="41"/>
      <c r="F1141" s="219" t="s">
        <v>1397</v>
      </c>
      <c r="G1141" s="41"/>
      <c r="H1141" s="41"/>
      <c r="I1141" s="220"/>
      <c r="J1141" s="41"/>
      <c r="K1141" s="41"/>
      <c r="L1141" s="45"/>
      <c r="M1141" s="221"/>
      <c r="N1141" s="222"/>
      <c r="O1141" s="85"/>
      <c r="P1141" s="85"/>
      <c r="Q1141" s="85"/>
      <c r="R1141" s="85"/>
      <c r="S1141" s="85"/>
      <c r="T1141" s="86"/>
      <c r="U1141" s="39"/>
      <c r="V1141" s="39"/>
      <c r="W1141" s="39"/>
      <c r="X1141" s="39"/>
      <c r="Y1141" s="39"/>
      <c r="Z1141" s="39"/>
      <c r="AA1141" s="39"/>
      <c r="AB1141" s="39"/>
      <c r="AC1141" s="39"/>
      <c r="AD1141" s="39"/>
      <c r="AE1141" s="39"/>
      <c r="AT1141" s="18" t="s">
        <v>163</v>
      </c>
      <c r="AU1141" s="18" t="s">
        <v>87</v>
      </c>
    </row>
    <row r="1142" s="14" customFormat="1">
      <c r="A1142" s="14"/>
      <c r="B1142" s="234"/>
      <c r="C1142" s="235"/>
      <c r="D1142" s="218" t="s">
        <v>167</v>
      </c>
      <c r="E1142" s="236" t="s">
        <v>40</v>
      </c>
      <c r="F1142" s="237" t="s">
        <v>1387</v>
      </c>
      <c r="G1142" s="235"/>
      <c r="H1142" s="238">
        <v>4.0759999999999996</v>
      </c>
      <c r="I1142" s="239"/>
      <c r="J1142" s="235"/>
      <c r="K1142" s="235"/>
      <c r="L1142" s="240"/>
      <c r="M1142" s="241"/>
      <c r="N1142" s="242"/>
      <c r="O1142" s="242"/>
      <c r="P1142" s="242"/>
      <c r="Q1142" s="242"/>
      <c r="R1142" s="242"/>
      <c r="S1142" s="242"/>
      <c r="T1142" s="243"/>
      <c r="U1142" s="14"/>
      <c r="V1142" s="14"/>
      <c r="W1142" s="14"/>
      <c r="X1142" s="14"/>
      <c r="Y1142" s="14"/>
      <c r="Z1142" s="14"/>
      <c r="AA1142" s="14"/>
      <c r="AB1142" s="14"/>
      <c r="AC1142" s="14"/>
      <c r="AD1142" s="14"/>
      <c r="AE1142" s="14"/>
      <c r="AT1142" s="244" t="s">
        <v>167</v>
      </c>
      <c r="AU1142" s="244" t="s">
        <v>87</v>
      </c>
      <c r="AV1142" s="14" t="s">
        <v>87</v>
      </c>
      <c r="AW1142" s="14" t="s">
        <v>38</v>
      </c>
      <c r="AX1142" s="14" t="s">
        <v>77</v>
      </c>
      <c r="AY1142" s="244" t="s">
        <v>153</v>
      </c>
    </row>
    <row r="1143" s="15" customFormat="1">
      <c r="A1143" s="15"/>
      <c r="B1143" s="245"/>
      <c r="C1143" s="246"/>
      <c r="D1143" s="218" t="s">
        <v>167</v>
      </c>
      <c r="E1143" s="247" t="s">
        <v>40</v>
      </c>
      <c r="F1143" s="248" t="s">
        <v>170</v>
      </c>
      <c r="G1143" s="246"/>
      <c r="H1143" s="249">
        <v>4.0759999999999996</v>
      </c>
      <c r="I1143" s="250"/>
      <c r="J1143" s="246"/>
      <c r="K1143" s="246"/>
      <c r="L1143" s="251"/>
      <c r="M1143" s="252"/>
      <c r="N1143" s="253"/>
      <c r="O1143" s="253"/>
      <c r="P1143" s="253"/>
      <c r="Q1143" s="253"/>
      <c r="R1143" s="253"/>
      <c r="S1143" s="253"/>
      <c r="T1143" s="254"/>
      <c r="U1143" s="15"/>
      <c r="V1143" s="15"/>
      <c r="W1143" s="15"/>
      <c r="X1143" s="15"/>
      <c r="Y1143" s="15"/>
      <c r="Z1143" s="15"/>
      <c r="AA1143" s="15"/>
      <c r="AB1143" s="15"/>
      <c r="AC1143" s="15"/>
      <c r="AD1143" s="15"/>
      <c r="AE1143" s="15"/>
      <c r="AT1143" s="255" t="s">
        <v>167</v>
      </c>
      <c r="AU1143" s="255" t="s">
        <v>87</v>
      </c>
      <c r="AV1143" s="15" t="s">
        <v>161</v>
      </c>
      <c r="AW1143" s="15" t="s">
        <v>38</v>
      </c>
      <c r="AX1143" s="15" t="s">
        <v>85</v>
      </c>
      <c r="AY1143" s="255" t="s">
        <v>153</v>
      </c>
    </row>
    <row r="1144" s="2" customFormat="1" ht="24.15" customHeight="1">
      <c r="A1144" s="39"/>
      <c r="B1144" s="40"/>
      <c r="C1144" s="205" t="s">
        <v>1398</v>
      </c>
      <c r="D1144" s="205" t="s">
        <v>156</v>
      </c>
      <c r="E1144" s="206" t="s">
        <v>1399</v>
      </c>
      <c r="F1144" s="207" t="s">
        <v>1400</v>
      </c>
      <c r="G1144" s="208" t="s">
        <v>159</v>
      </c>
      <c r="H1144" s="209">
        <v>4.0759999999999996</v>
      </c>
      <c r="I1144" s="210"/>
      <c r="J1144" s="211">
        <f>ROUND(I1144*H1144,2)</f>
        <v>0</v>
      </c>
      <c r="K1144" s="207" t="s">
        <v>160</v>
      </c>
      <c r="L1144" s="45"/>
      <c r="M1144" s="212" t="s">
        <v>40</v>
      </c>
      <c r="N1144" s="213" t="s">
        <v>48</v>
      </c>
      <c r="O1144" s="85"/>
      <c r="P1144" s="214">
        <f>O1144*H1144</f>
        <v>0</v>
      </c>
      <c r="Q1144" s="214">
        <v>0.00023000000000000001</v>
      </c>
      <c r="R1144" s="214">
        <f>Q1144*H1144</f>
        <v>0.00093747999999999998</v>
      </c>
      <c r="S1144" s="214">
        <v>0</v>
      </c>
      <c r="T1144" s="215">
        <f>S1144*H1144</f>
        <v>0</v>
      </c>
      <c r="U1144" s="39"/>
      <c r="V1144" s="39"/>
      <c r="W1144" s="39"/>
      <c r="X1144" s="39"/>
      <c r="Y1144" s="39"/>
      <c r="Z1144" s="39"/>
      <c r="AA1144" s="39"/>
      <c r="AB1144" s="39"/>
      <c r="AC1144" s="39"/>
      <c r="AD1144" s="39"/>
      <c r="AE1144" s="39"/>
      <c r="AR1144" s="216" t="s">
        <v>287</v>
      </c>
      <c r="AT1144" s="216" t="s">
        <v>156</v>
      </c>
      <c r="AU1144" s="216" t="s">
        <v>87</v>
      </c>
      <c r="AY1144" s="18" t="s">
        <v>153</v>
      </c>
      <c r="BE1144" s="217">
        <f>IF(N1144="základní",J1144,0)</f>
        <v>0</v>
      </c>
      <c r="BF1144" s="217">
        <f>IF(N1144="snížená",J1144,0)</f>
        <v>0</v>
      </c>
      <c r="BG1144" s="217">
        <f>IF(N1144="zákl. přenesená",J1144,0)</f>
        <v>0</v>
      </c>
      <c r="BH1144" s="217">
        <f>IF(N1144="sníž. přenesená",J1144,0)</f>
        <v>0</v>
      </c>
      <c r="BI1144" s="217">
        <f>IF(N1144="nulová",J1144,0)</f>
        <v>0</v>
      </c>
      <c r="BJ1144" s="18" t="s">
        <v>85</v>
      </c>
      <c r="BK1144" s="217">
        <f>ROUND(I1144*H1144,2)</f>
        <v>0</v>
      </c>
      <c r="BL1144" s="18" t="s">
        <v>287</v>
      </c>
      <c r="BM1144" s="216" t="s">
        <v>1401</v>
      </c>
    </row>
    <row r="1145" s="2" customFormat="1">
      <c r="A1145" s="39"/>
      <c r="B1145" s="40"/>
      <c r="C1145" s="41"/>
      <c r="D1145" s="218" t="s">
        <v>163</v>
      </c>
      <c r="E1145" s="41"/>
      <c r="F1145" s="219" t="s">
        <v>1402</v>
      </c>
      <c r="G1145" s="41"/>
      <c r="H1145" s="41"/>
      <c r="I1145" s="220"/>
      <c r="J1145" s="41"/>
      <c r="K1145" s="41"/>
      <c r="L1145" s="45"/>
      <c r="M1145" s="221"/>
      <c r="N1145" s="222"/>
      <c r="O1145" s="85"/>
      <c r="P1145" s="85"/>
      <c r="Q1145" s="85"/>
      <c r="R1145" s="85"/>
      <c r="S1145" s="85"/>
      <c r="T1145" s="86"/>
      <c r="U1145" s="39"/>
      <c r="V1145" s="39"/>
      <c r="W1145" s="39"/>
      <c r="X1145" s="39"/>
      <c r="Y1145" s="39"/>
      <c r="Z1145" s="39"/>
      <c r="AA1145" s="39"/>
      <c r="AB1145" s="39"/>
      <c r="AC1145" s="39"/>
      <c r="AD1145" s="39"/>
      <c r="AE1145" s="39"/>
      <c r="AT1145" s="18" t="s">
        <v>163</v>
      </c>
      <c r="AU1145" s="18" t="s">
        <v>87</v>
      </c>
    </row>
    <row r="1146" s="14" customFormat="1">
      <c r="A1146" s="14"/>
      <c r="B1146" s="234"/>
      <c r="C1146" s="235"/>
      <c r="D1146" s="218" t="s">
        <v>167</v>
      </c>
      <c r="E1146" s="236" t="s">
        <v>40</v>
      </c>
      <c r="F1146" s="237" t="s">
        <v>1387</v>
      </c>
      <c r="G1146" s="235"/>
      <c r="H1146" s="238">
        <v>4.0759999999999996</v>
      </c>
      <c r="I1146" s="239"/>
      <c r="J1146" s="235"/>
      <c r="K1146" s="235"/>
      <c r="L1146" s="240"/>
      <c r="M1146" s="241"/>
      <c r="N1146" s="242"/>
      <c r="O1146" s="242"/>
      <c r="P1146" s="242"/>
      <c r="Q1146" s="242"/>
      <c r="R1146" s="242"/>
      <c r="S1146" s="242"/>
      <c r="T1146" s="243"/>
      <c r="U1146" s="14"/>
      <c r="V1146" s="14"/>
      <c r="W1146" s="14"/>
      <c r="X1146" s="14"/>
      <c r="Y1146" s="14"/>
      <c r="Z1146" s="14"/>
      <c r="AA1146" s="14"/>
      <c r="AB1146" s="14"/>
      <c r="AC1146" s="14"/>
      <c r="AD1146" s="14"/>
      <c r="AE1146" s="14"/>
      <c r="AT1146" s="244" t="s">
        <v>167</v>
      </c>
      <c r="AU1146" s="244" t="s">
        <v>87</v>
      </c>
      <c r="AV1146" s="14" t="s">
        <v>87</v>
      </c>
      <c r="AW1146" s="14" t="s">
        <v>38</v>
      </c>
      <c r="AX1146" s="14" t="s">
        <v>77</v>
      </c>
      <c r="AY1146" s="244" t="s">
        <v>153</v>
      </c>
    </row>
    <row r="1147" s="15" customFormat="1">
      <c r="A1147" s="15"/>
      <c r="B1147" s="245"/>
      <c r="C1147" s="246"/>
      <c r="D1147" s="218" t="s">
        <v>167</v>
      </c>
      <c r="E1147" s="247" t="s">
        <v>40</v>
      </c>
      <c r="F1147" s="248" t="s">
        <v>170</v>
      </c>
      <c r="G1147" s="246"/>
      <c r="H1147" s="249">
        <v>4.0759999999999996</v>
      </c>
      <c r="I1147" s="250"/>
      <c r="J1147" s="246"/>
      <c r="K1147" s="246"/>
      <c r="L1147" s="251"/>
      <c r="M1147" s="252"/>
      <c r="N1147" s="253"/>
      <c r="O1147" s="253"/>
      <c r="P1147" s="253"/>
      <c r="Q1147" s="253"/>
      <c r="R1147" s="253"/>
      <c r="S1147" s="253"/>
      <c r="T1147" s="254"/>
      <c r="U1147" s="15"/>
      <c r="V1147" s="15"/>
      <c r="W1147" s="15"/>
      <c r="X1147" s="15"/>
      <c r="Y1147" s="15"/>
      <c r="Z1147" s="15"/>
      <c r="AA1147" s="15"/>
      <c r="AB1147" s="15"/>
      <c r="AC1147" s="15"/>
      <c r="AD1147" s="15"/>
      <c r="AE1147" s="15"/>
      <c r="AT1147" s="255" t="s">
        <v>167</v>
      </c>
      <c r="AU1147" s="255" t="s">
        <v>87</v>
      </c>
      <c r="AV1147" s="15" t="s">
        <v>161</v>
      </c>
      <c r="AW1147" s="15" t="s">
        <v>38</v>
      </c>
      <c r="AX1147" s="15" t="s">
        <v>85</v>
      </c>
      <c r="AY1147" s="255" t="s">
        <v>153</v>
      </c>
    </row>
    <row r="1148" s="2" customFormat="1" ht="24.15" customHeight="1">
      <c r="A1148" s="39"/>
      <c r="B1148" s="40"/>
      <c r="C1148" s="205" t="s">
        <v>1403</v>
      </c>
      <c r="D1148" s="205" t="s">
        <v>156</v>
      </c>
      <c r="E1148" s="206" t="s">
        <v>1404</v>
      </c>
      <c r="F1148" s="207" t="s">
        <v>1405</v>
      </c>
      <c r="G1148" s="208" t="s">
        <v>159</v>
      </c>
      <c r="H1148" s="209">
        <v>4.0759999999999996</v>
      </c>
      <c r="I1148" s="210"/>
      <c r="J1148" s="211">
        <f>ROUND(I1148*H1148,2)</f>
        <v>0</v>
      </c>
      <c r="K1148" s="207" t="s">
        <v>160</v>
      </c>
      <c r="L1148" s="45"/>
      <c r="M1148" s="212" t="s">
        <v>40</v>
      </c>
      <c r="N1148" s="213" t="s">
        <v>48</v>
      </c>
      <c r="O1148" s="85"/>
      <c r="P1148" s="214">
        <f>O1148*H1148</f>
        <v>0</v>
      </c>
      <c r="Q1148" s="214">
        <v>0.00010000000000000001</v>
      </c>
      <c r="R1148" s="214">
        <f>Q1148*H1148</f>
        <v>0.00040759999999999999</v>
      </c>
      <c r="S1148" s="214">
        <v>0</v>
      </c>
      <c r="T1148" s="215">
        <f>S1148*H1148</f>
        <v>0</v>
      </c>
      <c r="U1148" s="39"/>
      <c r="V1148" s="39"/>
      <c r="W1148" s="39"/>
      <c r="X1148" s="39"/>
      <c r="Y1148" s="39"/>
      <c r="Z1148" s="39"/>
      <c r="AA1148" s="39"/>
      <c r="AB1148" s="39"/>
      <c r="AC1148" s="39"/>
      <c r="AD1148" s="39"/>
      <c r="AE1148" s="39"/>
      <c r="AR1148" s="216" t="s">
        <v>287</v>
      </c>
      <c r="AT1148" s="216" t="s">
        <v>156</v>
      </c>
      <c r="AU1148" s="216" t="s">
        <v>87</v>
      </c>
      <c r="AY1148" s="18" t="s">
        <v>153</v>
      </c>
      <c r="BE1148" s="217">
        <f>IF(N1148="základní",J1148,0)</f>
        <v>0</v>
      </c>
      <c r="BF1148" s="217">
        <f>IF(N1148="snížená",J1148,0)</f>
        <v>0</v>
      </c>
      <c r="BG1148" s="217">
        <f>IF(N1148="zákl. přenesená",J1148,0)</f>
        <v>0</v>
      </c>
      <c r="BH1148" s="217">
        <f>IF(N1148="sníž. přenesená",J1148,0)</f>
        <v>0</v>
      </c>
      <c r="BI1148" s="217">
        <f>IF(N1148="nulová",J1148,0)</f>
        <v>0</v>
      </c>
      <c r="BJ1148" s="18" t="s">
        <v>85</v>
      </c>
      <c r="BK1148" s="217">
        <f>ROUND(I1148*H1148,2)</f>
        <v>0</v>
      </c>
      <c r="BL1148" s="18" t="s">
        <v>287</v>
      </c>
      <c r="BM1148" s="216" t="s">
        <v>1406</v>
      </c>
    </row>
    <row r="1149" s="2" customFormat="1">
      <c r="A1149" s="39"/>
      <c r="B1149" s="40"/>
      <c r="C1149" s="41"/>
      <c r="D1149" s="218" t="s">
        <v>163</v>
      </c>
      <c r="E1149" s="41"/>
      <c r="F1149" s="219" t="s">
        <v>1407</v>
      </c>
      <c r="G1149" s="41"/>
      <c r="H1149" s="41"/>
      <c r="I1149" s="220"/>
      <c r="J1149" s="41"/>
      <c r="K1149" s="41"/>
      <c r="L1149" s="45"/>
      <c r="M1149" s="221"/>
      <c r="N1149" s="222"/>
      <c r="O1149" s="85"/>
      <c r="P1149" s="85"/>
      <c r="Q1149" s="85"/>
      <c r="R1149" s="85"/>
      <c r="S1149" s="85"/>
      <c r="T1149" s="86"/>
      <c r="U1149" s="39"/>
      <c r="V1149" s="39"/>
      <c r="W1149" s="39"/>
      <c r="X1149" s="39"/>
      <c r="Y1149" s="39"/>
      <c r="Z1149" s="39"/>
      <c r="AA1149" s="39"/>
      <c r="AB1149" s="39"/>
      <c r="AC1149" s="39"/>
      <c r="AD1149" s="39"/>
      <c r="AE1149" s="39"/>
      <c r="AT1149" s="18" t="s">
        <v>163</v>
      </c>
      <c r="AU1149" s="18" t="s">
        <v>87</v>
      </c>
    </row>
    <row r="1150" s="14" customFormat="1">
      <c r="A1150" s="14"/>
      <c r="B1150" s="234"/>
      <c r="C1150" s="235"/>
      <c r="D1150" s="218" t="s">
        <v>167</v>
      </c>
      <c r="E1150" s="236" t="s">
        <v>40</v>
      </c>
      <c r="F1150" s="237" t="s">
        <v>1387</v>
      </c>
      <c r="G1150" s="235"/>
      <c r="H1150" s="238">
        <v>4.0759999999999996</v>
      </c>
      <c r="I1150" s="239"/>
      <c r="J1150" s="235"/>
      <c r="K1150" s="235"/>
      <c r="L1150" s="240"/>
      <c r="M1150" s="241"/>
      <c r="N1150" s="242"/>
      <c r="O1150" s="242"/>
      <c r="P1150" s="242"/>
      <c r="Q1150" s="242"/>
      <c r="R1150" s="242"/>
      <c r="S1150" s="242"/>
      <c r="T1150" s="243"/>
      <c r="U1150" s="14"/>
      <c r="V1150" s="14"/>
      <c r="W1150" s="14"/>
      <c r="X1150" s="14"/>
      <c r="Y1150" s="14"/>
      <c r="Z1150" s="14"/>
      <c r="AA1150" s="14"/>
      <c r="AB1150" s="14"/>
      <c r="AC1150" s="14"/>
      <c r="AD1150" s="14"/>
      <c r="AE1150" s="14"/>
      <c r="AT1150" s="244" t="s">
        <v>167</v>
      </c>
      <c r="AU1150" s="244" t="s">
        <v>87</v>
      </c>
      <c r="AV1150" s="14" t="s">
        <v>87</v>
      </c>
      <c r="AW1150" s="14" t="s">
        <v>38</v>
      </c>
      <c r="AX1150" s="14" t="s">
        <v>77</v>
      </c>
      <c r="AY1150" s="244" t="s">
        <v>153</v>
      </c>
    </row>
    <row r="1151" s="15" customFormat="1">
      <c r="A1151" s="15"/>
      <c r="B1151" s="245"/>
      <c r="C1151" s="246"/>
      <c r="D1151" s="218" t="s">
        <v>167</v>
      </c>
      <c r="E1151" s="247" t="s">
        <v>40</v>
      </c>
      <c r="F1151" s="248" t="s">
        <v>170</v>
      </c>
      <c r="G1151" s="246"/>
      <c r="H1151" s="249">
        <v>4.0759999999999996</v>
      </c>
      <c r="I1151" s="250"/>
      <c r="J1151" s="246"/>
      <c r="K1151" s="246"/>
      <c r="L1151" s="251"/>
      <c r="M1151" s="252"/>
      <c r="N1151" s="253"/>
      <c r="O1151" s="253"/>
      <c r="P1151" s="253"/>
      <c r="Q1151" s="253"/>
      <c r="R1151" s="253"/>
      <c r="S1151" s="253"/>
      <c r="T1151" s="254"/>
      <c r="U1151" s="15"/>
      <c r="V1151" s="15"/>
      <c r="W1151" s="15"/>
      <c r="X1151" s="15"/>
      <c r="Y1151" s="15"/>
      <c r="Z1151" s="15"/>
      <c r="AA1151" s="15"/>
      <c r="AB1151" s="15"/>
      <c r="AC1151" s="15"/>
      <c r="AD1151" s="15"/>
      <c r="AE1151" s="15"/>
      <c r="AT1151" s="255" t="s">
        <v>167</v>
      </c>
      <c r="AU1151" s="255" t="s">
        <v>87</v>
      </c>
      <c r="AV1151" s="15" t="s">
        <v>161</v>
      </c>
      <c r="AW1151" s="15" t="s">
        <v>38</v>
      </c>
      <c r="AX1151" s="15" t="s">
        <v>85</v>
      </c>
      <c r="AY1151" s="255" t="s">
        <v>153</v>
      </c>
    </row>
    <row r="1152" s="12" customFormat="1" ht="22.8" customHeight="1">
      <c r="A1152" s="12"/>
      <c r="B1152" s="189"/>
      <c r="C1152" s="190"/>
      <c r="D1152" s="191" t="s">
        <v>76</v>
      </c>
      <c r="E1152" s="203" t="s">
        <v>1408</v>
      </c>
      <c r="F1152" s="203" t="s">
        <v>1409</v>
      </c>
      <c r="G1152" s="190"/>
      <c r="H1152" s="190"/>
      <c r="I1152" s="193"/>
      <c r="J1152" s="204">
        <f>BK1152</f>
        <v>0</v>
      </c>
      <c r="K1152" s="190"/>
      <c r="L1152" s="195"/>
      <c r="M1152" s="196"/>
      <c r="N1152" s="197"/>
      <c r="O1152" s="197"/>
      <c r="P1152" s="198">
        <f>SUM(P1153:P1294)</f>
        <v>0</v>
      </c>
      <c r="Q1152" s="197"/>
      <c r="R1152" s="198">
        <f>SUM(R1153:R1294)</f>
        <v>0.16210191999999996</v>
      </c>
      <c r="S1152" s="197"/>
      <c r="T1152" s="199">
        <f>SUM(T1153:T1294)</f>
        <v>0.058560759999999996</v>
      </c>
      <c r="U1152" s="12"/>
      <c r="V1152" s="12"/>
      <c r="W1152" s="12"/>
      <c r="X1152" s="12"/>
      <c r="Y1152" s="12"/>
      <c r="Z1152" s="12"/>
      <c r="AA1152" s="12"/>
      <c r="AB1152" s="12"/>
      <c r="AC1152" s="12"/>
      <c r="AD1152" s="12"/>
      <c r="AE1152" s="12"/>
      <c r="AR1152" s="200" t="s">
        <v>87</v>
      </c>
      <c r="AT1152" s="201" t="s">
        <v>76</v>
      </c>
      <c r="AU1152" s="201" t="s">
        <v>85</v>
      </c>
      <c r="AY1152" s="200" t="s">
        <v>153</v>
      </c>
      <c r="BK1152" s="202">
        <f>SUM(BK1153:BK1294)</f>
        <v>0</v>
      </c>
    </row>
    <row r="1153" s="2" customFormat="1" ht="24.15" customHeight="1">
      <c r="A1153" s="39"/>
      <c r="B1153" s="40"/>
      <c r="C1153" s="205" t="s">
        <v>1410</v>
      </c>
      <c r="D1153" s="205" t="s">
        <v>156</v>
      </c>
      <c r="E1153" s="206" t="s">
        <v>1411</v>
      </c>
      <c r="F1153" s="207" t="s">
        <v>1412</v>
      </c>
      <c r="G1153" s="208" t="s">
        <v>159</v>
      </c>
      <c r="H1153" s="209">
        <v>127.306</v>
      </c>
      <c r="I1153" s="210"/>
      <c r="J1153" s="211">
        <f>ROUND(I1153*H1153,2)</f>
        <v>0</v>
      </c>
      <c r="K1153" s="207" t="s">
        <v>160</v>
      </c>
      <c r="L1153" s="45"/>
      <c r="M1153" s="212" t="s">
        <v>40</v>
      </c>
      <c r="N1153" s="213" t="s">
        <v>48</v>
      </c>
      <c r="O1153" s="85"/>
      <c r="P1153" s="214">
        <f>O1153*H1153</f>
        <v>0</v>
      </c>
      <c r="Q1153" s="214">
        <v>0</v>
      </c>
      <c r="R1153" s="214">
        <f>Q1153*H1153</f>
        <v>0</v>
      </c>
      <c r="S1153" s="214">
        <v>0.00014999999999999999</v>
      </c>
      <c r="T1153" s="215">
        <f>S1153*H1153</f>
        <v>0.019095899999999999</v>
      </c>
      <c r="U1153" s="39"/>
      <c r="V1153" s="39"/>
      <c r="W1153" s="39"/>
      <c r="X1153" s="39"/>
      <c r="Y1153" s="39"/>
      <c r="Z1153" s="39"/>
      <c r="AA1153" s="39"/>
      <c r="AB1153" s="39"/>
      <c r="AC1153" s="39"/>
      <c r="AD1153" s="39"/>
      <c r="AE1153" s="39"/>
      <c r="AR1153" s="216" t="s">
        <v>287</v>
      </c>
      <c r="AT1153" s="216" t="s">
        <v>156</v>
      </c>
      <c r="AU1153" s="216" t="s">
        <v>87</v>
      </c>
      <c r="AY1153" s="18" t="s">
        <v>153</v>
      </c>
      <c r="BE1153" s="217">
        <f>IF(N1153="základní",J1153,0)</f>
        <v>0</v>
      </c>
      <c r="BF1153" s="217">
        <f>IF(N1153="snížená",J1153,0)</f>
        <v>0</v>
      </c>
      <c r="BG1153" s="217">
        <f>IF(N1153="zákl. přenesená",J1153,0)</f>
        <v>0</v>
      </c>
      <c r="BH1153" s="217">
        <f>IF(N1153="sníž. přenesená",J1153,0)</f>
        <v>0</v>
      </c>
      <c r="BI1153" s="217">
        <f>IF(N1153="nulová",J1153,0)</f>
        <v>0</v>
      </c>
      <c r="BJ1153" s="18" t="s">
        <v>85</v>
      </c>
      <c r="BK1153" s="217">
        <f>ROUND(I1153*H1153,2)</f>
        <v>0</v>
      </c>
      <c r="BL1153" s="18" t="s">
        <v>287</v>
      </c>
      <c r="BM1153" s="216" t="s">
        <v>1413</v>
      </c>
    </row>
    <row r="1154" s="2" customFormat="1">
      <c r="A1154" s="39"/>
      <c r="B1154" s="40"/>
      <c r="C1154" s="41"/>
      <c r="D1154" s="218" t="s">
        <v>163</v>
      </c>
      <c r="E1154" s="41"/>
      <c r="F1154" s="219" t="s">
        <v>1414</v>
      </c>
      <c r="G1154" s="41"/>
      <c r="H1154" s="41"/>
      <c r="I1154" s="220"/>
      <c r="J1154" s="41"/>
      <c r="K1154" s="41"/>
      <c r="L1154" s="45"/>
      <c r="M1154" s="221"/>
      <c r="N1154" s="222"/>
      <c r="O1154" s="85"/>
      <c r="P1154" s="85"/>
      <c r="Q1154" s="85"/>
      <c r="R1154" s="85"/>
      <c r="S1154" s="85"/>
      <c r="T1154" s="86"/>
      <c r="U1154" s="39"/>
      <c r="V1154" s="39"/>
      <c r="W1154" s="39"/>
      <c r="X1154" s="39"/>
      <c r="Y1154" s="39"/>
      <c r="Z1154" s="39"/>
      <c r="AA1154" s="39"/>
      <c r="AB1154" s="39"/>
      <c r="AC1154" s="39"/>
      <c r="AD1154" s="39"/>
      <c r="AE1154" s="39"/>
      <c r="AT1154" s="18" t="s">
        <v>163</v>
      </c>
      <c r="AU1154" s="18" t="s">
        <v>87</v>
      </c>
    </row>
    <row r="1155" s="13" customFormat="1">
      <c r="A1155" s="13"/>
      <c r="B1155" s="224"/>
      <c r="C1155" s="225"/>
      <c r="D1155" s="218" t="s">
        <v>167</v>
      </c>
      <c r="E1155" s="226" t="s">
        <v>40</v>
      </c>
      <c r="F1155" s="227" t="s">
        <v>1415</v>
      </c>
      <c r="G1155" s="225"/>
      <c r="H1155" s="226" t="s">
        <v>40</v>
      </c>
      <c r="I1155" s="228"/>
      <c r="J1155" s="225"/>
      <c r="K1155" s="225"/>
      <c r="L1155" s="229"/>
      <c r="M1155" s="230"/>
      <c r="N1155" s="231"/>
      <c r="O1155" s="231"/>
      <c r="P1155" s="231"/>
      <c r="Q1155" s="231"/>
      <c r="R1155" s="231"/>
      <c r="S1155" s="231"/>
      <c r="T1155" s="232"/>
      <c r="U1155" s="13"/>
      <c r="V1155" s="13"/>
      <c r="W1155" s="13"/>
      <c r="X1155" s="13"/>
      <c r="Y1155" s="13"/>
      <c r="Z1155" s="13"/>
      <c r="AA1155" s="13"/>
      <c r="AB1155" s="13"/>
      <c r="AC1155" s="13"/>
      <c r="AD1155" s="13"/>
      <c r="AE1155" s="13"/>
      <c r="AT1155" s="233" t="s">
        <v>167</v>
      </c>
      <c r="AU1155" s="233" t="s">
        <v>87</v>
      </c>
      <c r="AV1155" s="13" t="s">
        <v>85</v>
      </c>
      <c r="AW1155" s="13" t="s">
        <v>38</v>
      </c>
      <c r="AX1155" s="13" t="s">
        <v>77</v>
      </c>
      <c r="AY1155" s="233" t="s">
        <v>153</v>
      </c>
    </row>
    <row r="1156" s="13" customFormat="1">
      <c r="A1156" s="13"/>
      <c r="B1156" s="224"/>
      <c r="C1156" s="225"/>
      <c r="D1156" s="218" t="s">
        <v>167</v>
      </c>
      <c r="E1156" s="226" t="s">
        <v>40</v>
      </c>
      <c r="F1156" s="227" t="s">
        <v>206</v>
      </c>
      <c r="G1156" s="225"/>
      <c r="H1156" s="226" t="s">
        <v>40</v>
      </c>
      <c r="I1156" s="228"/>
      <c r="J1156" s="225"/>
      <c r="K1156" s="225"/>
      <c r="L1156" s="229"/>
      <c r="M1156" s="230"/>
      <c r="N1156" s="231"/>
      <c r="O1156" s="231"/>
      <c r="P1156" s="231"/>
      <c r="Q1156" s="231"/>
      <c r="R1156" s="231"/>
      <c r="S1156" s="231"/>
      <c r="T1156" s="232"/>
      <c r="U1156" s="13"/>
      <c r="V1156" s="13"/>
      <c r="W1156" s="13"/>
      <c r="X1156" s="13"/>
      <c r="Y1156" s="13"/>
      <c r="Z1156" s="13"/>
      <c r="AA1156" s="13"/>
      <c r="AB1156" s="13"/>
      <c r="AC1156" s="13"/>
      <c r="AD1156" s="13"/>
      <c r="AE1156" s="13"/>
      <c r="AT1156" s="233" t="s">
        <v>167</v>
      </c>
      <c r="AU1156" s="233" t="s">
        <v>87</v>
      </c>
      <c r="AV1156" s="13" t="s">
        <v>85</v>
      </c>
      <c r="AW1156" s="13" t="s">
        <v>38</v>
      </c>
      <c r="AX1156" s="13" t="s">
        <v>77</v>
      </c>
      <c r="AY1156" s="233" t="s">
        <v>153</v>
      </c>
    </row>
    <row r="1157" s="14" customFormat="1">
      <c r="A1157" s="14"/>
      <c r="B1157" s="234"/>
      <c r="C1157" s="235"/>
      <c r="D1157" s="218" t="s">
        <v>167</v>
      </c>
      <c r="E1157" s="236" t="s">
        <v>40</v>
      </c>
      <c r="F1157" s="237" t="s">
        <v>207</v>
      </c>
      <c r="G1157" s="235"/>
      <c r="H1157" s="238">
        <v>2.5579999999999998</v>
      </c>
      <c r="I1157" s="239"/>
      <c r="J1157" s="235"/>
      <c r="K1157" s="235"/>
      <c r="L1157" s="240"/>
      <c r="M1157" s="241"/>
      <c r="N1157" s="242"/>
      <c r="O1157" s="242"/>
      <c r="P1157" s="242"/>
      <c r="Q1157" s="242"/>
      <c r="R1157" s="242"/>
      <c r="S1157" s="242"/>
      <c r="T1157" s="243"/>
      <c r="U1157" s="14"/>
      <c r="V1157" s="14"/>
      <c r="W1157" s="14"/>
      <c r="X1157" s="14"/>
      <c r="Y1157" s="14"/>
      <c r="Z1157" s="14"/>
      <c r="AA1157" s="14"/>
      <c r="AB1157" s="14"/>
      <c r="AC1157" s="14"/>
      <c r="AD1157" s="14"/>
      <c r="AE1157" s="14"/>
      <c r="AT1157" s="244" t="s">
        <v>167</v>
      </c>
      <c r="AU1157" s="244" t="s">
        <v>87</v>
      </c>
      <c r="AV1157" s="14" t="s">
        <v>87</v>
      </c>
      <c r="AW1157" s="14" t="s">
        <v>38</v>
      </c>
      <c r="AX1157" s="14" t="s">
        <v>77</v>
      </c>
      <c r="AY1157" s="244" t="s">
        <v>153</v>
      </c>
    </row>
    <row r="1158" s="14" customFormat="1">
      <c r="A1158" s="14"/>
      <c r="B1158" s="234"/>
      <c r="C1158" s="235"/>
      <c r="D1158" s="218" t="s">
        <v>167</v>
      </c>
      <c r="E1158" s="236" t="s">
        <v>40</v>
      </c>
      <c r="F1158" s="237" t="s">
        <v>208</v>
      </c>
      <c r="G1158" s="235"/>
      <c r="H1158" s="238">
        <v>0.40000000000000002</v>
      </c>
      <c r="I1158" s="239"/>
      <c r="J1158" s="235"/>
      <c r="K1158" s="235"/>
      <c r="L1158" s="240"/>
      <c r="M1158" s="241"/>
      <c r="N1158" s="242"/>
      <c r="O1158" s="242"/>
      <c r="P1158" s="242"/>
      <c r="Q1158" s="242"/>
      <c r="R1158" s="242"/>
      <c r="S1158" s="242"/>
      <c r="T1158" s="243"/>
      <c r="U1158" s="14"/>
      <c r="V1158" s="14"/>
      <c r="W1158" s="14"/>
      <c r="X1158" s="14"/>
      <c r="Y1158" s="14"/>
      <c r="Z1158" s="14"/>
      <c r="AA1158" s="14"/>
      <c r="AB1158" s="14"/>
      <c r="AC1158" s="14"/>
      <c r="AD1158" s="14"/>
      <c r="AE1158" s="14"/>
      <c r="AT1158" s="244" t="s">
        <v>167</v>
      </c>
      <c r="AU1158" s="244" t="s">
        <v>87</v>
      </c>
      <c r="AV1158" s="14" t="s">
        <v>87</v>
      </c>
      <c r="AW1158" s="14" t="s">
        <v>38</v>
      </c>
      <c r="AX1158" s="14" t="s">
        <v>77</v>
      </c>
      <c r="AY1158" s="244" t="s">
        <v>153</v>
      </c>
    </row>
    <row r="1159" s="13" customFormat="1">
      <c r="A1159" s="13"/>
      <c r="B1159" s="224"/>
      <c r="C1159" s="225"/>
      <c r="D1159" s="218" t="s">
        <v>167</v>
      </c>
      <c r="E1159" s="226" t="s">
        <v>40</v>
      </c>
      <c r="F1159" s="227" t="s">
        <v>209</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210</v>
      </c>
      <c r="G1160" s="235"/>
      <c r="H1160" s="238">
        <v>2.2650000000000001</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3" customFormat="1">
      <c r="A1161" s="13"/>
      <c r="B1161" s="224"/>
      <c r="C1161" s="225"/>
      <c r="D1161" s="218" t="s">
        <v>167</v>
      </c>
      <c r="E1161" s="226" t="s">
        <v>40</v>
      </c>
      <c r="F1161" s="227" t="s">
        <v>211</v>
      </c>
      <c r="G1161" s="225"/>
      <c r="H1161" s="226" t="s">
        <v>40</v>
      </c>
      <c r="I1161" s="228"/>
      <c r="J1161" s="225"/>
      <c r="K1161" s="225"/>
      <c r="L1161" s="229"/>
      <c r="M1161" s="230"/>
      <c r="N1161" s="231"/>
      <c r="O1161" s="231"/>
      <c r="P1161" s="231"/>
      <c r="Q1161" s="231"/>
      <c r="R1161" s="231"/>
      <c r="S1161" s="231"/>
      <c r="T1161" s="232"/>
      <c r="U1161" s="13"/>
      <c r="V1161" s="13"/>
      <c r="W1161" s="13"/>
      <c r="X1161" s="13"/>
      <c r="Y1161" s="13"/>
      <c r="Z1161" s="13"/>
      <c r="AA1161" s="13"/>
      <c r="AB1161" s="13"/>
      <c r="AC1161" s="13"/>
      <c r="AD1161" s="13"/>
      <c r="AE1161" s="13"/>
      <c r="AT1161" s="233" t="s">
        <v>167</v>
      </c>
      <c r="AU1161" s="233" t="s">
        <v>87</v>
      </c>
      <c r="AV1161" s="13" t="s">
        <v>85</v>
      </c>
      <c r="AW1161" s="13" t="s">
        <v>38</v>
      </c>
      <c r="AX1161" s="13" t="s">
        <v>77</v>
      </c>
      <c r="AY1161" s="233" t="s">
        <v>153</v>
      </c>
    </row>
    <row r="1162" s="14" customFormat="1">
      <c r="A1162" s="14"/>
      <c r="B1162" s="234"/>
      <c r="C1162" s="235"/>
      <c r="D1162" s="218" t="s">
        <v>167</v>
      </c>
      <c r="E1162" s="236" t="s">
        <v>40</v>
      </c>
      <c r="F1162" s="237" t="s">
        <v>212</v>
      </c>
      <c r="G1162" s="235"/>
      <c r="H1162" s="238">
        <v>15.416</v>
      </c>
      <c r="I1162" s="239"/>
      <c r="J1162" s="235"/>
      <c r="K1162" s="235"/>
      <c r="L1162" s="240"/>
      <c r="M1162" s="241"/>
      <c r="N1162" s="242"/>
      <c r="O1162" s="242"/>
      <c r="P1162" s="242"/>
      <c r="Q1162" s="242"/>
      <c r="R1162" s="242"/>
      <c r="S1162" s="242"/>
      <c r="T1162" s="243"/>
      <c r="U1162" s="14"/>
      <c r="V1162" s="14"/>
      <c r="W1162" s="14"/>
      <c r="X1162" s="14"/>
      <c r="Y1162" s="14"/>
      <c r="Z1162" s="14"/>
      <c r="AA1162" s="14"/>
      <c r="AB1162" s="14"/>
      <c r="AC1162" s="14"/>
      <c r="AD1162" s="14"/>
      <c r="AE1162" s="14"/>
      <c r="AT1162" s="244" t="s">
        <v>167</v>
      </c>
      <c r="AU1162" s="244" t="s">
        <v>87</v>
      </c>
      <c r="AV1162" s="14" t="s">
        <v>87</v>
      </c>
      <c r="AW1162" s="14" t="s">
        <v>38</v>
      </c>
      <c r="AX1162" s="14" t="s">
        <v>77</v>
      </c>
      <c r="AY1162" s="244" t="s">
        <v>153</v>
      </c>
    </row>
    <row r="1163" s="13" customFormat="1">
      <c r="A1163" s="13"/>
      <c r="B1163" s="224"/>
      <c r="C1163" s="225"/>
      <c r="D1163" s="218" t="s">
        <v>167</v>
      </c>
      <c r="E1163" s="226" t="s">
        <v>40</v>
      </c>
      <c r="F1163" s="227" t="s">
        <v>213</v>
      </c>
      <c r="G1163" s="225"/>
      <c r="H1163" s="226" t="s">
        <v>40</v>
      </c>
      <c r="I1163" s="228"/>
      <c r="J1163" s="225"/>
      <c r="K1163" s="225"/>
      <c r="L1163" s="229"/>
      <c r="M1163" s="230"/>
      <c r="N1163" s="231"/>
      <c r="O1163" s="231"/>
      <c r="P1163" s="231"/>
      <c r="Q1163" s="231"/>
      <c r="R1163" s="231"/>
      <c r="S1163" s="231"/>
      <c r="T1163" s="232"/>
      <c r="U1163" s="13"/>
      <c r="V1163" s="13"/>
      <c r="W1163" s="13"/>
      <c r="X1163" s="13"/>
      <c r="Y1163" s="13"/>
      <c r="Z1163" s="13"/>
      <c r="AA1163" s="13"/>
      <c r="AB1163" s="13"/>
      <c r="AC1163" s="13"/>
      <c r="AD1163" s="13"/>
      <c r="AE1163" s="13"/>
      <c r="AT1163" s="233" t="s">
        <v>167</v>
      </c>
      <c r="AU1163" s="233" t="s">
        <v>87</v>
      </c>
      <c r="AV1163" s="13" t="s">
        <v>85</v>
      </c>
      <c r="AW1163" s="13" t="s">
        <v>38</v>
      </c>
      <c r="AX1163" s="13" t="s">
        <v>77</v>
      </c>
      <c r="AY1163" s="233" t="s">
        <v>153</v>
      </c>
    </row>
    <row r="1164" s="14" customFormat="1">
      <c r="A1164" s="14"/>
      <c r="B1164" s="234"/>
      <c r="C1164" s="235"/>
      <c r="D1164" s="218" t="s">
        <v>167</v>
      </c>
      <c r="E1164" s="236" t="s">
        <v>40</v>
      </c>
      <c r="F1164" s="237" t="s">
        <v>214</v>
      </c>
      <c r="G1164" s="235"/>
      <c r="H1164" s="238">
        <v>8.4529999999999994</v>
      </c>
      <c r="I1164" s="239"/>
      <c r="J1164" s="235"/>
      <c r="K1164" s="235"/>
      <c r="L1164" s="240"/>
      <c r="M1164" s="241"/>
      <c r="N1164" s="242"/>
      <c r="O1164" s="242"/>
      <c r="P1164" s="242"/>
      <c r="Q1164" s="242"/>
      <c r="R1164" s="242"/>
      <c r="S1164" s="242"/>
      <c r="T1164" s="243"/>
      <c r="U1164" s="14"/>
      <c r="V1164" s="14"/>
      <c r="W1164" s="14"/>
      <c r="X1164" s="14"/>
      <c r="Y1164" s="14"/>
      <c r="Z1164" s="14"/>
      <c r="AA1164" s="14"/>
      <c r="AB1164" s="14"/>
      <c r="AC1164" s="14"/>
      <c r="AD1164" s="14"/>
      <c r="AE1164" s="14"/>
      <c r="AT1164" s="244" t="s">
        <v>167</v>
      </c>
      <c r="AU1164" s="244" t="s">
        <v>87</v>
      </c>
      <c r="AV1164" s="14" t="s">
        <v>87</v>
      </c>
      <c r="AW1164" s="14" t="s">
        <v>38</v>
      </c>
      <c r="AX1164" s="14" t="s">
        <v>77</v>
      </c>
      <c r="AY1164" s="244" t="s">
        <v>153</v>
      </c>
    </row>
    <row r="1165" s="13" customFormat="1">
      <c r="A1165" s="13"/>
      <c r="B1165" s="224"/>
      <c r="C1165" s="225"/>
      <c r="D1165" s="218" t="s">
        <v>167</v>
      </c>
      <c r="E1165" s="226" t="s">
        <v>40</v>
      </c>
      <c r="F1165" s="227" t="s">
        <v>1416</v>
      </c>
      <c r="G1165" s="225"/>
      <c r="H1165" s="226" t="s">
        <v>40</v>
      </c>
      <c r="I1165" s="228"/>
      <c r="J1165" s="225"/>
      <c r="K1165" s="225"/>
      <c r="L1165" s="229"/>
      <c r="M1165" s="230"/>
      <c r="N1165" s="231"/>
      <c r="O1165" s="231"/>
      <c r="P1165" s="231"/>
      <c r="Q1165" s="231"/>
      <c r="R1165" s="231"/>
      <c r="S1165" s="231"/>
      <c r="T1165" s="232"/>
      <c r="U1165" s="13"/>
      <c r="V1165" s="13"/>
      <c r="W1165" s="13"/>
      <c r="X1165" s="13"/>
      <c r="Y1165" s="13"/>
      <c r="Z1165" s="13"/>
      <c r="AA1165" s="13"/>
      <c r="AB1165" s="13"/>
      <c r="AC1165" s="13"/>
      <c r="AD1165" s="13"/>
      <c r="AE1165" s="13"/>
      <c r="AT1165" s="233" t="s">
        <v>167</v>
      </c>
      <c r="AU1165" s="233" t="s">
        <v>87</v>
      </c>
      <c r="AV1165" s="13" t="s">
        <v>85</v>
      </c>
      <c r="AW1165" s="13" t="s">
        <v>38</v>
      </c>
      <c r="AX1165" s="13" t="s">
        <v>77</v>
      </c>
      <c r="AY1165" s="233" t="s">
        <v>153</v>
      </c>
    </row>
    <row r="1166" s="13" customFormat="1">
      <c r="A1166" s="13"/>
      <c r="B1166" s="224"/>
      <c r="C1166" s="225"/>
      <c r="D1166" s="218" t="s">
        <v>167</v>
      </c>
      <c r="E1166" s="226" t="s">
        <v>40</v>
      </c>
      <c r="F1166" s="227" t="s">
        <v>206</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237</v>
      </c>
      <c r="G1167" s="235"/>
      <c r="H1167" s="238">
        <v>19.079999999999998</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4" customFormat="1">
      <c r="A1168" s="14"/>
      <c r="B1168" s="234"/>
      <c r="C1168" s="235"/>
      <c r="D1168" s="218" t="s">
        <v>167</v>
      </c>
      <c r="E1168" s="236" t="s">
        <v>40</v>
      </c>
      <c r="F1168" s="237" t="s">
        <v>238</v>
      </c>
      <c r="G1168" s="235"/>
      <c r="H1168" s="238">
        <v>-4.7279999999999998</v>
      </c>
      <c r="I1168" s="239"/>
      <c r="J1168" s="235"/>
      <c r="K1168" s="235"/>
      <c r="L1168" s="240"/>
      <c r="M1168" s="241"/>
      <c r="N1168" s="242"/>
      <c r="O1168" s="242"/>
      <c r="P1168" s="242"/>
      <c r="Q1168" s="242"/>
      <c r="R1168" s="242"/>
      <c r="S1168" s="242"/>
      <c r="T1168" s="243"/>
      <c r="U1168" s="14"/>
      <c r="V1168" s="14"/>
      <c r="W1168" s="14"/>
      <c r="X1168" s="14"/>
      <c r="Y1168" s="14"/>
      <c r="Z1168" s="14"/>
      <c r="AA1168" s="14"/>
      <c r="AB1168" s="14"/>
      <c r="AC1168" s="14"/>
      <c r="AD1168" s="14"/>
      <c r="AE1168" s="14"/>
      <c r="AT1168" s="244" t="s">
        <v>167</v>
      </c>
      <c r="AU1168" s="244" t="s">
        <v>87</v>
      </c>
      <c r="AV1168" s="14" t="s">
        <v>87</v>
      </c>
      <c r="AW1168" s="14" t="s">
        <v>38</v>
      </c>
      <c r="AX1168" s="14" t="s">
        <v>77</v>
      </c>
      <c r="AY1168" s="244" t="s">
        <v>153</v>
      </c>
    </row>
    <row r="1169" s="14" customFormat="1">
      <c r="A1169" s="14"/>
      <c r="B1169" s="234"/>
      <c r="C1169" s="235"/>
      <c r="D1169" s="218" t="s">
        <v>167</v>
      </c>
      <c r="E1169" s="236" t="s">
        <v>40</v>
      </c>
      <c r="F1169" s="237" t="s">
        <v>239</v>
      </c>
      <c r="G1169" s="235"/>
      <c r="H1169" s="238">
        <v>-1.1819999999999999</v>
      </c>
      <c r="I1169" s="239"/>
      <c r="J1169" s="235"/>
      <c r="K1169" s="235"/>
      <c r="L1169" s="240"/>
      <c r="M1169" s="241"/>
      <c r="N1169" s="242"/>
      <c r="O1169" s="242"/>
      <c r="P1169" s="242"/>
      <c r="Q1169" s="242"/>
      <c r="R1169" s="242"/>
      <c r="S1169" s="242"/>
      <c r="T1169" s="243"/>
      <c r="U1169" s="14"/>
      <c r="V1169" s="14"/>
      <c r="W1169" s="14"/>
      <c r="X1169" s="14"/>
      <c r="Y1169" s="14"/>
      <c r="Z1169" s="14"/>
      <c r="AA1169" s="14"/>
      <c r="AB1169" s="14"/>
      <c r="AC1169" s="14"/>
      <c r="AD1169" s="14"/>
      <c r="AE1169" s="14"/>
      <c r="AT1169" s="244" t="s">
        <v>167</v>
      </c>
      <c r="AU1169" s="244" t="s">
        <v>87</v>
      </c>
      <c r="AV1169" s="14" t="s">
        <v>87</v>
      </c>
      <c r="AW1169" s="14" t="s">
        <v>38</v>
      </c>
      <c r="AX1169" s="14" t="s">
        <v>77</v>
      </c>
      <c r="AY1169" s="244" t="s">
        <v>153</v>
      </c>
    </row>
    <row r="1170" s="13" customFormat="1">
      <c r="A1170" s="13"/>
      <c r="B1170" s="224"/>
      <c r="C1170" s="225"/>
      <c r="D1170" s="218" t="s">
        <v>167</v>
      </c>
      <c r="E1170" s="226" t="s">
        <v>40</v>
      </c>
      <c r="F1170" s="227" t="s">
        <v>209</v>
      </c>
      <c r="G1170" s="225"/>
      <c r="H1170" s="226" t="s">
        <v>40</v>
      </c>
      <c r="I1170" s="228"/>
      <c r="J1170" s="225"/>
      <c r="K1170" s="225"/>
      <c r="L1170" s="229"/>
      <c r="M1170" s="230"/>
      <c r="N1170" s="231"/>
      <c r="O1170" s="231"/>
      <c r="P1170" s="231"/>
      <c r="Q1170" s="231"/>
      <c r="R1170" s="231"/>
      <c r="S1170" s="231"/>
      <c r="T1170" s="232"/>
      <c r="U1170" s="13"/>
      <c r="V1170" s="13"/>
      <c r="W1170" s="13"/>
      <c r="X1170" s="13"/>
      <c r="Y1170" s="13"/>
      <c r="Z1170" s="13"/>
      <c r="AA1170" s="13"/>
      <c r="AB1170" s="13"/>
      <c r="AC1170" s="13"/>
      <c r="AD1170" s="13"/>
      <c r="AE1170" s="13"/>
      <c r="AT1170" s="233" t="s">
        <v>167</v>
      </c>
      <c r="AU1170" s="233" t="s">
        <v>87</v>
      </c>
      <c r="AV1170" s="13" t="s">
        <v>85</v>
      </c>
      <c r="AW1170" s="13" t="s">
        <v>38</v>
      </c>
      <c r="AX1170" s="13" t="s">
        <v>77</v>
      </c>
      <c r="AY1170" s="233" t="s">
        <v>153</v>
      </c>
    </row>
    <row r="1171" s="14" customFormat="1">
      <c r="A1171" s="14"/>
      <c r="B1171" s="234"/>
      <c r="C1171" s="235"/>
      <c r="D1171" s="218" t="s">
        <v>167</v>
      </c>
      <c r="E1171" s="236" t="s">
        <v>40</v>
      </c>
      <c r="F1171" s="237" t="s">
        <v>240</v>
      </c>
      <c r="G1171" s="235"/>
      <c r="H1171" s="238">
        <v>16.695</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211</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241</v>
      </c>
      <c r="G1174" s="235"/>
      <c r="H1174" s="238">
        <v>42.051000000000002</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242</v>
      </c>
      <c r="G1175" s="235"/>
      <c r="H1175" s="238">
        <v>-1.5760000000000001</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4" customFormat="1">
      <c r="A1176" s="14"/>
      <c r="B1176" s="234"/>
      <c r="C1176" s="235"/>
      <c r="D1176" s="218" t="s">
        <v>167</v>
      </c>
      <c r="E1176" s="236" t="s">
        <v>40</v>
      </c>
      <c r="F1176" s="237" t="s">
        <v>243</v>
      </c>
      <c r="G1176" s="235"/>
      <c r="H1176" s="238">
        <v>-2.093</v>
      </c>
      <c r="I1176" s="239"/>
      <c r="J1176" s="235"/>
      <c r="K1176" s="235"/>
      <c r="L1176" s="240"/>
      <c r="M1176" s="241"/>
      <c r="N1176" s="242"/>
      <c r="O1176" s="242"/>
      <c r="P1176" s="242"/>
      <c r="Q1176" s="242"/>
      <c r="R1176" s="242"/>
      <c r="S1176" s="242"/>
      <c r="T1176" s="243"/>
      <c r="U1176" s="14"/>
      <c r="V1176" s="14"/>
      <c r="W1176" s="14"/>
      <c r="X1176" s="14"/>
      <c r="Y1176" s="14"/>
      <c r="Z1176" s="14"/>
      <c r="AA1176" s="14"/>
      <c r="AB1176" s="14"/>
      <c r="AC1176" s="14"/>
      <c r="AD1176" s="14"/>
      <c r="AE1176" s="14"/>
      <c r="AT1176" s="244" t="s">
        <v>167</v>
      </c>
      <c r="AU1176" s="244" t="s">
        <v>87</v>
      </c>
      <c r="AV1176" s="14" t="s">
        <v>87</v>
      </c>
      <c r="AW1176" s="14" t="s">
        <v>38</v>
      </c>
      <c r="AX1176" s="14" t="s">
        <v>77</v>
      </c>
      <c r="AY1176" s="244" t="s">
        <v>153</v>
      </c>
    </row>
    <row r="1177" s="14" customFormat="1">
      <c r="A1177" s="14"/>
      <c r="B1177" s="234"/>
      <c r="C1177" s="235"/>
      <c r="D1177" s="218" t="s">
        <v>167</v>
      </c>
      <c r="E1177" s="236" t="s">
        <v>40</v>
      </c>
      <c r="F1177" s="237" t="s">
        <v>244</v>
      </c>
      <c r="G1177" s="235"/>
      <c r="H1177" s="238">
        <v>1.74</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3" customFormat="1">
      <c r="A1178" s="13"/>
      <c r="B1178" s="224"/>
      <c r="C1178" s="225"/>
      <c r="D1178" s="218" t="s">
        <v>167</v>
      </c>
      <c r="E1178" s="226" t="s">
        <v>40</v>
      </c>
      <c r="F1178" s="227" t="s">
        <v>213</v>
      </c>
      <c r="G1178" s="225"/>
      <c r="H1178" s="226" t="s">
        <v>40</v>
      </c>
      <c r="I1178" s="228"/>
      <c r="J1178" s="225"/>
      <c r="K1178" s="225"/>
      <c r="L1178" s="229"/>
      <c r="M1178" s="230"/>
      <c r="N1178" s="231"/>
      <c r="O1178" s="231"/>
      <c r="P1178" s="231"/>
      <c r="Q1178" s="231"/>
      <c r="R1178" s="231"/>
      <c r="S1178" s="231"/>
      <c r="T1178" s="232"/>
      <c r="U1178" s="13"/>
      <c r="V1178" s="13"/>
      <c r="W1178" s="13"/>
      <c r="X1178" s="13"/>
      <c r="Y1178" s="13"/>
      <c r="Z1178" s="13"/>
      <c r="AA1178" s="13"/>
      <c r="AB1178" s="13"/>
      <c r="AC1178" s="13"/>
      <c r="AD1178" s="13"/>
      <c r="AE1178" s="13"/>
      <c r="AT1178" s="233" t="s">
        <v>167</v>
      </c>
      <c r="AU1178" s="233" t="s">
        <v>87</v>
      </c>
      <c r="AV1178" s="13" t="s">
        <v>85</v>
      </c>
      <c r="AW1178" s="13" t="s">
        <v>38</v>
      </c>
      <c r="AX1178" s="13" t="s">
        <v>77</v>
      </c>
      <c r="AY1178" s="233" t="s">
        <v>153</v>
      </c>
    </row>
    <row r="1179" s="14" customFormat="1">
      <c r="A1179" s="14"/>
      <c r="B1179" s="234"/>
      <c r="C1179" s="235"/>
      <c r="D1179" s="218" t="s">
        <v>167</v>
      </c>
      <c r="E1179" s="236" t="s">
        <v>40</v>
      </c>
      <c r="F1179" s="237" t="s">
        <v>245</v>
      </c>
      <c r="G1179" s="235"/>
      <c r="H1179" s="238">
        <v>31.27</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242</v>
      </c>
      <c r="G1180" s="235"/>
      <c r="H1180" s="238">
        <v>-1.5760000000000001</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4" customFormat="1">
      <c r="A1181" s="14"/>
      <c r="B1181" s="234"/>
      <c r="C1181" s="235"/>
      <c r="D1181" s="218" t="s">
        <v>167</v>
      </c>
      <c r="E1181" s="236" t="s">
        <v>40</v>
      </c>
      <c r="F1181" s="237" t="s">
        <v>246</v>
      </c>
      <c r="G1181" s="235"/>
      <c r="H1181" s="238">
        <v>-2.0249999999999999</v>
      </c>
      <c r="I1181" s="239"/>
      <c r="J1181" s="235"/>
      <c r="K1181" s="235"/>
      <c r="L1181" s="240"/>
      <c r="M1181" s="241"/>
      <c r="N1181" s="242"/>
      <c r="O1181" s="242"/>
      <c r="P1181" s="242"/>
      <c r="Q1181" s="242"/>
      <c r="R1181" s="242"/>
      <c r="S1181" s="242"/>
      <c r="T1181" s="243"/>
      <c r="U1181" s="14"/>
      <c r="V1181" s="14"/>
      <c r="W1181" s="14"/>
      <c r="X1181" s="14"/>
      <c r="Y1181" s="14"/>
      <c r="Z1181" s="14"/>
      <c r="AA1181" s="14"/>
      <c r="AB1181" s="14"/>
      <c r="AC1181" s="14"/>
      <c r="AD1181" s="14"/>
      <c r="AE1181" s="14"/>
      <c r="AT1181" s="244" t="s">
        <v>167</v>
      </c>
      <c r="AU1181" s="244" t="s">
        <v>87</v>
      </c>
      <c r="AV1181" s="14" t="s">
        <v>87</v>
      </c>
      <c r="AW1181" s="14" t="s">
        <v>38</v>
      </c>
      <c r="AX1181" s="14" t="s">
        <v>77</v>
      </c>
      <c r="AY1181" s="244" t="s">
        <v>153</v>
      </c>
    </row>
    <row r="1182" s="14" customFormat="1">
      <c r="A1182" s="14"/>
      <c r="B1182" s="234"/>
      <c r="C1182" s="235"/>
      <c r="D1182" s="218" t="s">
        <v>167</v>
      </c>
      <c r="E1182" s="236" t="s">
        <v>40</v>
      </c>
      <c r="F1182" s="237" t="s">
        <v>244</v>
      </c>
      <c r="G1182" s="235"/>
      <c r="H1182" s="238">
        <v>1.74</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5" customFormat="1">
      <c r="A1183" s="15"/>
      <c r="B1183" s="245"/>
      <c r="C1183" s="246"/>
      <c r="D1183" s="218" t="s">
        <v>167</v>
      </c>
      <c r="E1183" s="247" t="s">
        <v>40</v>
      </c>
      <c r="F1183" s="248" t="s">
        <v>170</v>
      </c>
      <c r="G1183" s="246"/>
      <c r="H1183" s="249">
        <v>127.306</v>
      </c>
      <c r="I1183" s="250"/>
      <c r="J1183" s="246"/>
      <c r="K1183" s="246"/>
      <c r="L1183" s="251"/>
      <c r="M1183" s="252"/>
      <c r="N1183" s="253"/>
      <c r="O1183" s="253"/>
      <c r="P1183" s="253"/>
      <c r="Q1183" s="253"/>
      <c r="R1183" s="253"/>
      <c r="S1183" s="253"/>
      <c r="T1183" s="254"/>
      <c r="U1183" s="15"/>
      <c r="V1183" s="15"/>
      <c r="W1183" s="15"/>
      <c r="X1183" s="15"/>
      <c r="Y1183" s="15"/>
      <c r="Z1183" s="15"/>
      <c r="AA1183" s="15"/>
      <c r="AB1183" s="15"/>
      <c r="AC1183" s="15"/>
      <c r="AD1183" s="15"/>
      <c r="AE1183" s="15"/>
      <c r="AT1183" s="255" t="s">
        <v>167</v>
      </c>
      <c r="AU1183" s="255" t="s">
        <v>87</v>
      </c>
      <c r="AV1183" s="15" t="s">
        <v>161</v>
      </c>
      <c r="AW1183" s="15" t="s">
        <v>38</v>
      </c>
      <c r="AX1183" s="15" t="s">
        <v>85</v>
      </c>
      <c r="AY1183" s="255" t="s">
        <v>153</v>
      </c>
    </row>
    <row r="1184" s="2" customFormat="1" ht="14.4" customHeight="1">
      <c r="A1184" s="39"/>
      <c r="B1184" s="40"/>
      <c r="C1184" s="205" t="s">
        <v>1417</v>
      </c>
      <c r="D1184" s="205" t="s">
        <v>156</v>
      </c>
      <c r="E1184" s="206" t="s">
        <v>1418</v>
      </c>
      <c r="F1184" s="207" t="s">
        <v>1419</v>
      </c>
      <c r="G1184" s="208" t="s">
        <v>159</v>
      </c>
      <c r="H1184" s="209">
        <v>127.306</v>
      </c>
      <c r="I1184" s="210"/>
      <c r="J1184" s="211">
        <f>ROUND(I1184*H1184,2)</f>
        <v>0</v>
      </c>
      <c r="K1184" s="207" t="s">
        <v>160</v>
      </c>
      <c r="L1184" s="45"/>
      <c r="M1184" s="212" t="s">
        <v>40</v>
      </c>
      <c r="N1184" s="213" t="s">
        <v>48</v>
      </c>
      <c r="O1184" s="85"/>
      <c r="P1184" s="214">
        <f>O1184*H1184</f>
        <v>0</v>
      </c>
      <c r="Q1184" s="214">
        <v>0.001</v>
      </c>
      <c r="R1184" s="214">
        <f>Q1184*H1184</f>
        <v>0.127306</v>
      </c>
      <c r="S1184" s="214">
        <v>0.00031</v>
      </c>
      <c r="T1184" s="215">
        <f>S1184*H1184</f>
        <v>0.039464859999999997</v>
      </c>
      <c r="U1184" s="39"/>
      <c r="V1184" s="39"/>
      <c r="W1184" s="39"/>
      <c r="X1184" s="39"/>
      <c r="Y1184" s="39"/>
      <c r="Z1184" s="39"/>
      <c r="AA1184" s="39"/>
      <c r="AB1184" s="39"/>
      <c r="AC1184" s="39"/>
      <c r="AD1184" s="39"/>
      <c r="AE1184" s="39"/>
      <c r="AR1184" s="216" t="s">
        <v>287</v>
      </c>
      <c r="AT1184" s="216" t="s">
        <v>156</v>
      </c>
      <c r="AU1184" s="216" t="s">
        <v>87</v>
      </c>
      <c r="AY1184" s="18" t="s">
        <v>153</v>
      </c>
      <c r="BE1184" s="217">
        <f>IF(N1184="základní",J1184,0)</f>
        <v>0</v>
      </c>
      <c r="BF1184" s="217">
        <f>IF(N1184="snížená",J1184,0)</f>
        <v>0</v>
      </c>
      <c r="BG1184" s="217">
        <f>IF(N1184="zákl. přenesená",J1184,0)</f>
        <v>0</v>
      </c>
      <c r="BH1184" s="217">
        <f>IF(N1184="sníž. přenesená",J1184,0)</f>
        <v>0</v>
      </c>
      <c r="BI1184" s="217">
        <f>IF(N1184="nulová",J1184,0)</f>
        <v>0</v>
      </c>
      <c r="BJ1184" s="18" t="s">
        <v>85</v>
      </c>
      <c r="BK1184" s="217">
        <f>ROUND(I1184*H1184,2)</f>
        <v>0</v>
      </c>
      <c r="BL1184" s="18" t="s">
        <v>287</v>
      </c>
      <c r="BM1184" s="216" t="s">
        <v>1420</v>
      </c>
    </row>
    <row r="1185" s="2" customFormat="1">
      <c r="A1185" s="39"/>
      <c r="B1185" s="40"/>
      <c r="C1185" s="41"/>
      <c r="D1185" s="218" t="s">
        <v>163</v>
      </c>
      <c r="E1185" s="41"/>
      <c r="F1185" s="219" t="s">
        <v>1421</v>
      </c>
      <c r="G1185" s="41"/>
      <c r="H1185" s="41"/>
      <c r="I1185" s="220"/>
      <c r="J1185" s="41"/>
      <c r="K1185" s="41"/>
      <c r="L1185" s="45"/>
      <c r="M1185" s="221"/>
      <c r="N1185" s="222"/>
      <c r="O1185" s="85"/>
      <c r="P1185" s="85"/>
      <c r="Q1185" s="85"/>
      <c r="R1185" s="85"/>
      <c r="S1185" s="85"/>
      <c r="T1185" s="86"/>
      <c r="U1185" s="39"/>
      <c r="V1185" s="39"/>
      <c r="W1185" s="39"/>
      <c r="X1185" s="39"/>
      <c r="Y1185" s="39"/>
      <c r="Z1185" s="39"/>
      <c r="AA1185" s="39"/>
      <c r="AB1185" s="39"/>
      <c r="AC1185" s="39"/>
      <c r="AD1185" s="39"/>
      <c r="AE1185" s="39"/>
      <c r="AT1185" s="18" t="s">
        <v>163</v>
      </c>
      <c r="AU1185" s="18" t="s">
        <v>87</v>
      </c>
    </row>
    <row r="1186" s="2" customFormat="1">
      <c r="A1186" s="39"/>
      <c r="B1186" s="40"/>
      <c r="C1186" s="41"/>
      <c r="D1186" s="218" t="s">
        <v>165</v>
      </c>
      <c r="E1186" s="41"/>
      <c r="F1186" s="223" t="s">
        <v>1422</v>
      </c>
      <c r="G1186" s="41"/>
      <c r="H1186" s="41"/>
      <c r="I1186" s="220"/>
      <c r="J1186" s="41"/>
      <c r="K1186" s="41"/>
      <c r="L1186" s="45"/>
      <c r="M1186" s="221"/>
      <c r="N1186" s="222"/>
      <c r="O1186" s="85"/>
      <c r="P1186" s="85"/>
      <c r="Q1186" s="85"/>
      <c r="R1186" s="85"/>
      <c r="S1186" s="85"/>
      <c r="T1186" s="86"/>
      <c r="U1186" s="39"/>
      <c r="V1186" s="39"/>
      <c r="W1186" s="39"/>
      <c r="X1186" s="39"/>
      <c r="Y1186" s="39"/>
      <c r="Z1186" s="39"/>
      <c r="AA1186" s="39"/>
      <c r="AB1186" s="39"/>
      <c r="AC1186" s="39"/>
      <c r="AD1186" s="39"/>
      <c r="AE1186" s="39"/>
      <c r="AT1186" s="18" t="s">
        <v>165</v>
      </c>
      <c r="AU1186" s="18" t="s">
        <v>87</v>
      </c>
    </row>
    <row r="1187" s="13" customFormat="1">
      <c r="A1187" s="13"/>
      <c r="B1187" s="224"/>
      <c r="C1187" s="225"/>
      <c r="D1187" s="218" t="s">
        <v>167</v>
      </c>
      <c r="E1187" s="226" t="s">
        <v>40</v>
      </c>
      <c r="F1187" s="227" t="s">
        <v>1415</v>
      </c>
      <c r="G1187" s="225"/>
      <c r="H1187" s="226" t="s">
        <v>40</v>
      </c>
      <c r="I1187" s="228"/>
      <c r="J1187" s="225"/>
      <c r="K1187" s="225"/>
      <c r="L1187" s="229"/>
      <c r="M1187" s="230"/>
      <c r="N1187" s="231"/>
      <c r="O1187" s="231"/>
      <c r="P1187" s="231"/>
      <c r="Q1187" s="231"/>
      <c r="R1187" s="231"/>
      <c r="S1187" s="231"/>
      <c r="T1187" s="232"/>
      <c r="U1187" s="13"/>
      <c r="V1187" s="13"/>
      <c r="W1187" s="13"/>
      <c r="X1187" s="13"/>
      <c r="Y1187" s="13"/>
      <c r="Z1187" s="13"/>
      <c r="AA1187" s="13"/>
      <c r="AB1187" s="13"/>
      <c r="AC1187" s="13"/>
      <c r="AD1187" s="13"/>
      <c r="AE1187" s="13"/>
      <c r="AT1187" s="233" t="s">
        <v>167</v>
      </c>
      <c r="AU1187" s="233" t="s">
        <v>87</v>
      </c>
      <c r="AV1187" s="13" t="s">
        <v>85</v>
      </c>
      <c r="AW1187" s="13" t="s">
        <v>38</v>
      </c>
      <c r="AX1187" s="13" t="s">
        <v>77</v>
      </c>
      <c r="AY1187" s="233" t="s">
        <v>153</v>
      </c>
    </row>
    <row r="1188" s="13" customFormat="1">
      <c r="A1188" s="13"/>
      <c r="B1188" s="224"/>
      <c r="C1188" s="225"/>
      <c r="D1188" s="218" t="s">
        <v>167</v>
      </c>
      <c r="E1188" s="226" t="s">
        <v>40</v>
      </c>
      <c r="F1188" s="227" t="s">
        <v>206</v>
      </c>
      <c r="G1188" s="225"/>
      <c r="H1188" s="226" t="s">
        <v>40</v>
      </c>
      <c r="I1188" s="228"/>
      <c r="J1188" s="225"/>
      <c r="K1188" s="225"/>
      <c r="L1188" s="229"/>
      <c r="M1188" s="230"/>
      <c r="N1188" s="231"/>
      <c r="O1188" s="231"/>
      <c r="P1188" s="231"/>
      <c r="Q1188" s="231"/>
      <c r="R1188" s="231"/>
      <c r="S1188" s="231"/>
      <c r="T1188" s="232"/>
      <c r="U1188" s="13"/>
      <c r="V1188" s="13"/>
      <c r="W1188" s="13"/>
      <c r="X1188" s="13"/>
      <c r="Y1188" s="13"/>
      <c r="Z1188" s="13"/>
      <c r="AA1188" s="13"/>
      <c r="AB1188" s="13"/>
      <c r="AC1188" s="13"/>
      <c r="AD1188" s="13"/>
      <c r="AE1188" s="13"/>
      <c r="AT1188" s="233" t="s">
        <v>167</v>
      </c>
      <c r="AU1188" s="233" t="s">
        <v>87</v>
      </c>
      <c r="AV1188" s="13" t="s">
        <v>85</v>
      </c>
      <c r="AW1188" s="13" t="s">
        <v>38</v>
      </c>
      <c r="AX1188" s="13" t="s">
        <v>77</v>
      </c>
      <c r="AY1188" s="233" t="s">
        <v>153</v>
      </c>
    </row>
    <row r="1189" s="14" customFormat="1">
      <c r="A1189" s="14"/>
      <c r="B1189" s="234"/>
      <c r="C1189" s="235"/>
      <c r="D1189" s="218" t="s">
        <v>167</v>
      </c>
      <c r="E1189" s="236" t="s">
        <v>40</v>
      </c>
      <c r="F1189" s="237" t="s">
        <v>207</v>
      </c>
      <c r="G1189" s="235"/>
      <c r="H1189" s="238">
        <v>2.5579999999999998</v>
      </c>
      <c r="I1189" s="239"/>
      <c r="J1189" s="235"/>
      <c r="K1189" s="235"/>
      <c r="L1189" s="240"/>
      <c r="M1189" s="241"/>
      <c r="N1189" s="242"/>
      <c r="O1189" s="242"/>
      <c r="P1189" s="242"/>
      <c r="Q1189" s="242"/>
      <c r="R1189" s="242"/>
      <c r="S1189" s="242"/>
      <c r="T1189" s="243"/>
      <c r="U1189" s="14"/>
      <c r="V1189" s="14"/>
      <c r="W1189" s="14"/>
      <c r="X1189" s="14"/>
      <c r="Y1189" s="14"/>
      <c r="Z1189" s="14"/>
      <c r="AA1189" s="14"/>
      <c r="AB1189" s="14"/>
      <c r="AC1189" s="14"/>
      <c r="AD1189" s="14"/>
      <c r="AE1189" s="14"/>
      <c r="AT1189" s="244" t="s">
        <v>167</v>
      </c>
      <c r="AU1189" s="244" t="s">
        <v>87</v>
      </c>
      <c r="AV1189" s="14" t="s">
        <v>87</v>
      </c>
      <c r="AW1189" s="14" t="s">
        <v>38</v>
      </c>
      <c r="AX1189" s="14" t="s">
        <v>77</v>
      </c>
      <c r="AY1189" s="244" t="s">
        <v>153</v>
      </c>
    </row>
    <row r="1190" s="14" customFormat="1">
      <c r="A1190" s="14"/>
      <c r="B1190" s="234"/>
      <c r="C1190" s="235"/>
      <c r="D1190" s="218" t="s">
        <v>167</v>
      </c>
      <c r="E1190" s="236" t="s">
        <v>40</v>
      </c>
      <c r="F1190" s="237" t="s">
        <v>208</v>
      </c>
      <c r="G1190" s="235"/>
      <c r="H1190" s="238">
        <v>0.40000000000000002</v>
      </c>
      <c r="I1190" s="239"/>
      <c r="J1190" s="235"/>
      <c r="K1190" s="235"/>
      <c r="L1190" s="240"/>
      <c r="M1190" s="241"/>
      <c r="N1190" s="242"/>
      <c r="O1190" s="242"/>
      <c r="P1190" s="242"/>
      <c r="Q1190" s="242"/>
      <c r="R1190" s="242"/>
      <c r="S1190" s="242"/>
      <c r="T1190" s="243"/>
      <c r="U1190" s="14"/>
      <c r="V1190" s="14"/>
      <c r="W1190" s="14"/>
      <c r="X1190" s="14"/>
      <c r="Y1190" s="14"/>
      <c r="Z1190" s="14"/>
      <c r="AA1190" s="14"/>
      <c r="AB1190" s="14"/>
      <c r="AC1190" s="14"/>
      <c r="AD1190" s="14"/>
      <c r="AE1190" s="14"/>
      <c r="AT1190" s="244" t="s">
        <v>167</v>
      </c>
      <c r="AU1190" s="244" t="s">
        <v>87</v>
      </c>
      <c r="AV1190" s="14" t="s">
        <v>87</v>
      </c>
      <c r="AW1190" s="14" t="s">
        <v>38</v>
      </c>
      <c r="AX1190" s="14" t="s">
        <v>77</v>
      </c>
      <c r="AY1190" s="244" t="s">
        <v>153</v>
      </c>
    </row>
    <row r="1191" s="13" customFormat="1">
      <c r="A1191" s="13"/>
      <c r="B1191" s="224"/>
      <c r="C1191" s="225"/>
      <c r="D1191" s="218" t="s">
        <v>167</v>
      </c>
      <c r="E1191" s="226" t="s">
        <v>40</v>
      </c>
      <c r="F1191" s="227" t="s">
        <v>209</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210</v>
      </c>
      <c r="G1192" s="235"/>
      <c r="H1192" s="238">
        <v>2.2650000000000001</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3" customFormat="1">
      <c r="A1193" s="13"/>
      <c r="B1193" s="224"/>
      <c r="C1193" s="225"/>
      <c r="D1193" s="218" t="s">
        <v>167</v>
      </c>
      <c r="E1193" s="226" t="s">
        <v>40</v>
      </c>
      <c r="F1193" s="227" t="s">
        <v>211</v>
      </c>
      <c r="G1193" s="225"/>
      <c r="H1193" s="226" t="s">
        <v>40</v>
      </c>
      <c r="I1193" s="228"/>
      <c r="J1193" s="225"/>
      <c r="K1193" s="225"/>
      <c r="L1193" s="229"/>
      <c r="M1193" s="230"/>
      <c r="N1193" s="231"/>
      <c r="O1193" s="231"/>
      <c r="P1193" s="231"/>
      <c r="Q1193" s="231"/>
      <c r="R1193" s="231"/>
      <c r="S1193" s="231"/>
      <c r="T1193" s="232"/>
      <c r="U1193" s="13"/>
      <c r="V1193" s="13"/>
      <c r="W1193" s="13"/>
      <c r="X1193" s="13"/>
      <c r="Y1193" s="13"/>
      <c r="Z1193" s="13"/>
      <c r="AA1193" s="13"/>
      <c r="AB1193" s="13"/>
      <c r="AC1193" s="13"/>
      <c r="AD1193" s="13"/>
      <c r="AE1193" s="13"/>
      <c r="AT1193" s="233" t="s">
        <v>167</v>
      </c>
      <c r="AU1193" s="233" t="s">
        <v>87</v>
      </c>
      <c r="AV1193" s="13" t="s">
        <v>85</v>
      </c>
      <c r="AW1193" s="13" t="s">
        <v>38</v>
      </c>
      <c r="AX1193" s="13" t="s">
        <v>77</v>
      </c>
      <c r="AY1193" s="233" t="s">
        <v>153</v>
      </c>
    </row>
    <row r="1194" s="14" customFormat="1">
      <c r="A1194" s="14"/>
      <c r="B1194" s="234"/>
      <c r="C1194" s="235"/>
      <c r="D1194" s="218" t="s">
        <v>167</v>
      </c>
      <c r="E1194" s="236" t="s">
        <v>40</v>
      </c>
      <c r="F1194" s="237" t="s">
        <v>212</v>
      </c>
      <c r="G1194" s="235"/>
      <c r="H1194" s="238">
        <v>15.416</v>
      </c>
      <c r="I1194" s="239"/>
      <c r="J1194" s="235"/>
      <c r="K1194" s="235"/>
      <c r="L1194" s="240"/>
      <c r="M1194" s="241"/>
      <c r="N1194" s="242"/>
      <c r="O1194" s="242"/>
      <c r="P1194" s="242"/>
      <c r="Q1194" s="242"/>
      <c r="R1194" s="242"/>
      <c r="S1194" s="242"/>
      <c r="T1194" s="243"/>
      <c r="U1194" s="14"/>
      <c r="V1194" s="14"/>
      <c r="W1194" s="14"/>
      <c r="X1194" s="14"/>
      <c r="Y1194" s="14"/>
      <c r="Z1194" s="14"/>
      <c r="AA1194" s="14"/>
      <c r="AB1194" s="14"/>
      <c r="AC1194" s="14"/>
      <c r="AD1194" s="14"/>
      <c r="AE1194" s="14"/>
      <c r="AT1194" s="244" t="s">
        <v>167</v>
      </c>
      <c r="AU1194" s="244" t="s">
        <v>87</v>
      </c>
      <c r="AV1194" s="14" t="s">
        <v>87</v>
      </c>
      <c r="AW1194" s="14" t="s">
        <v>38</v>
      </c>
      <c r="AX1194" s="14" t="s">
        <v>77</v>
      </c>
      <c r="AY1194" s="244" t="s">
        <v>153</v>
      </c>
    </row>
    <row r="1195" s="13" customFormat="1">
      <c r="A1195" s="13"/>
      <c r="B1195" s="224"/>
      <c r="C1195" s="225"/>
      <c r="D1195" s="218" t="s">
        <v>167</v>
      </c>
      <c r="E1195" s="226" t="s">
        <v>40</v>
      </c>
      <c r="F1195" s="227" t="s">
        <v>213</v>
      </c>
      <c r="G1195" s="225"/>
      <c r="H1195" s="226" t="s">
        <v>40</v>
      </c>
      <c r="I1195" s="228"/>
      <c r="J1195" s="225"/>
      <c r="K1195" s="225"/>
      <c r="L1195" s="229"/>
      <c r="M1195" s="230"/>
      <c r="N1195" s="231"/>
      <c r="O1195" s="231"/>
      <c r="P1195" s="231"/>
      <c r="Q1195" s="231"/>
      <c r="R1195" s="231"/>
      <c r="S1195" s="231"/>
      <c r="T1195" s="232"/>
      <c r="U1195" s="13"/>
      <c r="V1195" s="13"/>
      <c r="W1195" s="13"/>
      <c r="X1195" s="13"/>
      <c r="Y1195" s="13"/>
      <c r="Z1195" s="13"/>
      <c r="AA1195" s="13"/>
      <c r="AB1195" s="13"/>
      <c r="AC1195" s="13"/>
      <c r="AD1195" s="13"/>
      <c r="AE1195" s="13"/>
      <c r="AT1195" s="233" t="s">
        <v>167</v>
      </c>
      <c r="AU1195" s="233" t="s">
        <v>87</v>
      </c>
      <c r="AV1195" s="13" t="s">
        <v>85</v>
      </c>
      <c r="AW1195" s="13" t="s">
        <v>38</v>
      </c>
      <c r="AX1195" s="13" t="s">
        <v>77</v>
      </c>
      <c r="AY1195" s="233" t="s">
        <v>153</v>
      </c>
    </row>
    <row r="1196" s="14" customFormat="1">
      <c r="A1196" s="14"/>
      <c r="B1196" s="234"/>
      <c r="C1196" s="235"/>
      <c r="D1196" s="218" t="s">
        <v>167</v>
      </c>
      <c r="E1196" s="236" t="s">
        <v>40</v>
      </c>
      <c r="F1196" s="237" t="s">
        <v>214</v>
      </c>
      <c r="G1196" s="235"/>
      <c r="H1196" s="238">
        <v>8.4529999999999994</v>
      </c>
      <c r="I1196" s="239"/>
      <c r="J1196" s="235"/>
      <c r="K1196" s="235"/>
      <c r="L1196" s="240"/>
      <c r="M1196" s="241"/>
      <c r="N1196" s="242"/>
      <c r="O1196" s="242"/>
      <c r="P1196" s="242"/>
      <c r="Q1196" s="242"/>
      <c r="R1196" s="242"/>
      <c r="S1196" s="242"/>
      <c r="T1196" s="243"/>
      <c r="U1196" s="14"/>
      <c r="V1196" s="14"/>
      <c r="W1196" s="14"/>
      <c r="X1196" s="14"/>
      <c r="Y1196" s="14"/>
      <c r="Z1196" s="14"/>
      <c r="AA1196" s="14"/>
      <c r="AB1196" s="14"/>
      <c r="AC1196" s="14"/>
      <c r="AD1196" s="14"/>
      <c r="AE1196" s="14"/>
      <c r="AT1196" s="244" t="s">
        <v>167</v>
      </c>
      <c r="AU1196" s="244" t="s">
        <v>87</v>
      </c>
      <c r="AV1196" s="14" t="s">
        <v>87</v>
      </c>
      <c r="AW1196" s="14" t="s">
        <v>38</v>
      </c>
      <c r="AX1196" s="14" t="s">
        <v>77</v>
      </c>
      <c r="AY1196" s="244" t="s">
        <v>153</v>
      </c>
    </row>
    <row r="1197" s="13" customFormat="1">
      <c r="A1197" s="13"/>
      <c r="B1197" s="224"/>
      <c r="C1197" s="225"/>
      <c r="D1197" s="218" t="s">
        <v>167</v>
      </c>
      <c r="E1197" s="226" t="s">
        <v>40</v>
      </c>
      <c r="F1197" s="227" t="s">
        <v>1416</v>
      </c>
      <c r="G1197" s="225"/>
      <c r="H1197" s="226" t="s">
        <v>40</v>
      </c>
      <c r="I1197" s="228"/>
      <c r="J1197" s="225"/>
      <c r="K1197" s="225"/>
      <c r="L1197" s="229"/>
      <c r="M1197" s="230"/>
      <c r="N1197" s="231"/>
      <c r="O1197" s="231"/>
      <c r="P1197" s="231"/>
      <c r="Q1197" s="231"/>
      <c r="R1197" s="231"/>
      <c r="S1197" s="231"/>
      <c r="T1197" s="232"/>
      <c r="U1197" s="13"/>
      <c r="V1197" s="13"/>
      <c r="W1197" s="13"/>
      <c r="X1197" s="13"/>
      <c r="Y1197" s="13"/>
      <c r="Z1197" s="13"/>
      <c r="AA1197" s="13"/>
      <c r="AB1197" s="13"/>
      <c r="AC1197" s="13"/>
      <c r="AD1197" s="13"/>
      <c r="AE1197" s="13"/>
      <c r="AT1197" s="233" t="s">
        <v>167</v>
      </c>
      <c r="AU1197" s="233" t="s">
        <v>87</v>
      </c>
      <c r="AV1197" s="13" t="s">
        <v>85</v>
      </c>
      <c r="AW1197" s="13" t="s">
        <v>38</v>
      </c>
      <c r="AX1197" s="13" t="s">
        <v>77</v>
      </c>
      <c r="AY1197" s="233" t="s">
        <v>153</v>
      </c>
    </row>
    <row r="1198" s="13" customFormat="1">
      <c r="A1198" s="13"/>
      <c r="B1198" s="224"/>
      <c r="C1198" s="225"/>
      <c r="D1198" s="218" t="s">
        <v>167</v>
      </c>
      <c r="E1198" s="226" t="s">
        <v>40</v>
      </c>
      <c r="F1198" s="227" t="s">
        <v>206</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237</v>
      </c>
      <c r="G1199" s="235"/>
      <c r="H1199" s="238">
        <v>19.079999999999998</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4" customFormat="1">
      <c r="A1200" s="14"/>
      <c r="B1200" s="234"/>
      <c r="C1200" s="235"/>
      <c r="D1200" s="218" t="s">
        <v>167</v>
      </c>
      <c r="E1200" s="236" t="s">
        <v>40</v>
      </c>
      <c r="F1200" s="237" t="s">
        <v>238</v>
      </c>
      <c r="G1200" s="235"/>
      <c r="H1200" s="238">
        <v>-4.7279999999999998</v>
      </c>
      <c r="I1200" s="239"/>
      <c r="J1200" s="235"/>
      <c r="K1200" s="235"/>
      <c r="L1200" s="240"/>
      <c r="M1200" s="241"/>
      <c r="N1200" s="242"/>
      <c r="O1200" s="242"/>
      <c r="P1200" s="242"/>
      <c r="Q1200" s="242"/>
      <c r="R1200" s="242"/>
      <c r="S1200" s="242"/>
      <c r="T1200" s="243"/>
      <c r="U1200" s="14"/>
      <c r="V1200" s="14"/>
      <c r="W1200" s="14"/>
      <c r="X1200" s="14"/>
      <c r="Y1200" s="14"/>
      <c r="Z1200" s="14"/>
      <c r="AA1200" s="14"/>
      <c r="AB1200" s="14"/>
      <c r="AC1200" s="14"/>
      <c r="AD1200" s="14"/>
      <c r="AE1200" s="14"/>
      <c r="AT1200" s="244" t="s">
        <v>167</v>
      </c>
      <c r="AU1200" s="244" t="s">
        <v>87</v>
      </c>
      <c r="AV1200" s="14" t="s">
        <v>87</v>
      </c>
      <c r="AW1200" s="14" t="s">
        <v>38</v>
      </c>
      <c r="AX1200" s="14" t="s">
        <v>77</v>
      </c>
      <c r="AY1200" s="244" t="s">
        <v>153</v>
      </c>
    </row>
    <row r="1201" s="14" customFormat="1">
      <c r="A1201" s="14"/>
      <c r="B1201" s="234"/>
      <c r="C1201" s="235"/>
      <c r="D1201" s="218" t="s">
        <v>167</v>
      </c>
      <c r="E1201" s="236" t="s">
        <v>40</v>
      </c>
      <c r="F1201" s="237" t="s">
        <v>239</v>
      </c>
      <c r="G1201" s="235"/>
      <c r="H1201" s="238">
        <v>-1.1819999999999999</v>
      </c>
      <c r="I1201" s="239"/>
      <c r="J1201" s="235"/>
      <c r="K1201" s="235"/>
      <c r="L1201" s="240"/>
      <c r="M1201" s="241"/>
      <c r="N1201" s="242"/>
      <c r="O1201" s="242"/>
      <c r="P1201" s="242"/>
      <c r="Q1201" s="242"/>
      <c r="R1201" s="242"/>
      <c r="S1201" s="242"/>
      <c r="T1201" s="243"/>
      <c r="U1201" s="14"/>
      <c r="V1201" s="14"/>
      <c r="W1201" s="14"/>
      <c r="X1201" s="14"/>
      <c r="Y1201" s="14"/>
      <c r="Z1201" s="14"/>
      <c r="AA1201" s="14"/>
      <c r="AB1201" s="14"/>
      <c r="AC1201" s="14"/>
      <c r="AD1201" s="14"/>
      <c r="AE1201" s="14"/>
      <c r="AT1201" s="244" t="s">
        <v>167</v>
      </c>
      <c r="AU1201" s="244" t="s">
        <v>87</v>
      </c>
      <c r="AV1201" s="14" t="s">
        <v>87</v>
      </c>
      <c r="AW1201" s="14" t="s">
        <v>38</v>
      </c>
      <c r="AX1201" s="14" t="s">
        <v>77</v>
      </c>
      <c r="AY1201" s="244" t="s">
        <v>153</v>
      </c>
    </row>
    <row r="1202" s="13" customFormat="1">
      <c r="A1202" s="13"/>
      <c r="B1202" s="224"/>
      <c r="C1202" s="225"/>
      <c r="D1202" s="218" t="s">
        <v>167</v>
      </c>
      <c r="E1202" s="226" t="s">
        <v>40</v>
      </c>
      <c r="F1202" s="227" t="s">
        <v>209</v>
      </c>
      <c r="G1202" s="225"/>
      <c r="H1202" s="226" t="s">
        <v>40</v>
      </c>
      <c r="I1202" s="228"/>
      <c r="J1202" s="225"/>
      <c r="K1202" s="225"/>
      <c r="L1202" s="229"/>
      <c r="M1202" s="230"/>
      <c r="N1202" s="231"/>
      <c r="O1202" s="231"/>
      <c r="P1202" s="231"/>
      <c r="Q1202" s="231"/>
      <c r="R1202" s="231"/>
      <c r="S1202" s="231"/>
      <c r="T1202" s="232"/>
      <c r="U1202" s="13"/>
      <c r="V1202" s="13"/>
      <c r="W1202" s="13"/>
      <c r="X1202" s="13"/>
      <c r="Y1202" s="13"/>
      <c r="Z1202" s="13"/>
      <c r="AA1202" s="13"/>
      <c r="AB1202" s="13"/>
      <c r="AC1202" s="13"/>
      <c r="AD1202" s="13"/>
      <c r="AE1202" s="13"/>
      <c r="AT1202" s="233" t="s">
        <v>167</v>
      </c>
      <c r="AU1202" s="233" t="s">
        <v>87</v>
      </c>
      <c r="AV1202" s="13" t="s">
        <v>85</v>
      </c>
      <c r="AW1202" s="13" t="s">
        <v>38</v>
      </c>
      <c r="AX1202" s="13" t="s">
        <v>77</v>
      </c>
      <c r="AY1202" s="233" t="s">
        <v>153</v>
      </c>
    </row>
    <row r="1203" s="14" customFormat="1">
      <c r="A1203" s="14"/>
      <c r="B1203" s="234"/>
      <c r="C1203" s="235"/>
      <c r="D1203" s="218" t="s">
        <v>167</v>
      </c>
      <c r="E1203" s="236" t="s">
        <v>40</v>
      </c>
      <c r="F1203" s="237" t="s">
        <v>240</v>
      </c>
      <c r="G1203" s="235"/>
      <c r="H1203" s="238">
        <v>16.695</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211</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241</v>
      </c>
      <c r="G1206" s="235"/>
      <c r="H1206" s="238">
        <v>42.051000000000002</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242</v>
      </c>
      <c r="G1207" s="235"/>
      <c r="H1207" s="238">
        <v>-1.5760000000000001</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4" customFormat="1">
      <c r="A1208" s="14"/>
      <c r="B1208" s="234"/>
      <c r="C1208" s="235"/>
      <c r="D1208" s="218" t="s">
        <v>167</v>
      </c>
      <c r="E1208" s="236" t="s">
        <v>40</v>
      </c>
      <c r="F1208" s="237" t="s">
        <v>243</v>
      </c>
      <c r="G1208" s="235"/>
      <c r="H1208" s="238">
        <v>-2.093</v>
      </c>
      <c r="I1208" s="239"/>
      <c r="J1208" s="235"/>
      <c r="K1208" s="235"/>
      <c r="L1208" s="240"/>
      <c r="M1208" s="241"/>
      <c r="N1208" s="242"/>
      <c r="O1208" s="242"/>
      <c r="P1208" s="242"/>
      <c r="Q1208" s="242"/>
      <c r="R1208" s="242"/>
      <c r="S1208" s="242"/>
      <c r="T1208" s="243"/>
      <c r="U1208" s="14"/>
      <c r="V1208" s="14"/>
      <c r="W1208" s="14"/>
      <c r="X1208" s="14"/>
      <c r="Y1208" s="14"/>
      <c r="Z1208" s="14"/>
      <c r="AA1208" s="14"/>
      <c r="AB1208" s="14"/>
      <c r="AC1208" s="14"/>
      <c r="AD1208" s="14"/>
      <c r="AE1208" s="14"/>
      <c r="AT1208" s="244" t="s">
        <v>167</v>
      </c>
      <c r="AU1208" s="244" t="s">
        <v>87</v>
      </c>
      <c r="AV1208" s="14" t="s">
        <v>87</v>
      </c>
      <c r="AW1208" s="14" t="s">
        <v>38</v>
      </c>
      <c r="AX1208" s="14" t="s">
        <v>77</v>
      </c>
      <c r="AY1208" s="244" t="s">
        <v>153</v>
      </c>
    </row>
    <row r="1209" s="14" customFormat="1">
      <c r="A1209" s="14"/>
      <c r="B1209" s="234"/>
      <c r="C1209" s="235"/>
      <c r="D1209" s="218" t="s">
        <v>167</v>
      </c>
      <c r="E1209" s="236" t="s">
        <v>40</v>
      </c>
      <c r="F1209" s="237" t="s">
        <v>244</v>
      </c>
      <c r="G1209" s="235"/>
      <c r="H1209" s="238">
        <v>1.74</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3" customFormat="1">
      <c r="A1210" s="13"/>
      <c r="B1210" s="224"/>
      <c r="C1210" s="225"/>
      <c r="D1210" s="218" t="s">
        <v>167</v>
      </c>
      <c r="E1210" s="226" t="s">
        <v>40</v>
      </c>
      <c r="F1210" s="227" t="s">
        <v>213</v>
      </c>
      <c r="G1210" s="225"/>
      <c r="H1210" s="226" t="s">
        <v>40</v>
      </c>
      <c r="I1210" s="228"/>
      <c r="J1210" s="225"/>
      <c r="K1210" s="225"/>
      <c r="L1210" s="229"/>
      <c r="M1210" s="230"/>
      <c r="N1210" s="231"/>
      <c r="O1210" s="231"/>
      <c r="P1210" s="231"/>
      <c r="Q1210" s="231"/>
      <c r="R1210" s="231"/>
      <c r="S1210" s="231"/>
      <c r="T1210" s="232"/>
      <c r="U1210" s="13"/>
      <c r="V1210" s="13"/>
      <c r="W1210" s="13"/>
      <c r="X1210" s="13"/>
      <c r="Y1210" s="13"/>
      <c r="Z1210" s="13"/>
      <c r="AA1210" s="13"/>
      <c r="AB1210" s="13"/>
      <c r="AC1210" s="13"/>
      <c r="AD1210" s="13"/>
      <c r="AE1210" s="13"/>
      <c r="AT1210" s="233" t="s">
        <v>167</v>
      </c>
      <c r="AU1210" s="233" t="s">
        <v>87</v>
      </c>
      <c r="AV1210" s="13" t="s">
        <v>85</v>
      </c>
      <c r="AW1210" s="13" t="s">
        <v>38</v>
      </c>
      <c r="AX1210" s="13" t="s">
        <v>77</v>
      </c>
      <c r="AY1210" s="233" t="s">
        <v>153</v>
      </c>
    </row>
    <row r="1211" s="14" customFormat="1">
      <c r="A1211" s="14"/>
      <c r="B1211" s="234"/>
      <c r="C1211" s="235"/>
      <c r="D1211" s="218" t="s">
        <v>167</v>
      </c>
      <c r="E1211" s="236" t="s">
        <v>40</v>
      </c>
      <c r="F1211" s="237" t="s">
        <v>245</v>
      </c>
      <c r="G1211" s="235"/>
      <c r="H1211" s="238">
        <v>31.27</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242</v>
      </c>
      <c r="G1212" s="235"/>
      <c r="H1212" s="238">
        <v>-1.5760000000000001</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4" customFormat="1">
      <c r="A1213" s="14"/>
      <c r="B1213" s="234"/>
      <c r="C1213" s="235"/>
      <c r="D1213" s="218" t="s">
        <v>167</v>
      </c>
      <c r="E1213" s="236" t="s">
        <v>40</v>
      </c>
      <c r="F1213" s="237" t="s">
        <v>246</v>
      </c>
      <c r="G1213" s="235"/>
      <c r="H1213" s="238">
        <v>-2.0249999999999999</v>
      </c>
      <c r="I1213" s="239"/>
      <c r="J1213" s="235"/>
      <c r="K1213" s="235"/>
      <c r="L1213" s="240"/>
      <c r="M1213" s="241"/>
      <c r="N1213" s="242"/>
      <c r="O1213" s="242"/>
      <c r="P1213" s="242"/>
      <c r="Q1213" s="242"/>
      <c r="R1213" s="242"/>
      <c r="S1213" s="242"/>
      <c r="T1213" s="243"/>
      <c r="U1213" s="14"/>
      <c r="V1213" s="14"/>
      <c r="W1213" s="14"/>
      <c r="X1213" s="14"/>
      <c r="Y1213" s="14"/>
      <c r="Z1213" s="14"/>
      <c r="AA1213" s="14"/>
      <c r="AB1213" s="14"/>
      <c r="AC1213" s="14"/>
      <c r="AD1213" s="14"/>
      <c r="AE1213" s="14"/>
      <c r="AT1213" s="244" t="s">
        <v>167</v>
      </c>
      <c r="AU1213" s="244" t="s">
        <v>87</v>
      </c>
      <c r="AV1213" s="14" t="s">
        <v>87</v>
      </c>
      <c r="AW1213" s="14" t="s">
        <v>38</v>
      </c>
      <c r="AX1213" s="14" t="s">
        <v>77</v>
      </c>
      <c r="AY1213" s="244" t="s">
        <v>153</v>
      </c>
    </row>
    <row r="1214" s="14" customFormat="1">
      <c r="A1214" s="14"/>
      <c r="B1214" s="234"/>
      <c r="C1214" s="235"/>
      <c r="D1214" s="218" t="s">
        <v>167</v>
      </c>
      <c r="E1214" s="236" t="s">
        <v>40</v>
      </c>
      <c r="F1214" s="237" t="s">
        <v>244</v>
      </c>
      <c r="G1214" s="235"/>
      <c r="H1214" s="238">
        <v>1.74</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5" customFormat="1">
      <c r="A1215" s="15"/>
      <c r="B1215" s="245"/>
      <c r="C1215" s="246"/>
      <c r="D1215" s="218" t="s">
        <v>167</v>
      </c>
      <c r="E1215" s="247" t="s">
        <v>40</v>
      </c>
      <c r="F1215" s="248" t="s">
        <v>170</v>
      </c>
      <c r="G1215" s="246"/>
      <c r="H1215" s="249">
        <v>127.306</v>
      </c>
      <c r="I1215" s="250"/>
      <c r="J1215" s="246"/>
      <c r="K1215" s="246"/>
      <c r="L1215" s="251"/>
      <c r="M1215" s="252"/>
      <c r="N1215" s="253"/>
      <c r="O1215" s="253"/>
      <c r="P1215" s="253"/>
      <c r="Q1215" s="253"/>
      <c r="R1215" s="253"/>
      <c r="S1215" s="253"/>
      <c r="T1215" s="254"/>
      <c r="U1215" s="15"/>
      <c r="V1215" s="15"/>
      <c r="W1215" s="15"/>
      <c r="X1215" s="15"/>
      <c r="Y1215" s="15"/>
      <c r="Z1215" s="15"/>
      <c r="AA1215" s="15"/>
      <c r="AB1215" s="15"/>
      <c r="AC1215" s="15"/>
      <c r="AD1215" s="15"/>
      <c r="AE1215" s="15"/>
      <c r="AT1215" s="255" t="s">
        <v>167</v>
      </c>
      <c r="AU1215" s="255" t="s">
        <v>87</v>
      </c>
      <c r="AV1215" s="15" t="s">
        <v>161</v>
      </c>
      <c r="AW1215" s="15" t="s">
        <v>38</v>
      </c>
      <c r="AX1215" s="15" t="s">
        <v>85</v>
      </c>
      <c r="AY1215" s="255" t="s">
        <v>153</v>
      </c>
    </row>
    <row r="1216" s="2" customFormat="1" ht="24.15" customHeight="1">
      <c r="A1216" s="39"/>
      <c r="B1216" s="40"/>
      <c r="C1216" s="205" t="s">
        <v>1423</v>
      </c>
      <c r="D1216" s="205" t="s">
        <v>156</v>
      </c>
      <c r="E1216" s="206" t="s">
        <v>1424</v>
      </c>
      <c r="F1216" s="207" t="s">
        <v>1425</v>
      </c>
      <c r="G1216" s="208" t="s">
        <v>159</v>
      </c>
      <c r="H1216" s="209">
        <v>127.306</v>
      </c>
      <c r="I1216" s="210"/>
      <c r="J1216" s="211">
        <f>ROUND(I1216*H1216,2)</f>
        <v>0</v>
      </c>
      <c r="K1216" s="207" t="s">
        <v>160</v>
      </c>
      <c r="L1216" s="45"/>
      <c r="M1216" s="212" t="s">
        <v>40</v>
      </c>
      <c r="N1216" s="213" t="s">
        <v>48</v>
      </c>
      <c r="O1216" s="85"/>
      <c r="P1216" s="214">
        <f>O1216*H1216</f>
        <v>0</v>
      </c>
      <c r="Q1216" s="214">
        <v>0.00020000000000000001</v>
      </c>
      <c r="R1216" s="214">
        <f>Q1216*H1216</f>
        <v>0.0254612</v>
      </c>
      <c r="S1216" s="214">
        <v>0</v>
      </c>
      <c r="T1216" s="215">
        <f>S1216*H1216</f>
        <v>0</v>
      </c>
      <c r="U1216" s="39"/>
      <c r="V1216" s="39"/>
      <c r="W1216" s="39"/>
      <c r="X1216" s="39"/>
      <c r="Y1216" s="39"/>
      <c r="Z1216" s="39"/>
      <c r="AA1216" s="39"/>
      <c r="AB1216" s="39"/>
      <c r="AC1216" s="39"/>
      <c r="AD1216" s="39"/>
      <c r="AE1216" s="39"/>
      <c r="AR1216" s="216" t="s">
        <v>287</v>
      </c>
      <c r="AT1216" s="216" t="s">
        <v>156</v>
      </c>
      <c r="AU1216" s="216" t="s">
        <v>87</v>
      </c>
      <c r="AY1216" s="18" t="s">
        <v>153</v>
      </c>
      <c r="BE1216" s="217">
        <f>IF(N1216="základní",J1216,0)</f>
        <v>0</v>
      </c>
      <c r="BF1216" s="217">
        <f>IF(N1216="snížená",J1216,0)</f>
        <v>0</v>
      </c>
      <c r="BG1216" s="217">
        <f>IF(N1216="zákl. přenesená",J1216,0)</f>
        <v>0</v>
      </c>
      <c r="BH1216" s="217">
        <f>IF(N1216="sníž. přenesená",J1216,0)</f>
        <v>0</v>
      </c>
      <c r="BI1216" s="217">
        <f>IF(N1216="nulová",J1216,0)</f>
        <v>0</v>
      </c>
      <c r="BJ1216" s="18" t="s">
        <v>85</v>
      </c>
      <c r="BK1216" s="217">
        <f>ROUND(I1216*H1216,2)</f>
        <v>0</v>
      </c>
      <c r="BL1216" s="18" t="s">
        <v>287</v>
      </c>
      <c r="BM1216" s="216" t="s">
        <v>1426</v>
      </c>
    </row>
    <row r="1217" s="2" customFormat="1">
      <c r="A1217" s="39"/>
      <c r="B1217" s="40"/>
      <c r="C1217" s="41"/>
      <c r="D1217" s="218" t="s">
        <v>163</v>
      </c>
      <c r="E1217" s="41"/>
      <c r="F1217" s="219" t="s">
        <v>1427</v>
      </c>
      <c r="G1217" s="41"/>
      <c r="H1217" s="41"/>
      <c r="I1217" s="220"/>
      <c r="J1217" s="41"/>
      <c r="K1217" s="41"/>
      <c r="L1217" s="45"/>
      <c r="M1217" s="221"/>
      <c r="N1217" s="222"/>
      <c r="O1217" s="85"/>
      <c r="P1217" s="85"/>
      <c r="Q1217" s="85"/>
      <c r="R1217" s="85"/>
      <c r="S1217" s="85"/>
      <c r="T1217" s="86"/>
      <c r="U1217" s="39"/>
      <c r="V1217" s="39"/>
      <c r="W1217" s="39"/>
      <c r="X1217" s="39"/>
      <c r="Y1217" s="39"/>
      <c r="Z1217" s="39"/>
      <c r="AA1217" s="39"/>
      <c r="AB1217" s="39"/>
      <c r="AC1217" s="39"/>
      <c r="AD1217" s="39"/>
      <c r="AE1217" s="39"/>
      <c r="AT1217" s="18" t="s">
        <v>163</v>
      </c>
      <c r="AU1217" s="18" t="s">
        <v>87</v>
      </c>
    </row>
    <row r="1218" s="13" customFormat="1">
      <c r="A1218" s="13"/>
      <c r="B1218" s="224"/>
      <c r="C1218" s="225"/>
      <c r="D1218" s="218" t="s">
        <v>167</v>
      </c>
      <c r="E1218" s="226" t="s">
        <v>40</v>
      </c>
      <c r="F1218" s="227" t="s">
        <v>1415</v>
      </c>
      <c r="G1218" s="225"/>
      <c r="H1218" s="226" t="s">
        <v>40</v>
      </c>
      <c r="I1218" s="228"/>
      <c r="J1218" s="225"/>
      <c r="K1218" s="225"/>
      <c r="L1218" s="229"/>
      <c r="M1218" s="230"/>
      <c r="N1218" s="231"/>
      <c r="O1218" s="231"/>
      <c r="P1218" s="231"/>
      <c r="Q1218" s="231"/>
      <c r="R1218" s="231"/>
      <c r="S1218" s="231"/>
      <c r="T1218" s="232"/>
      <c r="U1218" s="13"/>
      <c r="V1218" s="13"/>
      <c r="W1218" s="13"/>
      <c r="X1218" s="13"/>
      <c r="Y1218" s="13"/>
      <c r="Z1218" s="13"/>
      <c r="AA1218" s="13"/>
      <c r="AB1218" s="13"/>
      <c r="AC1218" s="13"/>
      <c r="AD1218" s="13"/>
      <c r="AE1218" s="13"/>
      <c r="AT1218" s="233" t="s">
        <v>167</v>
      </c>
      <c r="AU1218" s="233" t="s">
        <v>87</v>
      </c>
      <c r="AV1218" s="13" t="s">
        <v>85</v>
      </c>
      <c r="AW1218" s="13" t="s">
        <v>38</v>
      </c>
      <c r="AX1218" s="13" t="s">
        <v>77</v>
      </c>
      <c r="AY1218" s="233" t="s">
        <v>153</v>
      </c>
    </row>
    <row r="1219" s="13" customFormat="1">
      <c r="A1219" s="13"/>
      <c r="B1219" s="224"/>
      <c r="C1219" s="225"/>
      <c r="D1219" s="218" t="s">
        <v>167</v>
      </c>
      <c r="E1219" s="226" t="s">
        <v>40</v>
      </c>
      <c r="F1219" s="227" t="s">
        <v>206</v>
      </c>
      <c r="G1219" s="225"/>
      <c r="H1219" s="226" t="s">
        <v>40</v>
      </c>
      <c r="I1219" s="228"/>
      <c r="J1219" s="225"/>
      <c r="K1219" s="225"/>
      <c r="L1219" s="229"/>
      <c r="M1219" s="230"/>
      <c r="N1219" s="231"/>
      <c r="O1219" s="231"/>
      <c r="P1219" s="231"/>
      <c r="Q1219" s="231"/>
      <c r="R1219" s="231"/>
      <c r="S1219" s="231"/>
      <c r="T1219" s="232"/>
      <c r="U1219" s="13"/>
      <c r="V1219" s="13"/>
      <c r="W1219" s="13"/>
      <c r="X1219" s="13"/>
      <c r="Y1219" s="13"/>
      <c r="Z1219" s="13"/>
      <c r="AA1219" s="13"/>
      <c r="AB1219" s="13"/>
      <c r="AC1219" s="13"/>
      <c r="AD1219" s="13"/>
      <c r="AE1219" s="13"/>
      <c r="AT1219" s="233" t="s">
        <v>167</v>
      </c>
      <c r="AU1219" s="233" t="s">
        <v>87</v>
      </c>
      <c r="AV1219" s="13" t="s">
        <v>85</v>
      </c>
      <c r="AW1219" s="13" t="s">
        <v>38</v>
      </c>
      <c r="AX1219" s="13" t="s">
        <v>77</v>
      </c>
      <c r="AY1219" s="233" t="s">
        <v>153</v>
      </c>
    </row>
    <row r="1220" s="14" customFormat="1">
      <c r="A1220" s="14"/>
      <c r="B1220" s="234"/>
      <c r="C1220" s="235"/>
      <c r="D1220" s="218" t="s">
        <v>167</v>
      </c>
      <c r="E1220" s="236" t="s">
        <v>40</v>
      </c>
      <c r="F1220" s="237" t="s">
        <v>207</v>
      </c>
      <c r="G1220" s="235"/>
      <c r="H1220" s="238">
        <v>2.5579999999999998</v>
      </c>
      <c r="I1220" s="239"/>
      <c r="J1220" s="235"/>
      <c r="K1220" s="235"/>
      <c r="L1220" s="240"/>
      <c r="M1220" s="241"/>
      <c r="N1220" s="242"/>
      <c r="O1220" s="242"/>
      <c r="P1220" s="242"/>
      <c r="Q1220" s="242"/>
      <c r="R1220" s="242"/>
      <c r="S1220" s="242"/>
      <c r="T1220" s="243"/>
      <c r="U1220" s="14"/>
      <c r="V1220" s="14"/>
      <c r="W1220" s="14"/>
      <c r="X1220" s="14"/>
      <c r="Y1220" s="14"/>
      <c r="Z1220" s="14"/>
      <c r="AA1220" s="14"/>
      <c r="AB1220" s="14"/>
      <c r="AC1220" s="14"/>
      <c r="AD1220" s="14"/>
      <c r="AE1220" s="14"/>
      <c r="AT1220" s="244" t="s">
        <v>167</v>
      </c>
      <c r="AU1220" s="244" t="s">
        <v>87</v>
      </c>
      <c r="AV1220" s="14" t="s">
        <v>87</v>
      </c>
      <c r="AW1220" s="14" t="s">
        <v>38</v>
      </c>
      <c r="AX1220" s="14" t="s">
        <v>77</v>
      </c>
      <c r="AY1220" s="244" t="s">
        <v>153</v>
      </c>
    </row>
    <row r="1221" s="14" customFormat="1">
      <c r="A1221" s="14"/>
      <c r="B1221" s="234"/>
      <c r="C1221" s="235"/>
      <c r="D1221" s="218" t="s">
        <v>167</v>
      </c>
      <c r="E1221" s="236" t="s">
        <v>40</v>
      </c>
      <c r="F1221" s="237" t="s">
        <v>208</v>
      </c>
      <c r="G1221" s="235"/>
      <c r="H1221" s="238">
        <v>0.40000000000000002</v>
      </c>
      <c r="I1221" s="239"/>
      <c r="J1221" s="235"/>
      <c r="K1221" s="235"/>
      <c r="L1221" s="240"/>
      <c r="M1221" s="241"/>
      <c r="N1221" s="242"/>
      <c r="O1221" s="242"/>
      <c r="P1221" s="242"/>
      <c r="Q1221" s="242"/>
      <c r="R1221" s="242"/>
      <c r="S1221" s="242"/>
      <c r="T1221" s="243"/>
      <c r="U1221" s="14"/>
      <c r="V1221" s="14"/>
      <c r="W1221" s="14"/>
      <c r="X1221" s="14"/>
      <c r="Y1221" s="14"/>
      <c r="Z1221" s="14"/>
      <c r="AA1221" s="14"/>
      <c r="AB1221" s="14"/>
      <c r="AC1221" s="14"/>
      <c r="AD1221" s="14"/>
      <c r="AE1221" s="14"/>
      <c r="AT1221" s="244" t="s">
        <v>167</v>
      </c>
      <c r="AU1221" s="244" t="s">
        <v>87</v>
      </c>
      <c r="AV1221" s="14" t="s">
        <v>87</v>
      </c>
      <c r="AW1221" s="14" t="s">
        <v>38</v>
      </c>
      <c r="AX1221" s="14" t="s">
        <v>77</v>
      </c>
      <c r="AY1221" s="244" t="s">
        <v>153</v>
      </c>
    </row>
    <row r="1222" s="13" customFormat="1">
      <c r="A1222" s="13"/>
      <c r="B1222" s="224"/>
      <c r="C1222" s="225"/>
      <c r="D1222" s="218" t="s">
        <v>167</v>
      </c>
      <c r="E1222" s="226" t="s">
        <v>40</v>
      </c>
      <c r="F1222" s="227" t="s">
        <v>209</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210</v>
      </c>
      <c r="G1223" s="235"/>
      <c r="H1223" s="238">
        <v>2.2650000000000001</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3" customFormat="1">
      <c r="A1224" s="13"/>
      <c r="B1224" s="224"/>
      <c r="C1224" s="225"/>
      <c r="D1224" s="218" t="s">
        <v>167</v>
      </c>
      <c r="E1224" s="226" t="s">
        <v>40</v>
      </c>
      <c r="F1224" s="227" t="s">
        <v>211</v>
      </c>
      <c r="G1224" s="225"/>
      <c r="H1224" s="226" t="s">
        <v>40</v>
      </c>
      <c r="I1224" s="228"/>
      <c r="J1224" s="225"/>
      <c r="K1224" s="225"/>
      <c r="L1224" s="229"/>
      <c r="M1224" s="230"/>
      <c r="N1224" s="231"/>
      <c r="O1224" s="231"/>
      <c r="P1224" s="231"/>
      <c r="Q1224" s="231"/>
      <c r="R1224" s="231"/>
      <c r="S1224" s="231"/>
      <c r="T1224" s="232"/>
      <c r="U1224" s="13"/>
      <c r="V1224" s="13"/>
      <c r="W1224" s="13"/>
      <c r="X1224" s="13"/>
      <c r="Y1224" s="13"/>
      <c r="Z1224" s="13"/>
      <c r="AA1224" s="13"/>
      <c r="AB1224" s="13"/>
      <c r="AC1224" s="13"/>
      <c r="AD1224" s="13"/>
      <c r="AE1224" s="13"/>
      <c r="AT1224" s="233" t="s">
        <v>167</v>
      </c>
      <c r="AU1224" s="233" t="s">
        <v>87</v>
      </c>
      <c r="AV1224" s="13" t="s">
        <v>85</v>
      </c>
      <c r="AW1224" s="13" t="s">
        <v>38</v>
      </c>
      <c r="AX1224" s="13" t="s">
        <v>77</v>
      </c>
      <c r="AY1224" s="233" t="s">
        <v>153</v>
      </c>
    </row>
    <row r="1225" s="14" customFormat="1">
      <c r="A1225" s="14"/>
      <c r="B1225" s="234"/>
      <c r="C1225" s="235"/>
      <c r="D1225" s="218" t="s">
        <v>167</v>
      </c>
      <c r="E1225" s="236" t="s">
        <v>40</v>
      </c>
      <c r="F1225" s="237" t="s">
        <v>212</v>
      </c>
      <c r="G1225" s="235"/>
      <c r="H1225" s="238">
        <v>15.416</v>
      </c>
      <c r="I1225" s="239"/>
      <c r="J1225" s="235"/>
      <c r="K1225" s="235"/>
      <c r="L1225" s="240"/>
      <c r="M1225" s="241"/>
      <c r="N1225" s="242"/>
      <c r="O1225" s="242"/>
      <c r="P1225" s="242"/>
      <c r="Q1225" s="242"/>
      <c r="R1225" s="242"/>
      <c r="S1225" s="242"/>
      <c r="T1225" s="243"/>
      <c r="U1225" s="14"/>
      <c r="V1225" s="14"/>
      <c r="W1225" s="14"/>
      <c r="X1225" s="14"/>
      <c r="Y1225" s="14"/>
      <c r="Z1225" s="14"/>
      <c r="AA1225" s="14"/>
      <c r="AB1225" s="14"/>
      <c r="AC1225" s="14"/>
      <c r="AD1225" s="14"/>
      <c r="AE1225" s="14"/>
      <c r="AT1225" s="244" t="s">
        <v>167</v>
      </c>
      <c r="AU1225" s="244" t="s">
        <v>87</v>
      </c>
      <c r="AV1225" s="14" t="s">
        <v>87</v>
      </c>
      <c r="AW1225" s="14" t="s">
        <v>38</v>
      </c>
      <c r="AX1225" s="14" t="s">
        <v>77</v>
      </c>
      <c r="AY1225" s="244" t="s">
        <v>153</v>
      </c>
    </row>
    <row r="1226" s="13" customFormat="1">
      <c r="A1226" s="13"/>
      <c r="B1226" s="224"/>
      <c r="C1226" s="225"/>
      <c r="D1226" s="218" t="s">
        <v>167</v>
      </c>
      <c r="E1226" s="226" t="s">
        <v>40</v>
      </c>
      <c r="F1226" s="227" t="s">
        <v>213</v>
      </c>
      <c r="G1226" s="225"/>
      <c r="H1226" s="226" t="s">
        <v>40</v>
      </c>
      <c r="I1226" s="228"/>
      <c r="J1226" s="225"/>
      <c r="K1226" s="225"/>
      <c r="L1226" s="229"/>
      <c r="M1226" s="230"/>
      <c r="N1226" s="231"/>
      <c r="O1226" s="231"/>
      <c r="P1226" s="231"/>
      <c r="Q1226" s="231"/>
      <c r="R1226" s="231"/>
      <c r="S1226" s="231"/>
      <c r="T1226" s="232"/>
      <c r="U1226" s="13"/>
      <c r="V1226" s="13"/>
      <c r="W1226" s="13"/>
      <c r="X1226" s="13"/>
      <c r="Y1226" s="13"/>
      <c r="Z1226" s="13"/>
      <c r="AA1226" s="13"/>
      <c r="AB1226" s="13"/>
      <c r="AC1226" s="13"/>
      <c r="AD1226" s="13"/>
      <c r="AE1226" s="13"/>
      <c r="AT1226" s="233" t="s">
        <v>167</v>
      </c>
      <c r="AU1226" s="233" t="s">
        <v>87</v>
      </c>
      <c r="AV1226" s="13" t="s">
        <v>85</v>
      </c>
      <c r="AW1226" s="13" t="s">
        <v>38</v>
      </c>
      <c r="AX1226" s="13" t="s">
        <v>77</v>
      </c>
      <c r="AY1226" s="233" t="s">
        <v>153</v>
      </c>
    </row>
    <row r="1227" s="14" customFormat="1">
      <c r="A1227" s="14"/>
      <c r="B1227" s="234"/>
      <c r="C1227" s="235"/>
      <c r="D1227" s="218" t="s">
        <v>167</v>
      </c>
      <c r="E1227" s="236" t="s">
        <v>40</v>
      </c>
      <c r="F1227" s="237" t="s">
        <v>214</v>
      </c>
      <c r="G1227" s="235"/>
      <c r="H1227" s="238">
        <v>8.4529999999999994</v>
      </c>
      <c r="I1227" s="239"/>
      <c r="J1227" s="235"/>
      <c r="K1227" s="235"/>
      <c r="L1227" s="240"/>
      <c r="M1227" s="241"/>
      <c r="N1227" s="242"/>
      <c r="O1227" s="242"/>
      <c r="P1227" s="242"/>
      <c r="Q1227" s="242"/>
      <c r="R1227" s="242"/>
      <c r="S1227" s="242"/>
      <c r="T1227" s="243"/>
      <c r="U1227" s="14"/>
      <c r="V1227" s="14"/>
      <c r="W1227" s="14"/>
      <c r="X1227" s="14"/>
      <c r="Y1227" s="14"/>
      <c r="Z1227" s="14"/>
      <c r="AA1227" s="14"/>
      <c r="AB1227" s="14"/>
      <c r="AC1227" s="14"/>
      <c r="AD1227" s="14"/>
      <c r="AE1227" s="14"/>
      <c r="AT1227" s="244" t="s">
        <v>167</v>
      </c>
      <c r="AU1227" s="244" t="s">
        <v>87</v>
      </c>
      <c r="AV1227" s="14" t="s">
        <v>87</v>
      </c>
      <c r="AW1227" s="14" t="s">
        <v>38</v>
      </c>
      <c r="AX1227" s="14" t="s">
        <v>77</v>
      </c>
      <c r="AY1227" s="244" t="s">
        <v>153</v>
      </c>
    </row>
    <row r="1228" s="13" customFormat="1">
      <c r="A1228" s="13"/>
      <c r="B1228" s="224"/>
      <c r="C1228" s="225"/>
      <c r="D1228" s="218" t="s">
        <v>167</v>
      </c>
      <c r="E1228" s="226" t="s">
        <v>40</v>
      </c>
      <c r="F1228" s="227" t="s">
        <v>1416</v>
      </c>
      <c r="G1228" s="225"/>
      <c r="H1228" s="226" t="s">
        <v>40</v>
      </c>
      <c r="I1228" s="228"/>
      <c r="J1228" s="225"/>
      <c r="K1228" s="225"/>
      <c r="L1228" s="229"/>
      <c r="M1228" s="230"/>
      <c r="N1228" s="231"/>
      <c r="O1228" s="231"/>
      <c r="P1228" s="231"/>
      <c r="Q1228" s="231"/>
      <c r="R1228" s="231"/>
      <c r="S1228" s="231"/>
      <c r="T1228" s="232"/>
      <c r="U1228" s="13"/>
      <c r="V1228" s="13"/>
      <c r="W1228" s="13"/>
      <c r="X1228" s="13"/>
      <c r="Y1228" s="13"/>
      <c r="Z1228" s="13"/>
      <c r="AA1228" s="13"/>
      <c r="AB1228" s="13"/>
      <c r="AC1228" s="13"/>
      <c r="AD1228" s="13"/>
      <c r="AE1228" s="13"/>
      <c r="AT1228" s="233" t="s">
        <v>167</v>
      </c>
      <c r="AU1228" s="233" t="s">
        <v>87</v>
      </c>
      <c r="AV1228" s="13" t="s">
        <v>85</v>
      </c>
      <c r="AW1228" s="13" t="s">
        <v>38</v>
      </c>
      <c r="AX1228" s="13" t="s">
        <v>77</v>
      </c>
      <c r="AY1228" s="233" t="s">
        <v>153</v>
      </c>
    </row>
    <row r="1229" s="13" customFormat="1">
      <c r="A1229" s="13"/>
      <c r="B1229" s="224"/>
      <c r="C1229" s="225"/>
      <c r="D1229" s="218" t="s">
        <v>167</v>
      </c>
      <c r="E1229" s="226" t="s">
        <v>40</v>
      </c>
      <c r="F1229" s="227" t="s">
        <v>206</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237</v>
      </c>
      <c r="G1230" s="235"/>
      <c r="H1230" s="238">
        <v>19.079999999999998</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4" customFormat="1">
      <c r="A1231" s="14"/>
      <c r="B1231" s="234"/>
      <c r="C1231" s="235"/>
      <c r="D1231" s="218" t="s">
        <v>167</v>
      </c>
      <c r="E1231" s="236" t="s">
        <v>40</v>
      </c>
      <c r="F1231" s="237" t="s">
        <v>238</v>
      </c>
      <c r="G1231" s="235"/>
      <c r="H1231" s="238">
        <v>-4.7279999999999998</v>
      </c>
      <c r="I1231" s="239"/>
      <c r="J1231" s="235"/>
      <c r="K1231" s="235"/>
      <c r="L1231" s="240"/>
      <c r="M1231" s="241"/>
      <c r="N1231" s="242"/>
      <c r="O1231" s="242"/>
      <c r="P1231" s="242"/>
      <c r="Q1231" s="242"/>
      <c r="R1231" s="242"/>
      <c r="S1231" s="242"/>
      <c r="T1231" s="243"/>
      <c r="U1231" s="14"/>
      <c r="V1231" s="14"/>
      <c r="W1231" s="14"/>
      <c r="X1231" s="14"/>
      <c r="Y1231" s="14"/>
      <c r="Z1231" s="14"/>
      <c r="AA1231" s="14"/>
      <c r="AB1231" s="14"/>
      <c r="AC1231" s="14"/>
      <c r="AD1231" s="14"/>
      <c r="AE1231" s="14"/>
      <c r="AT1231" s="244" t="s">
        <v>167</v>
      </c>
      <c r="AU1231" s="244" t="s">
        <v>87</v>
      </c>
      <c r="AV1231" s="14" t="s">
        <v>87</v>
      </c>
      <c r="AW1231" s="14" t="s">
        <v>38</v>
      </c>
      <c r="AX1231" s="14" t="s">
        <v>77</v>
      </c>
      <c r="AY1231" s="244" t="s">
        <v>153</v>
      </c>
    </row>
    <row r="1232" s="14" customFormat="1">
      <c r="A1232" s="14"/>
      <c r="B1232" s="234"/>
      <c r="C1232" s="235"/>
      <c r="D1232" s="218" t="s">
        <v>167</v>
      </c>
      <c r="E1232" s="236" t="s">
        <v>40</v>
      </c>
      <c r="F1232" s="237" t="s">
        <v>239</v>
      </c>
      <c r="G1232" s="235"/>
      <c r="H1232" s="238">
        <v>-1.1819999999999999</v>
      </c>
      <c r="I1232" s="239"/>
      <c r="J1232" s="235"/>
      <c r="K1232" s="235"/>
      <c r="L1232" s="240"/>
      <c r="M1232" s="241"/>
      <c r="N1232" s="242"/>
      <c r="O1232" s="242"/>
      <c r="P1232" s="242"/>
      <c r="Q1232" s="242"/>
      <c r="R1232" s="242"/>
      <c r="S1232" s="242"/>
      <c r="T1232" s="243"/>
      <c r="U1232" s="14"/>
      <c r="V1232" s="14"/>
      <c r="W1232" s="14"/>
      <c r="X1232" s="14"/>
      <c r="Y1232" s="14"/>
      <c r="Z1232" s="14"/>
      <c r="AA1232" s="14"/>
      <c r="AB1232" s="14"/>
      <c r="AC1232" s="14"/>
      <c r="AD1232" s="14"/>
      <c r="AE1232" s="14"/>
      <c r="AT1232" s="244" t="s">
        <v>167</v>
      </c>
      <c r="AU1232" s="244" t="s">
        <v>87</v>
      </c>
      <c r="AV1232" s="14" t="s">
        <v>87</v>
      </c>
      <c r="AW1232" s="14" t="s">
        <v>38</v>
      </c>
      <c r="AX1232" s="14" t="s">
        <v>77</v>
      </c>
      <c r="AY1232" s="244" t="s">
        <v>153</v>
      </c>
    </row>
    <row r="1233" s="13" customFormat="1">
      <c r="A1233" s="13"/>
      <c r="B1233" s="224"/>
      <c r="C1233" s="225"/>
      <c r="D1233" s="218" t="s">
        <v>167</v>
      </c>
      <c r="E1233" s="226" t="s">
        <v>40</v>
      </c>
      <c r="F1233" s="227" t="s">
        <v>209</v>
      </c>
      <c r="G1233" s="225"/>
      <c r="H1233" s="226" t="s">
        <v>40</v>
      </c>
      <c r="I1233" s="228"/>
      <c r="J1233" s="225"/>
      <c r="K1233" s="225"/>
      <c r="L1233" s="229"/>
      <c r="M1233" s="230"/>
      <c r="N1233" s="231"/>
      <c r="O1233" s="231"/>
      <c r="P1233" s="231"/>
      <c r="Q1233" s="231"/>
      <c r="R1233" s="231"/>
      <c r="S1233" s="231"/>
      <c r="T1233" s="232"/>
      <c r="U1233" s="13"/>
      <c r="V1233" s="13"/>
      <c r="W1233" s="13"/>
      <c r="X1233" s="13"/>
      <c r="Y1233" s="13"/>
      <c r="Z1233" s="13"/>
      <c r="AA1233" s="13"/>
      <c r="AB1233" s="13"/>
      <c r="AC1233" s="13"/>
      <c r="AD1233" s="13"/>
      <c r="AE1233" s="13"/>
      <c r="AT1233" s="233" t="s">
        <v>167</v>
      </c>
      <c r="AU1233" s="233" t="s">
        <v>87</v>
      </c>
      <c r="AV1233" s="13" t="s">
        <v>85</v>
      </c>
      <c r="AW1233" s="13" t="s">
        <v>38</v>
      </c>
      <c r="AX1233" s="13" t="s">
        <v>77</v>
      </c>
      <c r="AY1233" s="233" t="s">
        <v>153</v>
      </c>
    </row>
    <row r="1234" s="14" customFormat="1">
      <c r="A1234" s="14"/>
      <c r="B1234" s="234"/>
      <c r="C1234" s="235"/>
      <c r="D1234" s="218" t="s">
        <v>167</v>
      </c>
      <c r="E1234" s="236" t="s">
        <v>40</v>
      </c>
      <c r="F1234" s="237" t="s">
        <v>240</v>
      </c>
      <c r="G1234" s="235"/>
      <c r="H1234" s="238">
        <v>16.695</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211</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241</v>
      </c>
      <c r="G1237" s="235"/>
      <c r="H1237" s="238">
        <v>42.051000000000002</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242</v>
      </c>
      <c r="G1238" s="235"/>
      <c r="H1238" s="238">
        <v>-1.5760000000000001</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4" customFormat="1">
      <c r="A1239" s="14"/>
      <c r="B1239" s="234"/>
      <c r="C1239" s="235"/>
      <c r="D1239" s="218" t="s">
        <v>167</v>
      </c>
      <c r="E1239" s="236" t="s">
        <v>40</v>
      </c>
      <c r="F1239" s="237" t="s">
        <v>243</v>
      </c>
      <c r="G1239" s="235"/>
      <c r="H1239" s="238">
        <v>-2.093</v>
      </c>
      <c r="I1239" s="239"/>
      <c r="J1239" s="235"/>
      <c r="K1239" s="235"/>
      <c r="L1239" s="240"/>
      <c r="M1239" s="241"/>
      <c r="N1239" s="242"/>
      <c r="O1239" s="242"/>
      <c r="P1239" s="242"/>
      <c r="Q1239" s="242"/>
      <c r="R1239" s="242"/>
      <c r="S1239" s="242"/>
      <c r="T1239" s="243"/>
      <c r="U1239" s="14"/>
      <c r="V1239" s="14"/>
      <c r="W1239" s="14"/>
      <c r="X1239" s="14"/>
      <c r="Y1239" s="14"/>
      <c r="Z1239" s="14"/>
      <c r="AA1239" s="14"/>
      <c r="AB1239" s="14"/>
      <c r="AC1239" s="14"/>
      <c r="AD1239" s="14"/>
      <c r="AE1239" s="14"/>
      <c r="AT1239" s="244" t="s">
        <v>167</v>
      </c>
      <c r="AU1239" s="244" t="s">
        <v>87</v>
      </c>
      <c r="AV1239" s="14" t="s">
        <v>87</v>
      </c>
      <c r="AW1239" s="14" t="s">
        <v>38</v>
      </c>
      <c r="AX1239" s="14" t="s">
        <v>77</v>
      </c>
      <c r="AY1239" s="244" t="s">
        <v>153</v>
      </c>
    </row>
    <row r="1240" s="14" customFormat="1">
      <c r="A1240" s="14"/>
      <c r="B1240" s="234"/>
      <c r="C1240" s="235"/>
      <c r="D1240" s="218" t="s">
        <v>167</v>
      </c>
      <c r="E1240" s="236" t="s">
        <v>40</v>
      </c>
      <c r="F1240" s="237" t="s">
        <v>244</v>
      </c>
      <c r="G1240" s="235"/>
      <c r="H1240" s="238">
        <v>1.74</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3" customFormat="1">
      <c r="A1241" s="13"/>
      <c r="B1241" s="224"/>
      <c r="C1241" s="225"/>
      <c r="D1241" s="218" t="s">
        <v>167</v>
      </c>
      <c r="E1241" s="226" t="s">
        <v>40</v>
      </c>
      <c r="F1241" s="227" t="s">
        <v>213</v>
      </c>
      <c r="G1241" s="225"/>
      <c r="H1241" s="226" t="s">
        <v>40</v>
      </c>
      <c r="I1241" s="228"/>
      <c r="J1241" s="225"/>
      <c r="K1241" s="225"/>
      <c r="L1241" s="229"/>
      <c r="M1241" s="230"/>
      <c r="N1241" s="231"/>
      <c r="O1241" s="231"/>
      <c r="P1241" s="231"/>
      <c r="Q1241" s="231"/>
      <c r="R1241" s="231"/>
      <c r="S1241" s="231"/>
      <c r="T1241" s="232"/>
      <c r="U1241" s="13"/>
      <c r="V1241" s="13"/>
      <c r="W1241" s="13"/>
      <c r="X1241" s="13"/>
      <c r="Y1241" s="13"/>
      <c r="Z1241" s="13"/>
      <c r="AA1241" s="13"/>
      <c r="AB1241" s="13"/>
      <c r="AC1241" s="13"/>
      <c r="AD1241" s="13"/>
      <c r="AE1241" s="13"/>
      <c r="AT1241" s="233" t="s">
        <v>167</v>
      </c>
      <c r="AU1241" s="233" t="s">
        <v>87</v>
      </c>
      <c r="AV1241" s="13" t="s">
        <v>85</v>
      </c>
      <c r="AW1241" s="13" t="s">
        <v>38</v>
      </c>
      <c r="AX1241" s="13" t="s">
        <v>77</v>
      </c>
      <c r="AY1241" s="233" t="s">
        <v>153</v>
      </c>
    </row>
    <row r="1242" s="14" customFormat="1">
      <c r="A1242" s="14"/>
      <c r="B1242" s="234"/>
      <c r="C1242" s="235"/>
      <c r="D1242" s="218" t="s">
        <v>167</v>
      </c>
      <c r="E1242" s="236" t="s">
        <v>40</v>
      </c>
      <c r="F1242" s="237" t="s">
        <v>245</v>
      </c>
      <c r="G1242" s="235"/>
      <c r="H1242" s="238">
        <v>31.27</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242</v>
      </c>
      <c r="G1243" s="235"/>
      <c r="H1243" s="238">
        <v>-1.5760000000000001</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4" customFormat="1">
      <c r="A1244" s="14"/>
      <c r="B1244" s="234"/>
      <c r="C1244" s="235"/>
      <c r="D1244" s="218" t="s">
        <v>167</v>
      </c>
      <c r="E1244" s="236" t="s">
        <v>40</v>
      </c>
      <c r="F1244" s="237" t="s">
        <v>246</v>
      </c>
      <c r="G1244" s="235"/>
      <c r="H1244" s="238">
        <v>-2.0249999999999999</v>
      </c>
      <c r="I1244" s="239"/>
      <c r="J1244" s="235"/>
      <c r="K1244" s="235"/>
      <c r="L1244" s="240"/>
      <c r="M1244" s="241"/>
      <c r="N1244" s="242"/>
      <c r="O1244" s="242"/>
      <c r="P1244" s="242"/>
      <c r="Q1244" s="242"/>
      <c r="R1244" s="242"/>
      <c r="S1244" s="242"/>
      <c r="T1244" s="243"/>
      <c r="U1244" s="14"/>
      <c r="V1244" s="14"/>
      <c r="W1244" s="14"/>
      <c r="X1244" s="14"/>
      <c r="Y1244" s="14"/>
      <c r="Z1244" s="14"/>
      <c r="AA1244" s="14"/>
      <c r="AB1244" s="14"/>
      <c r="AC1244" s="14"/>
      <c r="AD1244" s="14"/>
      <c r="AE1244" s="14"/>
      <c r="AT1244" s="244" t="s">
        <v>167</v>
      </c>
      <c r="AU1244" s="244" t="s">
        <v>87</v>
      </c>
      <c r="AV1244" s="14" t="s">
        <v>87</v>
      </c>
      <c r="AW1244" s="14" t="s">
        <v>38</v>
      </c>
      <c r="AX1244" s="14" t="s">
        <v>77</v>
      </c>
      <c r="AY1244" s="244" t="s">
        <v>153</v>
      </c>
    </row>
    <row r="1245" s="14" customFormat="1">
      <c r="A1245" s="14"/>
      <c r="B1245" s="234"/>
      <c r="C1245" s="235"/>
      <c r="D1245" s="218" t="s">
        <v>167</v>
      </c>
      <c r="E1245" s="236" t="s">
        <v>40</v>
      </c>
      <c r="F1245" s="237" t="s">
        <v>244</v>
      </c>
      <c r="G1245" s="235"/>
      <c r="H1245" s="238">
        <v>1.74</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5" customFormat="1">
      <c r="A1246" s="15"/>
      <c r="B1246" s="245"/>
      <c r="C1246" s="246"/>
      <c r="D1246" s="218" t="s">
        <v>167</v>
      </c>
      <c r="E1246" s="247" t="s">
        <v>40</v>
      </c>
      <c r="F1246" s="248" t="s">
        <v>170</v>
      </c>
      <c r="G1246" s="246"/>
      <c r="H1246" s="249">
        <v>127.306</v>
      </c>
      <c r="I1246" s="250"/>
      <c r="J1246" s="246"/>
      <c r="K1246" s="246"/>
      <c r="L1246" s="251"/>
      <c r="M1246" s="252"/>
      <c r="N1246" s="253"/>
      <c r="O1246" s="253"/>
      <c r="P1246" s="253"/>
      <c r="Q1246" s="253"/>
      <c r="R1246" s="253"/>
      <c r="S1246" s="253"/>
      <c r="T1246" s="254"/>
      <c r="U1246" s="15"/>
      <c r="V1246" s="15"/>
      <c r="W1246" s="15"/>
      <c r="X1246" s="15"/>
      <c r="Y1246" s="15"/>
      <c r="Z1246" s="15"/>
      <c r="AA1246" s="15"/>
      <c r="AB1246" s="15"/>
      <c r="AC1246" s="15"/>
      <c r="AD1246" s="15"/>
      <c r="AE1246" s="15"/>
      <c r="AT1246" s="255" t="s">
        <v>167</v>
      </c>
      <c r="AU1246" s="255" t="s">
        <v>87</v>
      </c>
      <c r="AV1246" s="15" t="s">
        <v>161</v>
      </c>
      <c r="AW1246" s="15" t="s">
        <v>38</v>
      </c>
      <c r="AX1246" s="15" t="s">
        <v>85</v>
      </c>
      <c r="AY1246" s="255" t="s">
        <v>153</v>
      </c>
    </row>
    <row r="1247" s="2" customFormat="1" ht="24.15" customHeight="1">
      <c r="A1247" s="39"/>
      <c r="B1247" s="40"/>
      <c r="C1247" s="205" t="s">
        <v>1428</v>
      </c>
      <c r="D1247" s="205" t="s">
        <v>156</v>
      </c>
      <c r="E1247" s="206" t="s">
        <v>1429</v>
      </c>
      <c r="F1247" s="207" t="s">
        <v>1430</v>
      </c>
      <c r="G1247" s="208" t="s">
        <v>159</v>
      </c>
      <c r="H1247" s="209">
        <v>30.111999999999998</v>
      </c>
      <c r="I1247" s="210"/>
      <c r="J1247" s="211">
        <f>ROUND(I1247*H1247,2)</f>
        <v>0</v>
      </c>
      <c r="K1247" s="207" t="s">
        <v>160</v>
      </c>
      <c r="L1247" s="45"/>
      <c r="M1247" s="212" t="s">
        <v>40</v>
      </c>
      <c r="N1247" s="213" t="s">
        <v>48</v>
      </c>
      <c r="O1247" s="85"/>
      <c r="P1247" s="214">
        <f>O1247*H1247</f>
        <v>0</v>
      </c>
      <c r="Q1247" s="214">
        <v>1.0000000000000001E-05</v>
      </c>
      <c r="R1247" s="214">
        <f>Q1247*H1247</f>
        <v>0.00030111999999999999</v>
      </c>
      <c r="S1247" s="214">
        <v>0</v>
      </c>
      <c r="T1247" s="215">
        <f>S1247*H1247</f>
        <v>0</v>
      </c>
      <c r="U1247" s="39"/>
      <c r="V1247" s="39"/>
      <c r="W1247" s="39"/>
      <c r="X1247" s="39"/>
      <c r="Y1247" s="39"/>
      <c r="Z1247" s="39"/>
      <c r="AA1247" s="39"/>
      <c r="AB1247" s="39"/>
      <c r="AC1247" s="39"/>
      <c r="AD1247" s="39"/>
      <c r="AE1247" s="39"/>
      <c r="AR1247" s="216" t="s">
        <v>287</v>
      </c>
      <c r="AT1247" s="216" t="s">
        <v>156</v>
      </c>
      <c r="AU1247" s="216" t="s">
        <v>87</v>
      </c>
      <c r="AY1247" s="18" t="s">
        <v>153</v>
      </c>
      <c r="BE1247" s="217">
        <f>IF(N1247="základní",J1247,0)</f>
        <v>0</v>
      </c>
      <c r="BF1247" s="217">
        <f>IF(N1247="snížená",J1247,0)</f>
        <v>0</v>
      </c>
      <c r="BG1247" s="217">
        <f>IF(N1247="zákl. přenesená",J1247,0)</f>
        <v>0</v>
      </c>
      <c r="BH1247" s="217">
        <f>IF(N1247="sníž. přenesená",J1247,0)</f>
        <v>0</v>
      </c>
      <c r="BI1247" s="217">
        <f>IF(N1247="nulová",J1247,0)</f>
        <v>0</v>
      </c>
      <c r="BJ1247" s="18" t="s">
        <v>85</v>
      </c>
      <c r="BK1247" s="217">
        <f>ROUND(I1247*H1247,2)</f>
        <v>0</v>
      </c>
      <c r="BL1247" s="18" t="s">
        <v>287</v>
      </c>
      <c r="BM1247" s="216" t="s">
        <v>1431</v>
      </c>
    </row>
    <row r="1248" s="2" customFormat="1">
      <c r="A1248" s="39"/>
      <c r="B1248" s="40"/>
      <c r="C1248" s="41"/>
      <c r="D1248" s="218" t="s">
        <v>163</v>
      </c>
      <c r="E1248" s="41"/>
      <c r="F1248" s="219" t="s">
        <v>1432</v>
      </c>
      <c r="G1248" s="41"/>
      <c r="H1248" s="41"/>
      <c r="I1248" s="220"/>
      <c r="J1248" s="41"/>
      <c r="K1248" s="41"/>
      <c r="L1248" s="45"/>
      <c r="M1248" s="221"/>
      <c r="N1248" s="222"/>
      <c r="O1248" s="85"/>
      <c r="P1248" s="85"/>
      <c r="Q1248" s="85"/>
      <c r="R1248" s="85"/>
      <c r="S1248" s="85"/>
      <c r="T1248" s="86"/>
      <c r="U1248" s="39"/>
      <c r="V1248" s="39"/>
      <c r="W1248" s="39"/>
      <c r="X1248" s="39"/>
      <c r="Y1248" s="39"/>
      <c r="Z1248" s="39"/>
      <c r="AA1248" s="39"/>
      <c r="AB1248" s="39"/>
      <c r="AC1248" s="39"/>
      <c r="AD1248" s="39"/>
      <c r="AE1248" s="39"/>
      <c r="AT1248" s="18" t="s">
        <v>163</v>
      </c>
      <c r="AU1248" s="18" t="s">
        <v>87</v>
      </c>
    </row>
    <row r="1249" s="13" customFormat="1">
      <c r="A1249" s="13"/>
      <c r="B1249" s="224"/>
      <c r="C1249" s="225"/>
      <c r="D1249" s="218" t="s">
        <v>167</v>
      </c>
      <c r="E1249" s="226" t="s">
        <v>40</v>
      </c>
      <c r="F1249" s="227" t="s">
        <v>206</v>
      </c>
      <c r="G1249" s="225"/>
      <c r="H1249" s="226" t="s">
        <v>40</v>
      </c>
      <c r="I1249" s="228"/>
      <c r="J1249" s="225"/>
      <c r="K1249" s="225"/>
      <c r="L1249" s="229"/>
      <c r="M1249" s="230"/>
      <c r="N1249" s="231"/>
      <c r="O1249" s="231"/>
      <c r="P1249" s="231"/>
      <c r="Q1249" s="231"/>
      <c r="R1249" s="231"/>
      <c r="S1249" s="231"/>
      <c r="T1249" s="232"/>
      <c r="U1249" s="13"/>
      <c r="V1249" s="13"/>
      <c r="W1249" s="13"/>
      <c r="X1249" s="13"/>
      <c r="Y1249" s="13"/>
      <c r="Z1249" s="13"/>
      <c r="AA1249" s="13"/>
      <c r="AB1249" s="13"/>
      <c r="AC1249" s="13"/>
      <c r="AD1249" s="13"/>
      <c r="AE1249" s="13"/>
      <c r="AT1249" s="233" t="s">
        <v>167</v>
      </c>
      <c r="AU1249" s="233" t="s">
        <v>87</v>
      </c>
      <c r="AV1249" s="13" t="s">
        <v>85</v>
      </c>
      <c r="AW1249" s="13" t="s">
        <v>38</v>
      </c>
      <c r="AX1249" s="13" t="s">
        <v>77</v>
      </c>
      <c r="AY1249" s="233" t="s">
        <v>153</v>
      </c>
    </row>
    <row r="1250" s="14" customFormat="1">
      <c r="A1250" s="14"/>
      <c r="B1250" s="234"/>
      <c r="C1250" s="235"/>
      <c r="D1250" s="218" t="s">
        <v>167</v>
      </c>
      <c r="E1250" s="236" t="s">
        <v>40</v>
      </c>
      <c r="F1250" s="237" t="s">
        <v>1433</v>
      </c>
      <c r="G1250" s="235"/>
      <c r="H1250" s="238">
        <v>1.6779999999999999</v>
      </c>
      <c r="I1250" s="239"/>
      <c r="J1250" s="235"/>
      <c r="K1250" s="235"/>
      <c r="L1250" s="240"/>
      <c r="M1250" s="241"/>
      <c r="N1250" s="242"/>
      <c r="O1250" s="242"/>
      <c r="P1250" s="242"/>
      <c r="Q1250" s="242"/>
      <c r="R1250" s="242"/>
      <c r="S1250" s="242"/>
      <c r="T1250" s="243"/>
      <c r="U1250" s="14"/>
      <c r="V1250" s="14"/>
      <c r="W1250" s="14"/>
      <c r="X1250" s="14"/>
      <c r="Y1250" s="14"/>
      <c r="Z1250" s="14"/>
      <c r="AA1250" s="14"/>
      <c r="AB1250" s="14"/>
      <c r="AC1250" s="14"/>
      <c r="AD1250" s="14"/>
      <c r="AE1250" s="14"/>
      <c r="AT1250" s="244" t="s">
        <v>167</v>
      </c>
      <c r="AU1250" s="244" t="s">
        <v>87</v>
      </c>
      <c r="AV1250" s="14" t="s">
        <v>87</v>
      </c>
      <c r="AW1250" s="14" t="s">
        <v>38</v>
      </c>
      <c r="AX1250" s="14" t="s">
        <v>77</v>
      </c>
      <c r="AY1250" s="244" t="s">
        <v>153</v>
      </c>
    </row>
    <row r="1251" s="14" customFormat="1">
      <c r="A1251" s="14"/>
      <c r="B1251" s="234"/>
      <c r="C1251" s="235"/>
      <c r="D1251" s="218" t="s">
        <v>167</v>
      </c>
      <c r="E1251" s="236" t="s">
        <v>40</v>
      </c>
      <c r="F1251" s="237" t="s">
        <v>1434</v>
      </c>
      <c r="G1251" s="235"/>
      <c r="H1251" s="238">
        <v>0.45000000000000001</v>
      </c>
      <c r="I1251" s="239"/>
      <c r="J1251" s="235"/>
      <c r="K1251" s="235"/>
      <c r="L1251" s="240"/>
      <c r="M1251" s="241"/>
      <c r="N1251" s="242"/>
      <c r="O1251" s="242"/>
      <c r="P1251" s="242"/>
      <c r="Q1251" s="242"/>
      <c r="R1251" s="242"/>
      <c r="S1251" s="242"/>
      <c r="T1251" s="243"/>
      <c r="U1251" s="14"/>
      <c r="V1251" s="14"/>
      <c r="W1251" s="14"/>
      <c r="X1251" s="14"/>
      <c r="Y1251" s="14"/>
      <c r="Z1251" s="14"/>
      <c r="AA1251" s="14"/>
      <c r="AB1251" s="14"/>
      <c r="AC1251" s="14"/>
      <c r="AD1251" s="14"/>
      <c r="AE1251" s="14"/>
      <c r="AT1251" s="244" t="s">
        <v>167</v>
      </c>
      <c r="AU1251" s="244" t="s">
        <v>87</v>
      </c>
      <c r="AV1251" s="14" t="s">
        <v>87</v>
      </c>
      <c r="AW1251" s="14" t="s">
        <v>38</v>
      </c>
      <c r="AX1251" s="14" t="s">
        <v>77</v>
      </c>
      <c r="AY1251" s="244" t="s">
        <v>153</v>
      </c>
    </row>
    <row r="1252" s="13" customFormat="1">
      <c r="A1252" s="13"/>
      <c r="B1252" s="224"/>
      <c r="C1252" s="225"/>
      <c r="D1252" s="218" t="s">
        <v>167</v>
      </c>
      <c r="E1252" s="226" t="s">
        <v>40</v>
      </c>
      <c r="F1252" s="227" t="s">
        <v>209</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1435</v>
      </c>
      <c r="G1253" s="235"/>
      <c r="H1253" s="238">
        <v>2.0150000000000001</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3" customFormat="1">
      <c r="A1254" s="13"/>
      <c r="B1254" s="224"/>
      <c r="C1254" s="225"/>
      <c r="D1254" s="218" t="s">
        <v>167</v>
      </c>
      <c r="E1254" s="226" t="s">
        <v>40</v>
      </c>
      <c r="F1254" s="227" t="s">
        <v>211</v>
      </c>
      <c r="G1254" s="225"/>
      <c r="H1254" s="226" t="s">
        <v>40</v>
      </c>
      <c r="I1254" s="228"/>
      <c r="J1254" s="225"/>
      <c r="K1254" s="225"/>
      <c r="L1254" s="229"/>
      <c r="M1254" s="230"/>
      <c r="N1254" s="231"/>
      <c r="O1254" s="231"/>
      <c r="P1254" s="231"/>
      <c r="Q1254" s="231"/>
      <c r="R1254" s="231"/>
      <c r="S1254" s="231"/>
      <c r="T1254" s="232"/>
      <c r="U1254" s="13"/>
      <c r="V1254" s="13"/>
      <c r="W1254" s="13"/>
      <c r="X1254" s="13"/>
      <c r="Y1254" s="13"/>
      <c r="Z1254" s="13"/>
      <c r="AA1254" s="13"/>
      <c r="AB1254" s="13"/>
      <c r="AC1254" s="13"/>
      <c r="AD1254" s="13"/>
      <c r="AE1254" s="13"/>
      <c r="AT1254" s="233" t="s">
        <v>167</v>
      </c>
      <c r="AU1254" s="233" t="s">
        <v>87</v>
      </c>
      <c r="AV1254" s="13" t="s">
        <v>85</v>
      </c>
      <c r="AW1254" s="13" t="s">
        <v>38</v>
      </c>
      <c r="AX1254" s="13" t="s">
        <v>77</v>
      </c>
      <c r="AY1254" s="233" t="s">
        <v>153</v>
      </c>
    </row>
    <row r="1255" s="14" customFormat="1">
      <c r="A1255" s="14"/>
      <c r="B1255" s="234"/>
      <c r="C1255" s="235"/>
      <c r="D1255" s="218" t="s">
        <v>167</v>
      </c>
      <c r="E1255" s="236" t="s">
        <v>40</v>
      </c>
      <c r="F1255" s="237" t="s">
        <v>1436</v>
      </c>
      <c r="G1255" s="235"/>
      <c r="H1255" s="238">
        <v>14.438000000000001</v>
      </c>
      <c r="I1255" s="239"/>
      <c r="J1255" s="235"/>
      <c r="K1255" s="235"/>
      <c r="L1255" s="240"/>
      <c r="M1255" s="241"/>
      <c r="N1255" s="242"/>
      <c r="O1255" s="242"/>
      <c r="P1255" s="242"/>
      <c r="Q1255" s="242"/>
      <c r="R1255" s="242"/>
      <c r="S1255" s="242"/>
      <c r="T1255" s="243"/>
      <c r="U1255" s="14"/>
      <c r="V1255" s="14"/>
      <c r="W1255" s="14"/>
      <c r="X1255" s="14"/>
      <c r="Y1255" s="14"/>
      <c r="Z1255" s="14"/>
      <c r="AA1255" s="14"/>
      <c r="AB1255" s="14"/>
      <c r="AC1255" s="14"/>
      <c r="AD1255" s="14"/>
      <c r="AE1255" s="14"/>
      <c r="AT1255" s="244" t="s">
        <v>167</v>
      </c>
      <c r="AU1255" s="244" t="s">
        <v>87</v>
      </c>
      <c r="AV1255" s="14" t="s">
        <v>87</v>
      </c>
      <c r="AW1255" s="14" t="s">
        <v>38</v>
      </c>
      <c r="AX1255" s="14" t="s">
        <v>77</v>
      </c>
      <c r="AY1255" s="244" t="s">
        <v>153</v>
      </c>
    </row>
    <row r="1256" s="13" customFormat="1">
      <c r="A1256" s="13"/>
      <c r="B1256" s="224"/>
      <c r="C1256" s="225"/>
      <c r="D1256" s="218" t="s">
        <v>167</v>
      </c>
      <c r="E1256" s="226" t="s">
        <v>40</v>
      </c>
      <c r="F1256" s="227" t="s">
        <v>213</v>
      </c>
      <c r="G1256" s="225"/>
      <c r="H1256" s="226" t="s">
        <v>40</v>
      </c>
      <c r="I1256" s="228"/>
      <c r="J1256" s="225"/>
      <c r="K1256" s="225"/>
      <c r="L1256" s="229"/>
      <c r="M1256" s="230"/>
      <c r="N1256" s="231"/>
      <c r="O1256" s="231"/>
      <c r="P1256" s="231"/>
      <c r="Q1256" s="231"/>
      <c r="R1256" s="231"/>
      <c r="S1256" s="231"/>
      <c r="T1256" s="232"/>
      <c r="U1256" s="13"/>
      <c r="V1256" s="13"/>
      <c r="W1256" s="13"/>
      <c r="X1256" s="13"/>
      <c r="Y1256" s="13"/>
      <c r="Z1256" s="13"/>
      <c r="AA1256" s="13"/>
      <c r="AB1256" s="13"/>
      <c r="AC1256" s="13"/>
      <c r="AD1256" s="13"/>
      <c r="AE1256" s="13"/>
      <c r="AT1256" s="233" t="s">
        <v>167</v>
      </c>
      <c r="AU1256" s="233" t="s">
        <v>87</v>
      </c>
      <c r="AV1256" s="13" t="s">
        <v>85</v>
      </c>
      <c r="AW1256" s="13" t="s">
        <v>38</v>
      </c>
      <c r="AX1256" s="13" t="s">
        <v>77</v>
      </c>
      <c r="AY1256" s="233" t="s">
        <v>153</v>
      </c>
    </row>
    <row r="1257" s="14" customFormat="1">
      <c r="A1257" s="14"/>
      <c r="B1257" s="234"/>
      <c r="C1257" s="235"/>
      <c r="D1257" s="218" t="s">
        <v>167</v>
      </c>
      <c r="E1257" s="236" t="s">
        <v>40</v>
      </c>
      <c r="F1257" s="237" t="s">
        <v>1437</v>
      </c>
      <c r="G1257" s="235"/>
      <c r="H1257" s="238">
        <v>11.531000000000001</v>
      </c>
      <c r="I1257" s="239"/>
      <c r="J1257" s="235"/>
      <c r="K1257" s="235"/>
      <c r="L1257" s="240"/>
      <c r="M1257" s="241"/>
      <c r="N1257" s="242"/>
      <c r="O1257" s="242"/>
      <c r="P1257" s="242"/>
      <c r="Q1257" s="242"/>
      <c r="R1257" s="242"/>
      <c r="S1257" s="242"/>
      <c r="T1257" s="243"/>
      <c r="U1257" s="14"/>
      <c r="V1257" s="14"/>
      <c r="W1257" s="14"/>
      <c r="X1257" s="14"/>
      <c r="Y1257" s="14"/>
      <c r="Z1257" s="14"/>
      <c r="AA1257" s="14"/>
      <c r="AB1257" s="14"/>
      <c r="AC1257" s="14"/>
      <c r="AD1257" s="14"/>
      <c r="AE1257" s="14"/>
      <c r="AT1257" s="244" t="s">
        <v>167</v>
      </c>
      <c r="AU1257" s="244" t="s">
        <v>87</v>
      </c>
      <c r="AV1257" s="14" t="s">
        <v>87</v>
      </c>
      <c r="AW1257" s="14" t="s">
        <v>38</v>
      </c>
      <c r="AX1257" s="14" t="s">
        <v>77</v>
      </c>
      <c r="AY1257" s="244" t="s">
        <v>153</v>
      </c>
    </row>
    <row r="1258" s="15" customFormat="1">
      <c r="A1258" s="15"/>
      <c r="B1258" s="245"/>
      <c r="C1258" s="246"/>
      <c r="D1258" s="218" t="s">
        <v>167</v>
      </c>
      <c r="E1258" s="247" t="s">
        <v>40</v>
      </c>
      <c r="F1258" s="248" t="s">
        <v>170</v>
      </c>
      <c r="G1258" s="246"/>
      <c r="H1258" s="249">
        <v>30.111999999999998</v>
      </c>
      <c r="I1258" s="250"/>
      <c r="J1258" s="246"/>
      <c r="K1258" s="246"/>
      <c r="L1258" s="251"/>
      <c r="M1258" s="252"/>
      <c r="N1258" s="253"/>
      <c r="O1258" s="253"/>
      <c r="P1258" s="253"/>
      <c r="Q1258" s="253"/>
      <c r="R1258" s="253"/>
      <c r="S1258" s="253"/>
      <c r="T1258" s="254"/>
      <c r="U1258" s="15"/>
      <c r="V1258" s="15"/>
      <c r="W1258" s="15"/>
      <c r="X1258" s="15"/>
      <c r="Y1258" s="15"/>
      <c r="Z1258" s="15"/>
      <c r="AA1258" s="15"/>
      <c r="AB1258" s="15"/>
      <c r="AC1258" s="15"/>
      <c r="AD1258" s="15"/>
      <c r="AE1258" s="15"/>
      <c r="AT1258" s="255" t="s">
        <v>167</v>
      </c>
      <c r="AU1258" s="255" t="s">
        <v>87</v>
      </c>
      <c r="AV1258" s="15" t="s">
        <v>161</v>
      </c>
      <c r="AW1258" s="15" t="s">
        <v>38</v>
      </c>
      <c r="AX1258" s="15" t="s">
        <v>85</v>
      </c>
      <c r="AY1258" s="255" t="s">
        <v>153</v>
      </c>
    </row>
    <row r="1259" s="2" customFormat="1" ht="24.15" customHeight="1">
      <c r="A1259" s="39"/>
      <c r="B1259" s="40"/>
      <c r="C1259" s="205" t="s">
        <v>1438</v>
      </c>
      <c r="D1259" s="205" t="s">
        <v>156</v>
      </c>
      <c r="E1259" s="206" t="s">
        <v>1439</v>
      </c>
      <c r="F1259" s="207" t="s">
        <v>1440</v>
      </c>
      <c r="G1259" s="208" t="s">
        <v>159</v>
      </c>
      <c r="H1259" s="209">
        <v>30.111999999999998</v>
      </c>
      <c r="I1259" s="210"/>
      <c r="J1259" s="211">
        <f>ROUND(I1259*H1259,2)</f>
        <v>0</v>
      </c>
      <c r="K1259" s="207" t="s">
        <v>160</v>
      </c>
      <c r="L1259" s="45"/>
      <c r="M1259" s="212" t="s">
        <v>40</v>
      </c>
      <c r="N1259" s="213" t="s">
        <v>48</v>
      </c>
      <c r="O1259" s="85"/>
      <c r="P1259" s="214">
        <f>O1259*H1259</f>
        <v>0</v>
      </c>
      <c r="Q1259" s="214">
        <v>1.0000000000000001E-05</v>
      </c>
      <c r="R1259" s="214">
        <f>Q1259*H1259</f>
        <v>0.00030111999999999999</v>
      </c>
      <c r="S1259" s="214">
        <v>0</v>
      </c>
      <c r="T1259" s="215">
        <f>S1259*H1259</f>
        <v>0</v>
      </c>
      <c r="U1259" s="39"/>
      <c r="V1259" s="39"/>
      <c r="W1259" s="39"/>
      <c r="X1259" s="39"/>
      <c r="Y1259" s="39"/>
      <c r="Z1259" s="39"/>
      <c r="AA1259" s="39"/>
      <c r="AB1259" s="39"/>
      <c r="AC1259" s="39"/>
      <c r="AD1259" s="39"/>
      <c r="AE1259" s="39"/>
      <c r="AR1259" s="216" t="s">
        <v>287</v>
      </c>
      <c r="AT1259" s="216" t="s">
        <v>156</v>
      </c>
      <c r="AU1259" s="216" t="s">
        <v>87</v>
      </c>
      <c r="AY1259" s="18" t="s">
        <v>153</v>
      </c>
      <c r="BE1259" s="217">
        <f>IF(N1259="základní",J1259,0)</f>
        <v>0</v>
      </c>
      <c r="BF1259" s="217">
        <f>IF(N1259="snížená",J1259,0)</f>
        <v>0</v>
      </c>
      <c r="BG1259" s="217">
        <f>IF(N1259="zákl. přenesená",J1259,0)</f>
        <v>0</v>
      </c>
      <c r="BH1259" s="217">
        <f>IF(N1259="sníž. přenesená",J1259,0)</f>
        <v>0</v>
      </c>
      <c r="BI1259" s="217">
        <f>IF(N1259="nulová",J1259,0)</f>
        <v>0</v>
      </c>
      <c r="BJ1259" s="18" t="s">
        <v>85</v>
      </c>
      <c r="BK1259" s="217">
        <f>ROUND(I1259*H1259,2)</f>
        <v>0</v>
      </c>
      <c r="BL1259" s="18" t="s">
        <v>287</v>
      </c>
      <c r="BM1259" s="216" t="s">
        <v>1441</v>
      </c>
    </row>
    <row r="1260" s="2" customFormat="1">
      <c r="A1260" s="39"/>
      <c r="B1260" s="40"/>
      <c r="C1260" s="41"/>
      <c r="D1260" s="218" t="s">
        <v>163</v>
      </c>
      <c r="E1260" s="41"/>
      <c r="F1260" s="219" t="s">
        <v>1442</v>
      </c>
      <c r="G1260" s="41"/>
      <c r="H1260" s="41"/>
      <c r="I1260" s="220"/>
      <c r="J1260" s="41"/>
      <c r="K1260" s="41"/>
      <c r="L1260" s="45"/>
      <c r="M1260" s="221"/>
      <c r="N1260" s="222"/>
      <c r="O1260" s="85"/>
      <c r="P1260" s="85"/>
      <c r="Q1260" s="85"/>
      <c r="R1260" s="85"/>
      <c r="S1260" s="85"/>
      <c r="T1260" s="86"/>
      <c r="U1260" s="39"/>
      <c r="V1260" s="39"/>
      <c r="W1260" s="39"/>
      <c r="X1260" s="39"/>
      <c r="Y1260" s="39"/>
      <c r="Z1260" s="39"/>
      <c r="AA1260" s="39"/>
      <c r="AB1260" s="39"/>
      <c r="AC1260" s="39"/>
      <c r="AD1260" s="39"/>
      <c r="AE1260" s="39"/>
      <c r="AT1260" s="18" t="s">
        <v>163</v>
      </c>
      <c r="AU1260" s="18" t="s">
        <v>87</v>
      </c>
    </row>
    <row r="1261" s="13" customFormat="1">
      <c r="A1261" s="13"/>
      <c r="B1261" s="224"/>
      <c r="C1261" s="225"/>
      <c r="D1261" s="218" t="s">
        <v>167</v>
      </c>
      <c r="E1261" s="226" t="s">
        <v>40</v>
      </c>
      <c r="F1261" s="227" t="s">
        <v>206</v>
      </c>
      <c r="G1261" s="225"/>
      <c r="H1261" s="226" t="s">
        <v>40</v>
      </c>
      <c r="I1261" s="228"/>
      <c r="J1261" s="225"/>
      <c r="K1261" s="225"/>
      <c r="L1261" s="229"/>
      <c r="M1261" s="230"/>
      <c r="N1261" s="231"/>
      <c r="O1261" s="231"/>
      <c r="P1261" s="231"/>
      <c r="Q1261" s="231"/>
      <c r="R1261" s="231"/>
      <c r="S1261" s="231"/>
      <c r="T1261" s="232"/>
      <c r="U1261" s="13"/>
      <c r="V1261" s="13"/>
      <c r="W1261" s="13"/>
      <c r="X1261" s="13"/>
      <c r="Y1261" s="13"/>
      <c r="Z1261" s="13"/>
      <c r="AA1261" s="13"/>
      <c r="AB1261" s="13"/>
      <c r="AC1261" s="13"/>
      <c r="AD1261" s="13"/>
      <c r="AE1261" s="13"/>
      <c r="AT1261" s="233" t="s">
        <v>167</v>
      </c>
      <c r="AU1261" s="233" t="s">
        <v>87</v>
      </c>
      <c r="AV1261" s="13" t="s">
        <v>85</v>
      </c>
      <c r="AW1261" s="13" t="s">
        <v>38</v>
      </c>
      <c r="AX1261" s="13" t="s">
        <v>77</v>
      </c>
      <c r="AY1261" s="233" t="s">
        <v>153</v>
      </c>
    </row>
    <row r="1262" s="14" customFormat="1">
      <c r="A1262" s="14"/>
      <c r="B1262" s="234"/>
      <c r="C1262" s="235"/>
      <c r="D1262" s="218" t="s">
        <v>167</v>
      </c>
      <c r="E1262" s="236" t="s">
        <v>40</v>
      </c>
      <c r="F1262" s="237" t="s">
        <v>1433</v>
      </c>
      <c r="G1262" s="235"/>
      <c r="H1262" s="238">
        <v>1.6779999999999999</v>
      </c>
      <c r="I1262" s="239"/>
      <c r="J1262" s="235"/>
      <c r="K1262" s="235"/>
      <c r="L1262" s="240"/>
      <c r="M1262" s="241"/>
      <c r="N1262" s="242"/>
      <c r="O1262" s="242"/>
      <c r="P1262" s="242"/>
      <c r="Q1262" s="242"/>
      <c r="R1262" s="242"/>
      <c r="S1262" s="242"/>
      <c r="T1262" s="243"/>
      <c r="U1262" s="14"/>
      <c r="V1262" s="14"/>
      <c r="W1262" s="14"/>
      <c r="X1262" s="14"/>
      <c r="Y1262" s="14"/>
      <c r="Z1262" s="14"/>
      <c r="AA1262" s="14"/>
      <c r="AB1262" s="14"/>
      <c r="AC1262" s="14"/>
      <c r="AD1262" s="14"/>
      <c r="AE1262" s="14"/>
      <c r="AT1262" s="244" t="s">
        <v>167</v>
      </c>
      <c r="AU1262" s="244" t="s">
        <v>87</v>
      </c>
      <c r="AV1262" s="14" t="s">
        <v>87</v>
      </c>
      <c r="AW1262" s="14" t="s">
        <v>38</v>
      </c>
      <c r="AX1262" s="14" t="s">
        <v>77</v>
      </c>
      <c r="AY1262" s="244" t="s">
        <v>153</v>
      </c>
    </row>
    <row r="1263" s="14" customFormat="1">
      <c r="A1263" s="14"/>
      <c r="B1263" s="234"/>
      <c r="C1263" s="235"/>
      <c r="D1263" s="218" t="s">
        <v>167</v>
      </c>
      <c r="E1263" s="236" t="s">
        <v>40</v>
      </c>
      <c r="F1263" s="237" t="s">
        <v>1434</v>
      </c>
      <c r="G1263" s="235"/>
      <c r="H1263" s="238">
        <v>0.45000000000000001</v>
      </c>
      <c r="I1263" s="239"/>
      <c r="J1263" s="235"/>
      <c r="K1263" s="235"/>
      <c r="L1263" s="240"/>
      <c r="M1263" s="241"/>
      <c r="N1263" s="242"/>
      <c r="O1263" s="242"/>
      <c r="P1263" s="242"/>
      <c r="Q1263" s="242"/>
      <c r="R1263" s="242"/>
      <c r="S1263" s="242"/>
      <c r="T1263" s="243"/>
      <c r="U1263" s="14"/>
      <c r="V1263" s="14"/>
      <c r="W1263" s="14"/>
      <c r="X1263" s="14"/>
      <c r="Y1263" s="14"/>
      <c r="Z1263" s="14"/>
      <c r="AA1263" s="14"/>
      <c r="AB1263" s="14"/>
      <c r="AC1263" s="14"/>
      <c r="AD1263" s="14"/>
      <c r="AE1263" s="14"/>
      <c r="AT1263" s="244" t="s">
        <v>167</v>
      </c>
      <c r="AU1263" s="244" t="s">
        <v>87</v>
      </c>
      <c r="AV1263" s="14" t="s">
        <v>87</v>
      </c>
      <c r="AW1263" s="14" t="s">
        <v>38</v>
      </c>
      <c r="AX1263" s="14" t="s">
        <v>77</v>
      </c>
      <c r="AY1263" s="244" t="s">
        <v>153</v>
      </c>
    </row>
    <row r="1264" s="13" customFormat="1">
      <c r="A1264" s="13"/>
      <c r="B1264" s="224"/>
      <c r="C1264" s="225"/>
      <c r="D1264" s="218" t="s">
        <v>167</v>
      </c>
      <c r="E1264" s="226" t="s">
        <v>40</v>
      </c>
      <c r="F1264" s="227" t="s">
        <v>209</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1435</v>
      </c>
      <c r="G1265" s="235"/>
      <c r="H1265" s="238">
        <v>2.0150000000000001</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3" customFormat="1">
      <c r="A1266" s="13"/>
      <c r="B1266" s="224"/>
      <c r="C1266" s="225"/>
      <c r="D1266" s="218" t="s">
        <v>167</v>
      </c>
      <c r="E1266" s="226" t="s">
        <v>40</v>
      </c>
      <c r="F1266" s="227" t="s">
        <v>211</v>
      </c>
      <c r="G1266" s="225"/>
      <c r="H1266" s="226" t="s">
        <v>40</v>
      </c>
      <c r="I1266" s="228"/>
      <c r="J1266" s="225"/>
      <c r="K1266" s="225"/>
      <c r="L1266" s="229"/>
      <c r="M1266" s="230"/>
      <c r="N1266" s="231"/>
      <c r="O1266" s="231"/>
      <c r="P1266" s="231"/>
      <c r="Q1266" s="231"/>
      <c r="R1266" s="231"/>
      <c r="S1266" s="231"/>
      <c r="T1266" s="232"/>
      <c r="U1266" s="13"/>
      <c r="V1266" s="13"/>
      <c r="W1266" s="13"/>
      <c r="X1266" s="13"/>
      <c r="Y1266" s="13"/>
      <c r="Z1266" s="13"/>
      <c r="AA1266" s="13"/>
      <c r="AB1266" s="13"/>
      <c r="AC1266" s="13"/>
      <c r="AD1266" s="13"/>
      <c r="AE1266" s="13"/>
      <c r="AT1266" s="233" t="s">
        <v>167</v>
      </c>
      <c r="AU1266" s="233" t="s">
        <v>87</v>
      </c>
      <c r="AV1266" s="13" t="s">
        <v>85</v>
      </c>
      <c r="AW1266" s="13" t="s">
        <v>38</v>
      </c>
      <c r="AX1266" s="13" t="s">
        <v>77</v>
      </c>
      <c r="AY1266" s="233" t="s">
        <v>153</v>
      </c>
    </row>
    <row r="1267" s="14" customFormat="1">
      <c r="A1267" s="14"/>
      <c r="B1267" s="234"/>
      <c r="C1267" s="235"/>
      <c r="D1267" s="218" t="s">
        <v>167</v>
      </c>
      <c r="E1267" s="236" t="s">
        <v>40</v>
      </c>
      <c r="F1267" s="237" t="s">
        <v>1436</v>
      </c>
      <c r="G1267" s="235"/>
      <c r="H1267" s="238">
        <v>14.438000000000001</v>
      </c>
      <c r="I1267" s="239"/>
      <c r="J1267" s="235"/>
      <c r="K1267" s="235"/>
      <c r="L1267" s="240"/>
      <c r="M1267" s="241"/>
      <c r="N1267" s="242"/>
      <c r="O1267" s="242"/>
      <c r="P1267" s="242"/>
      <c r="Q1267" s="242"/>
      <c r="R1267" s="242"/>
      <c r="S1267" s="242"/>
      <c r="T1267" s="243"/>
      <c r="U1267" s="14"/>
      <c r="V1267" s="14"/>
      <c r="W1267" s="14"/>
      <c r="X1267" s="14"/>
      <c r="Y1267" s="14"/>
      <c r="Z1267" s="14"/>
      <c r="AA1267" s="14"/>
      <c r="AB1267" s="14"/>
      <c r="AC1267" s="14"/>
      <c r="AD1267" s="14"/>
      <c r="AE1267" s="14"/>
      <c r="AT1267" s="244" t="s">
        <v>167</v>
      </c>
      <c r="AU1267" s="244" t="s">
        <v>87</v>
      </c>
      <c r="AV1267" s="14" t="s">
        <v>87</v>
      </c>
      <c r="AW1267" s="14" t="s">
        <v>38</v>
      </c>
      <c r="AX1267" s="14" t="s">
        <v>77</v>
      </c>
      <c r="AY1267" s="244" t="s">
        <v>153</v>
      </c>
    </row>
    <row r="1268" s="13" customFormat="1">
      <c r="A1268" s="13"/>
      <c r="B1268" s="224"/>
      <c r="C1268" s="225"/>
      <c r="D1268" s="218" t="s">
        <v>167</v>
      </c>
      <c r="E1268" s="226" t="s">
        <v>40</v>
      </c>
      <c r="F1268" s="227" t="s">
        <v>213</v>
      </c>
      <c r="G1268" s="225"/>
      <c r="H1268" s="226" t="s">
        <v>40</v>
      </c>
      <c r="I1268" s="228"/>
      <c r="J1268" s="225"/>
      <c r="K1268" s="225"/>
      <c r="L1268" s="229"/>
      <c r="M1268" s="230"/>
      <c r="N1268" s="231"/>
      <c r="O1268" s="231"/>
      <c r="P1268" s="231"/>
      <c r="Q1268" s="231"/>
      <c r="R1268" s="231"/>
      <c r="S1268" s="231"/>
      <c r="T1268" s="232"/>
      <c r="U1268" s="13"/>
      <c r="V1268" s="13"/>
      <c r="W1268" s="13"/>
      <c r="X1268" s="13"/>
      <c r="Y1268" s="13"/>
      <c r="Z1268" s="13"/>
      <c r="AA1268" s="13"/>
      <c r="AB1268" s="13"/>
      <c r="AC1268" s="13"/>
      <c r="AD1268" s="13"/>
      <c r="AE1268" s="13"/>
      <c r="AT1268" s="233" t="s">
        <v>167</v>
      </c>
      <c r="AU1268" s="233" t="s">
        <v>87</v>
      </c>
      <c r="AV1268" s="13" t="s">
        <v>85</v>
      </c>
      <c r="AW1268" s="13" t="s">
        <v>38</v>
      </c>
      <c r="AX1268" s="13" t="s">
        <v>77</v>
      </c>
      <c r="AY1268" s="233" t="s">
        <v>153</v>
      </c>
    </row>
    <row r="1269" s="14" customFormat="1">
      <c r="A1269" s="14"/>
      <c r="B1269" s="234"/>
      <c r="C1269" s="235"/>
      <c r="D1269" s="218" t="s">
        <v>167</v>
      </c>
      <c r="E1269" s="236" t="s">
        <v>40</v>
      </c>
      <c r="F1269" s="237" t="s">
        <v>1437</v>
      </c>
      <c r="G1269" s="235"/>
      <c r="H1269" s="238">
        <v>11.531000000000001</v>
      </c>
      <c r="I1269" s="239"/>
      <c r="J1269" s="235"/>
      <c r="K1269" s="235"/>
      <c r="L1269" s="240"/>
      <c r="M1269" s="241"/>
      <c r="N1269" s="242"/>
      <c r="O1269" s="242"/>
      <c r="P1269" s="242"/>
      <c r="Q1269" s="242"/>
      <c r="R1269" s="242"/>
      <c r="S1269" s="242"/>
      <c r="T1269" s="243"/>
      <c r="U1269" s="14"/>
      <c r="V1269" s="14"/>
      <c r="W1269" s="14"/>
      <c r="X1269" s="14"/>
      <c r="Y1269" s="14"/>
      <c r="Z1269" s="14"/>
      <c r="AA1269" s="14"/>
      <c r="AB1269" s="14"/>
      <c r="AC1269" s="14"/>
      <c r="AD1269" s="14"/>
      <c r="AE1269" s="14"/>
      <c r="AT1269" s="244" t="s">
        <v>167</v>
      </c>
      <c r="AU1269" s="244" t="s">
        <v>87</v>
      </c>
      <c r="AV1269" s="14" t="s">
        <v>87</v>
      </c>
      <c r="AW1269" s="14" t="s">
        <v>38</v>
      </c>
      <c r="AX1269" s="14" t="s">
        <v>77</v>
      </c>
      <c r="AY1269" s="244" t="s">
        <v>153</v>
      </c>
    </row>
    <row r="1270" s="15" customFormat="1">
      <c r="A1270" s="15"/>
      <c r="B1270" s="245"/>
      <c r="C1270" s="246"/>
      <c r="D1270" s="218" t="s">
        <v>167</v>
      </c>
      <c r="E1270" s="247" t="s">
        <v>40</v>
      </c>
      <c r="F1270" s="248" t="s">
        <v>170</v>
      </c>
      <c r="G1270" s="246"/>
      <c r="H1270" s="249">
        <v>30.111999999999998</v>
      </c>
      <c r="I1270" s="250"/>
      <c r="J1270" s="246"/>
      <c r="K1270" s="246"/>
      <c r="L1270" s="251"/>
      <c r="M1270" s="252"/>
      <c r="N1270" s="253"/>
      <c r="O1270" s="253"/>
      <c r="P1270" s="253"/>
      <c r="Q1270" s="253"/>
      <c r="R1270" s="253"/>
      <c r="S1270" s="253"/>
      <c r="T1270" s="254"/>
      <c r="U1270" s="15"/>
      <c r="V1270" s="15"/>
      <c r="W1270" s="15"/>
      <c r="X1270" s="15"/>
      <c r="Y1270" s="15"/>
      <c r="Z1270" s="15"/>
      <c r="AA1270" s="15"/>
      <c r="AB1270" s="15"/>
      <c r="AC1270" s="15"/>
      <c r="AD1270" s="15"/>
      <c r="AE1270" s="15"/>
      <c r="AT1270" s="255" t="s">
        <v>167</v>
      </c>
      <c r="AU1270" s="255" t="s">
        <v>87</v>
      </c>
      <c r="AV1270" s="15" t="s">
        <v>161</v>
      </c>
      <c r="AW1270" s="15" t="s">
        <v>38</v>
      </c>
      <c r="AX1270" s="15" t="s">
        <v>85</v>
      </c>
      <c r="AY1270" s="255" t="s">
        <v>153</v>
      </c>
    </row>
    <row r="1271" s="2" customFormat="1" ht="24.15" customHeight="1">
      <c r="A1271" s="39"/>
      <c r="B1271" s="40"/>
      <c r="C1271" s="205" t="s">
        <v>1443</v>
      </c>
      <c r="D1271" s="205" t="s">
        <v>156</v>
      </c>
      <c r="E1271" s="206" t="s">
        <v>1444</v>
      </c>
      <c r="F1271" s="207" t="s">
        <v>1445</v>
      </c>
      <c r="G1271" s="208" t="s">
        <v>159</v>
      </c>
      <c r="H1271" s="209">
        <v>30.111999999999998</v>
      </c>
      <c r="I1271" s="210"/>
      <c r="J1271" s="211">
        <f>ROUND(I1271*H1271,2)</f>
        <v>0</v>
      </c>
      <c r="K1271" s="207" t="s">
        <v>160</v>
      </c>
      <c r="L1271" s="45"/>
      <c r="M1271" s="212" t="s">
        <v>40</v>
      </c>
      <c r="N1271" s="213" t="s">
        <v>48</v>
      </c>
      <c r="O1271" s="85"/>
      <c r="P1271" s="214">
        <f>O1271*H1271</f>
        <v>0</v>
      </c>
      <c r="Q1271" s="214">
        <v>0.00025999999999999998</v>
      </c>
      <c r="R1271" s="214">
        <f>Q1271*H1271</f>
        <v>0.0078291199999999984</v>
      </c>
      <c r="S1271" s="214">
        <v>0</v>
      </c>
      <c r="T1271" s="215">
        <f>S1271*H1271</f>
        <v>0</v>
      </c>
      <c r="U1271" s="39"/>
      <c r="V1271" s="39"/>
      <c r="W1271" s="39"/>
      <c r="X1271" s="39"/>
      <c r="Y1271" s="39"/>
      <c r="Z1271" s="39"/>
      <c r="AA1271" s="39"/>
      <c r="AB1271" s="39"/>
      <c r="AC1271" s="39"/>
      <c r="AD1271" s="39"/>
      <c r="AE1271" s="39"/>
      <c r="AR1271" s="216" t="s">
        <v>287</v>
      </c>
      <c r="AT1271" s="216" t="s">
        <v>156</v>
      </c>
      <c r="AU1271" s="216" t="s">
        <v>87</v>
      </c>
      <c r="AY1271" s="18" t="s">
        <v>153</v>
      </c>
      <c r="BE1271" s="217">
        <f>IF(N1271="základní",J1271,0)</f>
        <v>0</v>
      </c>
      <c r="BF1271" s="217">
        <f>IF(N1271="snížená",J1271,0)</f>
        <v>0</v>
      </c>
      <c r="BG1271" s="217">
        <f>IF(N1271="zákl. přenesená",J1271,0)</f>
        <v>0</v>
      </c>
      <c r="BH1271" s="217">
        <f>IF(N1271="sníž. přenesená",J1271,0)</f>
        <v>0</v>
      </c>
      <c r="BI1271" s="217">
        <f>IF(N1271="nulová",J1271,0)</f>
        <v>0</v>
      </c>
      <c r="BJ1271" s="18" t="s">
        <v>85</v>
      </c>
      <c r="BK1271" s="217">
        <f>ROUND(I1271*H1271,2)</f>
        <v>0</v>
      </c>
      <c r="BL1271" s="18" t="s">
        <v>287</v>
      </c>
      <c r="BM1271" s="216" t="s">
        <v>1446</v>
      </c>
    </row>
    <row r="1272" s="2" customFormat="1">
      <c r="A1272" s="39"/>
      <c r="B1272" s="40"/>
      <c r="C1272" s="41"/>
      <c r="D1272" s="218" t="s">
        <v>163</v>
      </c>
      <c r="E1272" s="41"/>
      <c r="F1272" s="219" t="s">
        <v>1447</v>
      </c>
      <c r="G1272" s="41"/>
      <c r="H1272" s="41"/>
      <c r="I1272" s="220"/>
      <c r="J1272" s="41"/>
      <c r="K1272" s="41"/>
      <c r="L1272" s="45"/>
      <c r="M1272" s="221"/>
      <c r="N1272" s="222"/>
      <c r="O1272" s="85"/>
      <c r="P1272" s="85"/>
      <c r="Q1272" s="85"/>
      <c r="R1272" s="85"/>
      <c r="S1272" s="85"/>
      <c r="T1272" s="86"/>
      <c r="U1272" s="39"/>
      <c r="V1272" s="39"/>
      <c r="W1272" s="39"/>
      <c r="X1272" s="39"/>
      <c r="Y1272" s="39"/>
      <c r="Z1272" s="39"/>
      <c r="AA1272" s="39"/>
      <c r="AB1272" s="39"/>
      <c r="AC1272" s="39"/>
      <c r="AD1272" s="39"/>
      <c r="AE1272" s="39"/>
      <c r="AT1272" s="18" t="s">
        <v>163</v>
      </c>
      <c r="AU1272" s="18" t="s">
        <v>87</v>
      </c>
    </row>
    <row r="1273" s="13" customFormat="1">
      <c r="A1273" s="13"/>
      <c r="B1273" s="224"/>
      <c r="C1273" s="225"/>
      <c r="D1273" s="218" t="s">
        <v>167</v>
      </c>
      <c r="E1273" s="226" t="s">
        <v>40</v>
      </c>
      <c r="F1273" s="227" t="s">
        <v>206</v>
      </c>
      <c r="G1273" s="225"/>
      <c r="H1273" s="226" t="s">
        <v>40</v>
      </c>
      <c r="I1273" s="228"/>
      <c r="J1273" s="225"/>
      <c r="K1273" s="225"/>
      <c r="L1273" s="229"/>
      <c r="M1273" s="230"/>
      <c r="N1273" s="231"/>
      <c r="O1273" s="231"/>
      <c r="P1273" s="231"/>
      <c r="Q1273" s="231"/>
      <c r="R1273" s="231"/>
      <c r="S1273" s="231"/>
      <c r="T1273" s="232"/>
      <c r="U1273" s="13"/>
      <c r="V1273" s="13"/>
      <c r="W1273" s="13"/>
      <c r="X1273" s="13"/>
      <c r="Y1273" s="13"/>
      <c r="Z1273" s="13"/>
      <c r="AA1273" s="13"/>
      <c r="AB1273" s="13"/>
      <c r="AC1273" s="13"/>
      <c r="AD1273" s="13"/>
      <c r="AE1273" s="13"/>
      <c r="AT1273" s="233" t="s">
        <v>167</v>
      </c>
      <c r="AU1273" s="233" t="s">
        <v>87</v>
      </c>
      <c r="AV1273" s="13" t="s">
        <v>85</v>
      </c>
      <c r="AW1273" s="13" t="s">
        <v>38</v>
      </c>
      <c r="AX1273" s="13" t="s">
        <v>77</v>
      </c>
      <c r="AY1273" s="233" t="s">
        <v>153</v>
      </c>
    </row>
    <row r="1274" s="14" customFormat="1">
      <c r="A1274" s="14"/>
      <c r="B1274" s="234"/>
      <c r="C1274" s="235"/>
      <c r="D1274" s="218" t="s">
        <v>167</v>
      </c>
      <c r="E1274" s="236" t="s">
        <v>40</v>
      </c>
      <c r="F1274" s="237" t="s">
        <v>1433</v>
      </c>
      <c r="G1274" s="235"/>
      <c r="H1274" s="238">
        <v>1.6779999999999999</v>
      </c>
      <c r="I1274" s="239"/>
      <c r="J1274" s="235"/>
      <c r="K1274" s="235"/>
      <c r="L1274" s="240"/>
      <c r="M1274" s="241"/>
      <c r="N1274" s="242"/>
      <c r="O1274" s="242"/>
      <c r="P1274" s="242"/>
      <c r="Q1274" s="242"/>
      <c r="R1274" s="242"/>
      <c r="S1274" s="242"/>
      <c r="T1274" s="243"/>
      <c r="U1274" s="14"/>
      <c r="V1274" s="14"/>
      <c r="W1274" s="14"/>
      <c r="X1274" s="14"/>
      <c r="Y1274" s="14"/>
      <c r="Z1274" s="14"/>
      <c r="AA1274" s="14"/>
      <c r="AB1274" s="14"/>
      <c r="AC1274" s="14"/>
      <c r="AD1274" s="14"/>
      <c r="AE1274" s="14"/>
      <c r="AT1274" s="244" t="s">
        <v>167</v>
      </c>
      <c r="AU1274" s="244" t="s">
        <v>87</v>
      </c>
      <c r="AV1274" s="14" t="s">
        <v>87</v>
      </c>
      <c r="AW1274" s="14" t="s">
        <v>38</v>
      </c>
      <c r="AX1274" s="14" t="s">
        <v>77</v>
      </c>
      <c r="AY1274" s="244" t="s">
        <v>153</v>
      </c>
    </row>
    <row r="1275" s="14" customFormat="1">
      <c r="A1275" s="14"/>
      <c r="B1275" s="234"/>
      <c r="C1275" s="235"/>
      <c r="D1275" s="218" t="s">
        <v>167</v>
      </c>
      <c r="E1275" s="236" t="s">
        <v>40</v>
      </c>
      <c r="F1275" s="237" t="s">
        <v>1434</v>
      </c>
      <c r="G1275" s="235"/>
      <c r="H1275" s="238">
        <v>0.45000000000000001</v>
      </c>
      <c r="I1275" s="239"/>
      <c r="J1275" s="235"/>
      <c r="K1275" s="235"/>
      <c r="L1275" s="240"/>
      <c r="M1275" s="241"/>
      <c r="N1275" s="242"/>
      <c r="O1275" s="242"/>
      <c r="P1275" s="242"/>
      <c r="Q1275" s="242"/>
      <c r="R1275" s="242"/>
      <c r="S1275" s="242"/>
      <c r="T1275" s="243"/>
      <c r="U1275" s="14"/>
      <c r="V1275" s="14"/>
      <c r="W1275" s="14"/>
      <c r="X1275" s="14"/>
      <c r="Y1275" s="14"/>
      <c r="Z1275" s="14"/>
      <c r="AA1275" s="14"/>
      <c r="AB1275" s="14"/>
      <c r="AC1275" s="14"/>
      <c r="AD1275" s="14"/>
      <c r="AE1275" s="14"/>
      <c r="AT1275" s="244" t="s">
        <v>167</v>
      </c>
      <c r="AU1275" s="244" t="s">
        <v>87</v>
      </c>
      <c r="AV1275" s="14" t="s">
        <v>87</v>
      </c>
      <c r="AW1275" s="14" t="s">
        <v>38</v>
      </c>
      <c r="AX1275" s="14" t="s">
        <v>77</v>
      </c>
      <c r="AY1275" s="244" t="s">
        <v>153</v>
      </c>
    </row>
    <row r="1276" s="13" customFormat="1">
      <c r="A1276" s="13"/>
      <c r="B1276" s="224"/>
      <c r="C1276" s="225"/>
      <c r="D1276" s="218" t="s">
        <v>167</v>
      </c>
      <c r="E1276" s="226" t="s">
        <v>40</v>
      </c>
      <c r="F1276" s="227" t="s">
        <v>209</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1435</v>
      </c>
      <c r="G1277" s="235"/>
      <c r="H1277" s="238">
        <v>2.0150000000000001</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3" customFormat="1">
      <c r="A1278" s="13"/>
      <c r="B1278" s="224"/>
      <c r="C1278" s="225"/>
      <c r="D1278" s="218" t="s">
        <v>167</v>
      </c>
      <c r="E1278" s="226" t="s">
        <v>40</v>
      </c>
      <c r="F1278" s="227" t="s">
        <v>211</v>
      </c>
      <c r="G1278" s="225"/>
      <c r="H1278" s="226" t="s">
        <v>40</v>
      </c>
      <c r="I1278" s="228"/>
      <c r="J1278" s="225"/>
      <c r="K1278" s="225"/>
      <c r="L1278" s="229"/>
      <c r="M1278" s="230"/>
      <c r="N1278" s="231"/>
      <c r="O1278" s="231"/>
      <c r="P1278" s="231"/>
      <c r="Q1278" s="231"/>
      <c r="R1278" s="231"/>
      <c r="S1278" s="231"/>
      <c r="T1278" s="232"/>
      <c r="U1278" s="13"/>
      <c r="V1278" s="13"/>
      <c r="W1278" s="13"/>
      <c r="X1278" s="13"/>
      <c r="Y1278" s="13"/>
      <c r="Z1278" s="13"/>
      <c r="AA1278" s="13"/>
      <c r="AB1278" s="13"/>
      <c r="AC1278" s="13"/>
      <c r="AD1278" s="13"/>
      <c r="AE1278" s="13"/>
      <c r="AT1278" s="233" t="s">
        <v>167</v>
      </c>
      <c r="AU1278" s="233" t="s">
        <v>87</v>
      </c>
      <c r="AV1278" s="13" t="s">
        <v>85</v>
      </c>
      <c r="AW1278" s="13" t="s">
        <v>38</v>
      </c>
      <c r="AX1278" s="13" t="s">
        <v>77</v>
      </c>
      <c r="AY1278" s="233" t="s">
        <v>153</v>
      </c>
    </row>
    <row r="1279" s="14" customFormat="1">
      <c r="A1279" s="14"/>
      <c r="B1279" s="234"/>
      <c r="C1279" s="235"/>
      <c r="D1279" s="218" t="s">
        <v>167</v>
      </c>
      <c r="E1279" s="236" t="s">
        <v>40</v>
      </c>
      <c r="F1279" s="237" t="s">
        <v>1436</v>
      </c>
      <c r="G1279" s="235"/>
      <c r="H1279" s="238">
        <v>14.438000000000001</v>
      </c>
      <c r="I1279" s="239"/>
      <c r="J1279" s="235"/>
      <c r="K1279" s="235"/>
      <c r="L1279" s="240"/>
      <c r="M1279" s="241"/>
      <c r="N1279" s="242"/>
      <c r="O1279" s="242"/>
      <c r="P1279" s="242"/>
      <c r="Q1279" s="242"/>
      <c r="R1279" s="242"/>
      <c r="S1279" s="242"/>
      <c r="T1279" s="243"/>
      <c r="U1279" s="14"/>
      <c r="V1279" s="14"/>
      <c r="W1279" s="14"/>
      <c r="X1279" s="14"/>
      <c r="Y1279" s="14"/>
      <c r="Z1279" s="14"/>
      <c r="AA1279" s="14"/>
      <c r="AB1279" s="14"/>
      <c r="AC1279" s="14"/>
      <c r="AD1279" s="14"/>
      <c r="AE1279" s="14"/>
      <c r="AT1279" s="244" t="s">
        <v>167</v>
      </c>
      <c r="AU1279" s="244" t="s">
        <v>87</v>
      </c>
      <c r="AV1279" s="14" t="s">
        <v>87</v>
      </c>
      <c r="AW1279" s="14" t="s">
        <v>38</v>
      </c>
      <c r="AX1279" s="14" t="s">
        <v>77</v>
      </c>
      <c r="AY1279" s="244" t="s">
        <v>153</v>
      </c>
    </row>
    <row r="1280" s="13" customFormat="1">
      <c r="A1280" s="13"/>
      <c r="B1280" s="224"/>
      <c r="C1280" s="225"/>
      <c r="D1280" s="218" t="s">
        <v>167</v>
      </c>
      <c r="E1280" s="226" t="s">
        <v>40</v>
      </c>
      <c r="F1280" s="227" t="s">
        <v>213</v>
      </c>
      <c r="G1280" s="225"/>
      <c r="H1280" s="226" t="s">
        <v>40</v>
      </c>
      <c r="I1280" s="228"/>
      <c r="J1280" s="225"/>
      <c r="K1280" s="225"/>
      <c r="L1280" s="229"/>
      <c r="M1280" s="230"/>
      <c r="N1280" s="231"/>
      <c r="O1280" s="231"/>
      <c r="P1280" s="231"/>
      <c r="Q1280" s="231"/>
      <c r="R1280" s="231"/>
      <c r="S1280" s="231"/>
      <c r="T1280" s="232"/>
      <c r="U1280" s="13"/>
      <c r="V1280" s="13"/>
      <c r="W1280" s="13"/>
      <c r="X1280" s="13"/>
      <c r="Y1280" s="13"/>
      <c r="Z1280" s="13"/>
      <c r="AA1280" s="13"/>
      <c r="AB1280" s="13"/>
      <c r="AC1280" s="13"/>
      <c r="AD1280" s="13"/>
      <c r="AE1280" s="13"/>
      <c r="AT1280" s="233" t="s">
        <v>167</v>
      </c>
      <c r="AU1280" s="233" t="s">
        <v>87</v>
      </c>
      <c r="AV1280" s="13" t="s">
        <v>85</v>
      </c>
      <c r="AW1280" s="13" t="s">
        <v>38</v>
      </c>
      <c r="AX1280" s="13" t="s">
        <v>77</v>
      </c>
      <c r="AY1280" s="233" t="s">
        <v>153</v>
      </c>
    </row>
    <row r="1281" s="14" customFormat="1">
      <c r="A1281" s="14"/>
      <c r="B1281" s="234"/>
      <c r="C1281" s="235"/>
      <c r="D1281" s="218" t="s">
        <v>167</v>
      </c>
      <c r="E1281" s="236" t="s">
        <v>40</v>
      </c>
      <c r="F1281" s="237" t="s">
        <v>1437</v>
      </c>
      <c r="G1281" s="235"/>
      <c r="H1281" s="238">
        <v>11.531000000000001</v>
      </c>
      <c r="I1281" s="239"/>
      <c r="J1281" s="235"/>
      <c r="K1281" s="235"/>
      <c r="L1281" s="240"/>
      <c r="M1281" s="241"/>
      <c r="N1281" s="242"/>
      <c r="O1281" s="242"/>
      <c r="P1281" s="242"/>
      <c r="Q1281" s="242"/>
      <c r="R1281" s="242"/>
      <c r="S1281" s="242"/>
      <c r="T1281" s="243"/>
      <c r="U1281" s="14"/>
      <c r="V1281" s="14"/>
      <c r="W1281" s="14"/>
      <c r="X1281" s="14"/>
      <c r="Y1281" s="14"/>
      <c r="Z1281" s="14"/>
      <c r="AA1281" s="14"/>
      <c r="AB1281" s="14"/>
      <c r="AC1281" s="14"/>
      <c r="AD1281" s="14"/>
      <c r="AE1281" s="14"/>
      <c r="AT1281" s="244" t="s">
        <v>167</v>
      </c>
      <c r="AU1281" s="244" t="s">
        <v>87</v>
      </c>
      <c r="AV1281" s="14" t="s">
        <v>87</v>
      </c>
      <c r="AW1281" s="14" t="s">
        <v>38</v>
      </c>
      <c r="AX1281" s="14" t="s">
        <v>77</v>
      </c>
      <c r="AY1281" s="244" t="s">
        <v>153</v>
      </c>
    </row>
    <row r="1282" s="15" customFormat="1">
      <c r="A1282" s="15"/>
      <c r="B1282" s="245"/>
      <c r="C1282" s="246"/>
      <c r="D1282" s="218" t="s">
        <v>167</v>
      </c>
      <c r="E1282" s="247" t="s">
        <v>40</v>
      </c>
      <c r="F1282" s="248" t="s">
        <v>170</v>
      </c>
      <c r="G1282" s="246"/>
      <c r="H1282" s="249">
        <v>30.111999999999998</v>
      </c>
      <c r="I1282" s="250"/>
      <c r="J1282" s="246"/>
      <c r="K1282" s="246"/>
      <c r="L1282" s="251"/>
      <c r="M1282" s="252"/>
      <c r="N1282" s="253"/>
      <c r="O1282" s="253"/>
      <c r="P1282" s="253"/>
      <c r="Q1282" s="253"/>
      <c r="R1282" s="253"/>
      <c r="S1282" s="253"/>
      <c r="T1282" s="254"/>
      <c r="U1282" s="15"/>
      <c r="V1282" s="15"/>
      <c r="W1282" s="15"/>
      <c r="X1282" s="15"/>
      <c r="Y1282" s="15"/>
      <c r="Z1282" s="15"/>
      <c r="AA1282" s="15"/>
      <c r="AB1282" s="15"/>
      <c r="AC1282" s="15"/>
      <c r="AD1282" s="15"/>
      <c r="AE1282" s="15"/>
      <c r="AT1282" s="255" t="s">
        <v>167</v>
      </c>
      <c r="AU1282" s="255" t="s">
        <v>87</v>
      </c>
      <c r="AV1282" s="15" t="s">
        <v>161</v>
      </c>
      <c r="AW1282" s="15" t="s">
        <v>38</v>
      </c>
      <c r="AX1282" s="15" t="s">
        <v>85</v>
      </c>
      <c r="AY1282" s="255" t="s">
        <v>153</v>
      </c>
    </row>
    <row r="1283" s="2" customFormat="1" ht="24.15" customHeight="1">
      <c r="A1283" s="39"/>
      <c r="B1283" s="40"/>
      <c r="C1283" s="205" t="s">
        <v>1448</v>
      </c>
      <c r="D1283" s="205" t="s">
        <v>156</v>
      </c>
      <c r="E1283" s="206" t="s">
        <v>1449</v>
      </c>
      <c r="F1283" s="207" t="s">
        <v>1450</v>
      </c>
      <c r="G1283" s="208" t="s">
        <v>159</v>
      </c>
      <c r="H1283" s="209">
        <v>30.111999999999998</v>
      </c>
      <c r="I1283" s="210"/>
      <c r="J1283" s="211">
        <f>ROUND(I1283*H1283,2)</f>
        <v>0</v>
      </c>
      <c r="K1283" s="207" t="s">
        <v>160</v>
      </c>
      <c r="L1283" s="45"/>
      <c r="M1283" s="212" t="s">
        <v>40</v>
      </c>
      <c r="N1283" s="213" t="s">
        <v>48</v>
      </c>
      <c r="O1283" s="85"/>
      <c r="P1283" s="214">
        <f>O1283*H1283</f>
        <v>0</v>
      </c>
      <c r="Q1283" s="214">
        <v>3.0000000000000001E-05</v>
      </c>
      <c r="R1283" s="214">
        <f>Q1283*H1283</f>
        <v>0.00090335999999999997</v>
      </c>
      <c r="S1283" s="214">
        <v>0</v>
      </c>
      <c r="T1283" s="215">
        <f>S1283*H1283</f>
        <v>0</v>
      </c>
      <c r="U1283" s="39"/>
      <c r="V1283" s="39"/>
      <c r="W1283" s="39"/>
      <c r="X1283" s="39"/>
      <c r="Y1283" s="39"/>
      <c r="Z1283" s="39"/>
      <c r="AA1283" s="39"/>
      <c r="AB1283" s="39"/>
      <c r="AC1283" s="39"/>
      <c r="AD1283" s="39"/>
      <c r="AE1283" s="39"/>
      <c r="AR1283" s="216" t="s">
        <v>287</v>
      </c>
      <c r="AT1283" s="216" t="s">
        <v>156</v>
      </c>
      <c r="AU1283" s="216" t="s">
        <v>87</v>
      </c>
      <c r="AY1283" s="18" t="s">
        <v>153</v>
      </c>
      <c r="BE1283" s="217">
        <f>IF(N1283="základní",J1283,0)</f>
        <v>0</v>
      </c>
      <c r="BF1283" s="217">
        <f>IF(N1283="snížená",J1283,0)</f>
        <v>0</v>
      </c>
      <c r="BG1283" s="217">
        <f>IF(N1283="zákl. přenesená",J1283,0)</f>
        <v>0</v>
      </c>
      <c r="BH1283" s="217">
        <f>IF(N1283="sníž. přenesená",J1283,0)</f>
        <v>0</v>
      </c>
      <c r="BI1283" s="217">
        <f>IF(N1283="nulová",J1283,0)</f>
        <v>0</v>
      </c>
      <c r="BJ1283" s="18" t="s">
        <v>85</v>
      </c>
      <c r="BK1283" s="217">
        <f>ROUND(I1283*H1283,2)</f>
        <v>0</v>
      </c>
      <c r="BL1283" s="18" t="s">
        <v>287</v>
      </c>
      <c r="BM1283" s="216" t="s">
        <v>1451</v>
      </c>
    </row>
    <row r="1284" s="2" customFormat="1">
      <c r="A1284" s="39"/>
      <c r="B1284" s="40"/>
      <c r="C1284" s="41"/>
      <c r="D1284" s="218" t="s">
        <v>163</v>
      </c>
      <c r="E1284" s="41"/>
      <c r="F1284" s="219" t="s">
        <v>1452</v>
      </c>
      <c r="G1284" s="41"/>
      <c r="H1284" s="41"/>
      <c r="I1284" s="220"/>
      <c r="J1284" s="41"/>
      <c r="K1284" s="41"/>
      <c r="L1284" s="45"/>
      <c r="M1284" s="221"/>
      <c r="N1284" s="222"/>
      <c r="O1284" s="85"/>
      <c r="P1284" s="85"/>
      <c r="Q1284" s="85"/>
      <c r="R1284" s="85"/>
      <c r="S1284" s="85"/>
      <c r="T1284" s="86"/>
      <c r="U1284" s="39"/>
      <c r="V1284" s="39"/>
      <c r="W1284" s="39"/>
      <c r="X1284" s="39"/>
      <c r="Y1284" s="39"/>
      <c r="Z1284" s="39"/>
      <c r="AA1284" s="39"/>
      <c r="AB1284" s="39"/>
      <c r="AC1284" s="39"/>
      <c r="AD1284" s="39"/>
      <c r="AE1284" s="39"/>
      <c r="AT1284" s="18" t="s">
        <v>163</v>
      </c>
      <c r="AU1284" s="18" t="s">
        <v>87</v>
      </c>
    </row>
    <row r="1285" s="13" customFormat="1">
      <c r="A1285" s="13"/>
      <c r="B1285" s="224"/>
      <c r="C1285" s="225"/>
      <c r="D1285" s="218" t="s">
        <v>167</v>
      </c>
      <c r="E1285" s="226" t="s">
        <v>40</v>
      </c>
      <c r="F1285" s="227" t="s">
        <v>206</v>
      </c>
      <c r="G1285" s="225"/>
      <c r="H1285" s="226" t="s">
        <v>40</v>
      </c>
      <c r="I1285" s="228"/>
      <c r="J1285" s="225"/>
      <c r="K1285" s="225"/>
      <c r="L1285" s="229"/>
      <c r="M1285" s="230"/>
      <c r="N1285" s="231"/>
      <c r="O1285" s="231"/>
      <c r="P1285" s="231"/>
      <c r="Q1285" s="231"/>
      <c r="R1285" s="231"/>
      <c r="S1285" s="231"/>
      <c r="T1285" s="232"/>
      <c r="U1285" s="13"/>
      <c r="V1285" s="13"/>
      <c r="W1285" s="13"/>
      <c r="X1285" s="13"/>
      <c r="Y1285" s="13"/>
      <c r="Z1285" s="13"/>
      <c r="AA1285" s="13"/>
      <c r="AB1285" s="13"/>
      <c r="AC1285" s="13"/>
      <c r="AD1285" s="13"/>
      <c r="AE1285" s="13"/>
      <c r="AT1285" s="233" t="s">
        <v>167</v>
      </c>
      <c r="AU1285" s="233" t="s">
        <v>87</v>
      </c>
      <c r="AV1285" s="13" t="s">
        <v>85</v>
      </c>
      <c r="AW1285" s="13" t="s">
        <v>38</v>
      </c>
      <c r="AX1285" s="13" t="s">
        <v>77</v>
      </c>
      <c r="AY1285" s="233" t="s">
        <v>153</v>
      </c>
    </row>
    <row r="1286" s="14" customFormat="1">
      <c r="A1286" s="14"/>
      <c r="B1286" s="234"/>
      <c r="C1286" s="235"/>
      <c r="D1286" s="218" t="s">
        <v>167</v>
      </c>
      <c r="E1286" s="236" t="s">
        <v>40</v>
      </c>
      <c r="F1286" s="237" t="s">
        <v>1433</v>
      </c>
      <c r="G1286" s="235"/>
      <c r="H1286" s="238">
        <v>1.6779999999999999</v>
      </c>
      <c r="I1286" s="239"/>
      <c r="J1286" s="235"/>
      <c r="K1286" s="235"/>
      <c r="L1286" s="240"/>
      <c r="M1286" s="241"/>
      <c r="N1286" s="242"/>
      <c r="O1286" s="242"/>
      <c r="P1286" s="242"/>
      <c r="Q1286" s="242"/>
      <c r="R1286" s="242"/>
      <c r="S1286" s="242"/>
      <c r="T1286" s="243"/>
      <c r="U1286" s="14"/>
      <c r="V1286" s="14"/>
      <c r="W1286" s="14"/>
      <c r="X1286" s="14"/>
      <c r="Y1286" s="14"/>
      <c r="Z1286" s="14"/>
      <c r="AA1286" s="14"/>
      <c r="AB1286" s="14"/>
      <c r="AC1286" s="14"/>
      <c r="AD1286" s="14"/>
      <c r="AE1286" s="14"/>
      <c r="AT1286" s="244" t="s">
        <v>167</v>
      </c>
      <c r="AU1286" s="244" t="s">
        <v>87</v>
      </c>
      <c r="AV1286" s="14" t="s">
        <v>87</v>
      </c>
      <c r="AW1286" s="14" t="s">
        <v>38</v>
      </c>
      <c r="AX1286" s="14" t="s">
        <v>77</v>
      </c>
      <c r="AY1286" s="244" t="s">
        <v>153</v>
      </c>
    </row>
    <row r="1287" s="14" customFormat="1">
      <c r="A1287" s="14"/>
      <c r="B1287" s="234"/>
      <c r="C1287" s="235"/>
      <c r="D1287" s="218" t="s">
        <v>167</v>
      </c>
      <c r="E1287" s="236" t="s">
        <v>40</v>
      </c>
      <c r="F1287" s="237" t="s">
        <v>1434</v>
      </c>
      <c r="G1287" s="235"/>
      <c r="H1287" s="238">
        <v>0.45000000000000001</v>
      </c>
      <c r="I1287" s="239"/>
      <c r="J1287" s="235"/>
      <c r="K1287" s="235"/>
      <c r="L1287" s="240"/>
      <c r="M1287" s="241"/>
      <c r="N1287" s="242"/>
      <c r="O1287" s="242"/>
      <c r="P1287" s="242"/>
      <c r="Q1287" s="242"/>
      <c r="R1287" s="242"/>
      <c r="S1287" s="242"/>
      <c r="T1287" s="243"/>
      <c r="U1287" s="14"/>
      <c r="V1287" s="14"/>
      <c r="W1287" s="14"/>
      <c r="X1287" s="14"/>
      <c r="Y1287" s="14"/>
      <c r="Z1287" s="14"/>
      <c r="AA1287" s="14"/>
      <c r="AB1287" s="14"/>
      <c r="AC1287" s="14"/>
      <c r="AD1287" s="14"/>
      <c r="AE1287" s="14"/>
      <c r="AT1287" s="244" t="s">
        <v>167</v>
      </c>
      <c r="AU1287" s="244" t="s">
        <v>87</v>
      </c>
      <c r="AV1287" s="14" t="s">
        <v>87</v>
      </c>
      <c r="AW1287" s="14" t="s">
        <v>38</v>
      </c>
      <c r="AX1287" s="14" t="s">
        <v>77</v>
      </c>
      <c r="AY1287" s="244" t="s">
        <v>153</v>
      </c>
    </row>
    <row r="1288" s="13" customFormat="1">
      <c r="A1288" s="13"/>
      <c r="B1288" s="224"/>
      <c r="C1288" s="225"/>
      <c r="D1288" s="218" t="s">
        <v>167</v>
      </c>
      <c r="E1288" s="226" t="s">
        <v>40</v>
      </c>
      <c r="F1288" s="227" t="s">
        <v>209</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1435</v>
      </c>
      <c r="G1289" s="235"/>
      <c r="H1289" s="238">
        <v>2.0150000000000001</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3" customFormat="1">
      <c r="A1290" s="13"/>
      <c r="B1290" s="224"/>
      <c r="C1290" s="225"/>
      <c r="D1290" s="218" t="s">
        <v>167</v>
      </c>
      <c r="E1290" s="226" t="s">
        <v>40</v>
      </c>
      <c r="F1290" s="227" t="s">
        <v>211</v>
      </c>
      <c r="G1290" s="225"/>
      <c r="H1290" s="226" t="s">
        <v>40</v>
      </c>
      <c r="I1290" s="228"/>
      <c r="J1290" s="225"/>
      <c r="K1290" s="225"/>
      <c r="L1290" s="229"/>
      <c r="M1290" s="230"/>
      <c r="N1290" s="231"/>
      <c r="O1290" s="231"/>
      <c r="P1290" s="231"/>
      <c r="Q1290" s="231"/>
      <c r="R1290" s="231"/>
      <c r="S1290" s="231"/>
      <c r="T1290" s="232"/>
      <c r="U1290" s="13"/>
      <c r="V1290" s="13"/>
      <c r="W1290" s="13"/>
      <c r="X1290" s="13"/>
      <c r="Y1290" s="13"/>
      <c r="Z1290" s="13"/>
      <c r="AA1290" s="13"/>
      <c r="AB1290" s="13"/>
      <c r="AC1290" s="13"/>
      <c r="AD1290" s="13"/>
      <c r="AE1290" s="13"/>
      <c r="AT1290" s="233" t="s">
        <v>167</v>
      </c>
      <c r="AU1290" s="233" t="s">
        <v>87</v>
      </c>
      <c r="AV1290" s="13" t="s">
        <v>85</v>
      </c>
      <c r="AW1290" s="13" t="s">
        <v>38</v>
      </c>
      <c r="AX1290" s="13" t="s">
        <v>77</v>
      </c>
      <c r="AY1290" s="233" t="s">
        <v>153</v>
      </c>
    </row>
    <row r="1291" s="14" customFormat="1">
      <c r="A1291" s="14"/>
      <c r="B1291" s="234"/>
      <c r="C1291" s="235"/>
      <c r="D1291" s="218" t="s">
        <v>167</v>
      </c>
      <c r="E1291" s="236" t="s">
        <v>40</v>
      </c>
      <c r="F1291" s="237" t="s">
        <v>1436</v>
      </c>
      <c r="G1291" s="235"/>
      <c r="H1291" s="238">
        <v>14.438000000000001</v>
      </c>
      <c r="I1291" s="239"/>
      <c r="J1291" s="235"/>
      <c r="K1291" s="235"/>
      <c r="L1291" s="240"/>
      <c r="M1291" s="241"/>
      <c r="N1291" s="242"/>
      <c r="O1291" s="242"/>
      <c r="P1291" s="242"/>
      <c r="Q1291" s="242"/>
      <c r="R1291" s="242"/>
      <c r="S1291" s="242"/>
      <c r="T1291" s="243"/>
      <c r="U1291" s="14"/>
      <c r="V1291" s="14"/>
      <c r="W1291" s="14"/>
      <c r="X1291" s="14"/>
      <c r="Y1291" s="14"/>
      <c r="Z1291" s="14"/>
      <c r="AA1291" s="14"/>
      <c r="AB1291" s="14"/>
      <c r="AC1291" s="14"/>
      <c r="AD1291" s="14"/>
      <c r="AE1291" s="14"/>
      <c r="AT1291" s="244" t="s">
        <v>167</v>
      </c>
      <c r="AU1291" s="244" t="s">
        <v>87</v>
      </c>
      <c r="AV1291" s="14" t="s">
        <v>87</v>
      </c>
      <c r="AW1291" s="14" t="s">
        <v>38</v>
      </c>
      <c r="AX1291" s="14" t="s">
        <v>77</v>
      </c>
      <c r="AY1291" s="244" t="s">
        <v>153</v>
      </c>
    </row>
    <row r="1292" s="13" customFormat="1">
      <c r="A1292" s="13"/>
      <c r="B1292" s="224"/>
      <c r="C1292" s="225"/>
      <c r="D1292" s="218" t="s">
        <v>167</v>
      </c>
      <c r="E1292" s="226" t="s">
        <v>40</v>
      </c>
      <c r="F1292" s="227" t="s">
        <v>213</v>
      </c>
      <c r="G1292" s="225"/>
      <c r="H1292" s="226" t="s">
        <v>40</v>
      </c>
      <c r="I1292" s="228"/>
      <c r="J1292" s="225"/>
      <c r="K1292" s="225"/>
      <c r="L1292" s="229"/>
      <c r="M1292" s="230"/>
      <c r="N1292" s="231"/>
      <c r="O1292" s="231"/>
      <c r="P1292" s="231"/>
      <c r="Q1292" s="231"/>
      <c r="R1292" s="231"/>
      <c r="S1292" s="231"/>
      <c r="T1292" s="232"/>
      <c r="U1292" s="13"/>
      <c r="V1292" s="13"/>
      <c r="W1292" s="13"/>
      <c r="X1292" s="13"/>
      <c r="Y1292" s="13"/>
      <c r="Z1292" s="13"/>
      <c r="AA1292" s="13"/>
      <c r="AB1292" s="13"/>
      <c r="AC1292" s="13"/>
      <c r="AD1292" s="13"/>
      <c r="AE1292" s="13"/>
      <c r="AT1292" s="233" t="s">
        <v>167</v>
      </c>
      <c r="AU1292" s="233" t="s">
        <v>87</v>
      </c>
      <c r="AV1292" s="13" t="s">
        <v>85</v>
      </c>
      <c r="AW1292" s="13" t="s">
        <v>38</v>
      </c>
      <c r="AX1292" s="13" t="s">
        <v>77</v>
      </c>
      <c r="AY1292" s="233" t="s">
        <v>153</v>
      </c>
    </row>
    <row r="1293" s="14" customFormat="1">
      <c r="A1293" s="14"/>
      <c r="B1293" s="234"/>
      <c r="C1293" s="235"/>
      <c r="D1293" s="218" t="s">
        <v>167</v>
      </c>
      <c r="E1293" s="236" t="s">
        <v>40</v>
      </c>
      <c r="F1293" s="237" t="s">
        <v>1437</v>
      </c>
      <c r="G1293" s="235"/>
      <c r="H1293" s="238">
        <v>11.531000000000001</v>
      </c>
      <c r="I1293" s="239"/>
      <c r="J1293" s="235"/>
      <c r="K1293" s="235"/>
      <c r="L1293" s="240"/>
      <c r="M1293" s="241"/>
      <c r="N1293" s="242"/>
      <c r="O1293" s="242"/>
      <c r="P1293" s="242"/>
      <c r="Q1293" s="242"/>
      <c r="R1293" s="242"/>
      <c r="S1293" s="242"/>
      <c r="T1293" s="243"/>
      <c r="U1293" s="14"/>
      <c r="V1293" s="14"/>
      <c r="W1293" s="14"/>
      <c r="X1293" s="14"/>
      <c r="Y1293" s="14"/>
      <c r="Z1293" s="14"/>
      <c r="AA1293" s="14"/>
      <c r="AB1293" s="14"/>
      <c r="AC1293" s="14"/>
      <c r="AD1293" s="14"/>
      <c r="AE1293" s="14"/>
      <c r="AT1293" s="244" t="s">
        <v>167</v>
      </c>
      <c r="AU1293" s="244" t="s">
        <v>87</v>
      </c>
      <c r="AV1293" s="14" t="s">
        <v>87</v>
      </c>
      <c r="AW1293" s="14" t="s">
        <v>38</v>
      </c>
      <c r="AX1293" s="14" t="s">
        <v>77</v>
      </c>
      <c r="AY1293" s="244" t="s">
        <v>153</v>
      </c>
    </row>
    <row r="1294" s="15" customFormat="1">
      <c r="A1294" s="15"/>
      <c r="B1294" s="245"/>
      <c r="C1294" s="246"/>
      <c r="D1294" s="218" t="s">
        <v>167</v>
      </c>
      <c r="E1294" s="247" t="s">
        <v>40</v>
      </c>
      <c r="F1294" s="248" t="s">
        <v>170</v>
      </c>
      <c r="G1294" s="246"/>
      <c r="H1294" s="249">
        <v>30.111999999999998</v>
      </c>
      <c r="I1294" s="250"/>
      <c r="J1294" s="246"/>
      <c r="K1294" s="246"/>
      <c r="L1294" s="251"/>
      <c r="M1294" s="267"/>
      <c r="N1294" s="268"/>
      <c r="O1294" s="268"/>
      <c r="P1294" s="268"/>
      <c r="Q1294" s="268"/>
      <c r="R1294" s="268"/>
      <c r="S1294" s="268"/>
      <c r="T1294" s="269"/>
      <c r="U1294" s="15"/>
      <c r="V1294" s="15"/>
      <c r="W1294" s="15"/>
      <c r="X1294" s="15"/>
      <c r="Y1294" s="15"/>
      <c r="Z1294" s="15"/>
      <c r="AA1294" s="15"/>
      <c r="AB1294" s="15"/>
      <c r="AC1294" s="15"/>
      <c r="AD1294" s="15"/>
      <c r="AE1294" s="15"/>
      <c r="AT1294" s="255" t="s">
        <v>167</v>
      </c>
      <c r="AU1294" s="255" t="s">
        <v>87</v>
      </c>
      <c r="AV1294" s="15" t="s">
        <v>161</v>
      </c>
      <c r="AW1294" s="15" t="s">
        <v>38</v>
      </c>
      <c r="AX1294" s="15" t="s">
        <v>85</v>
      </c>
      <c r="AY1294" s="255" t="s">
        <v>153</v>
      </c>
    </row>
    <row r="1295" s="2" customFormat="1" ht="6.96" customHeight="1">
      <c r="A1295" s="39"/>
      <c r="B1295" s="60"/>
      <c r="C1295" s="61"/>
      <c r="D1295" s="61"/>
      <c r="E1295" s="61"/>
      <c r="F1295" s="61"/>
      <c r="G1295" s="61"/>
      <c r="H1295" s="61"/>
      <c r="I1295" s="61"/>
      <c r="J1295" s="61"/>
      <c r="K1295" s="61"/>
      <c r="L1295" s="45"/>
      <c r="M1295" s="39"/>
      <c r="O1295" s="39"/>
      <c r="P1295" s="39"/>
      <c r="Q1295" s="39"/>
      <c r="R1295" s="39"/>
      <c r="S1295" s="39"/>
      <c r="T1295" s="39"/>
      <c r="U1295" s="39"/>
      <c r="V1295" s="39"/>
      <c r="W1295" s="39"/>
      <c r="X1295" s="39"/>
      <c r="Y1295" s="39"/>
      <c r="Z1295" s="39"/>
      <c r="AA1295" s="39"/>
      <c r="AB1295" s="39"/>
      <c r="AC1295" s="39"/>
      <c r="AD1295" s="39"/>
      <c r="AE1295" s="39"/>
    </row>
  </sheetData>
  <sheetProtection sheet="1" autoFilter="0" formatColumns="0" formatRows="0" objects="1" scenarios="1" spinCount="100000" saltValue="Cf0CVsBv9v+8XG69oSrkhtJhgcOf4QbykWzmGmgpWygjqOJLV2/NqxZgrf6Z4AGoqRmuFncP5pZnX7y5X5pxWQ==" hashValue="JY5ut4AMMmRma/8+iLS/PUo6jeMPotATbm407e8Q93xWylZK6BJy24NCd9QxHqnXdlVLxXzzYtHd9hfMcw4oXQ==" algorithmName="SHA-512" password="CC35"/>
  <autoFilter ref="C106:K1294"/>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1517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ROUND((SUM(BE107:BE1294)),  2)</f>
        <v>0</v>
      </c>
      <c r="G33" s="39"/>
      <c r="H33" s="39"/>
      <c r="I33" s="149">
        <v>0.20999999999999999</v>
      </c>
      <c r="J33" s="148">
        <f>ROUND(((SUM(BE107:BE1294))*I33),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ROUND((SUM(BF107:BF1294)),  2)</f>
        <v>0</v>
      </c>
      <c r="G34" s="39"/>
      <c r="H34" s="39"/>
      <c r="I34" s="149">
        <v>0.14999999999999999</v>
      </c>
      <c r="J34" s="148">
        <f>ROUND(((SUM(BF107:BF1294))*I34),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13</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J970</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J978</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J1050</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J1058</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J1131</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J1152</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004 - Bytová jednotka č. 13</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8.7079827400000003</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P457+P466+P493+P537+P615+P670+P683+P711+P721+P737+P800+P832+P852+P906+P970+P978+P1050+P1058+P1131+P1152</f>
        <v>0</v>
      </c>
      <c r="Q456" s="197"/>
      <c r="R456" s="198">
        <f>R457+R466+R493+R537+R615+R670+R683+R711+R721+R737+R800+R832+R852+R906+R970+R978+R1050+R1058+R1131+R1152</f>
        <v>1.7392574799999998</v>
      </c>
      <c r="S456" s="197"/>
      <c r="T456" s="199">
        <f>T457+T466+T493+T537+T615+T670+T683+T711+T721+T737+T800+T832+T852+T906+T970+T978+T1050+T1058+T1131+T1152</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BK457+BK466+BK493+BK537+BK615+BK670+BK683+BK711+BK721+BK737+BK800+BK832+BK852+BK906+BK970+BK978+BK1050+BK1058+BK1131+BK1152</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514</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516</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8.7080000000000002</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8.7080000000000002</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14.4"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747</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749</v>
      </c>
      <c r="D659" s="256" t="s">
        <v>322</v>
      </c>
      <c r="E659" s="257" t="s">
        <v>750</v>
      </c>
      <c r="F659" s="258" t="s">
        <v>751</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751</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1518</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1519</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1520</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1521</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1522</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1523</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1524</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1525</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1526</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1527</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1528</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1529</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1530</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1531</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1532</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1533</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1534</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1535</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1536</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1537</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1538</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1539</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1540</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1541</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1542</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1543</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1544</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1545</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1546</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1547</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1548</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SUM(P907:P969)</f>
        <v>0</v>
      </c>
      <c r="Q906" s="197"/>
      <c r="R906" s="198">
        <f>SUM(R907:R969)</f>
        <v>0.31555800000000001</v>
      </c>
      <c r="S906" s="197"/>
      <c r="T906" s="199">
        <f>SUM(T907:T969)</f>
        <v>0</v>
      </c>
      <c r="U906" s="12"/>
      <c r="V906" s="12"/>
      <c r="W906" s="12"/>
      <c r="X906" s="12"/>
      <c r="Y906" s="12"/>
      <c r="Z906" s="12"/>
      <c r="AA906" s="12"/>
      <c r="AB906" s="12"/>
      <c r="AC906" s="12"/>
      <c r="AD906" s="12"/>
      <c r="AE906" s="12"/>
      <c r="AR906" s="200" t="s">
        <v>87</v>
      </c>
      <c r="AT906" s="201" t="s">
        <v>76</v>
      </c>
      <c r="AU906" s="201" t="s">
        <v>85</v>
      </c>
      <c r="AY906" s="200" t="s">
        <v>153</v>
      </c>
      <c r="BK906" s="202">
        <f>SUM(BK907:BK969)</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14.4" customHeight="1">
      <c r="A927" s="39"/>
      <c r="B927" s="40"/>
      <c r="C927" s="205" t="s">
        <v>1192</v>
      </c>
      <c r="D927" s="205" t="s">
        <v>156</v>
      </c>
      <c r="E927" s="206" t="s">
        <v>1193</v>
      </c>
      <c r="F927" s="207" t="s">
        <v>1194</v>
      </c>
      <c r="G927" s="208" t="s">
        <v>159</v>
      </c>
      <c r="H927" s="209">
        <v>13.800000000000001</v>
      </c>
      <c r="I927" s="210"/>
      <c r="J927" s="211">
        <f>ROUND(I927*H927,2)</f>
        <v>0</v>
      </c>
      <c r="K927" s="207" t="s">
        <v>160</v>
      </c>
      <c r="L927" s="45"/>
      <c r="M927" s="212" t="s">
        <v>40</v>
      </c>
      <c r="N927" s="213" t="s">
        <v>48</v>
      </c>
      <c r="O927" s="85"/>
      <c r="P927" s="214">
        <f>O927*H927</f>
        <v>0</v>
      </c>
      <c r="Q927" s="214">
        <v>0.00029999999999999997</v>
      </c>
      <c r="R927" s="214">
        <f>Q927*H927</f>
        <v>0.0041399999999999996</v>
      </c>
      <c r="S927" s="214">
        <v>0</v>
      </c>
      <c r="T927" s="215">
        <f>S927*H927</f>
        <v>0</v>
      </c>
      <c r="U927" s="39"/>
      <c r="V927" s="39"/>
      <c r="W927" s="39"/>
      <c r="X927" s="39"/>
      <c r="Y927" s="39"/>
      <c r="Z927" s="39"/>
      <c r="AA927" s="39"/>
      <c r="AB927" s="39"/>
      <c r="AC927" s="39"/>
      <c r="AD927" s="39"/>
      <c r="AE927" s="39"/>
      <c r="AR927" s="216" t="s">
        <v>287</v>
      </c>
      <c r="AT927" s="216" t="s">
        <v>156</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1195</v>
      </c>
    </row>
    <row r="928" s="2" customFormat="1">
      <c r="A928" s="39"/>
      <c r="B928" s="40"/>
      <c r="C928" s="41"/>
      <c r="D928" s="218" t="s">
        <v>163</v>
      </c>
      <c r="E928" s="41"/>
      <c r="F928" s="219" t="s">
        <v>1196</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2" customFormat="1">
      <c r="A929" s="39"/>
      <c r="B929" s="40"/>
      <c r="C929" s="41"/>
      <c r="D929" s="218" t="s">
        <v>165</v>
      </c>
      <c r="E929" s="41"/>
      <c r="F929" s="223" t="s">
        <v>1185</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165</v>
      </c>
      <c r="AU929" s="18" t="s">
        <v>87</v>
      </c>
    </row>
    <row r="930" s="13" customFormat="1">
      <c r="A930" s="13"/>
      <c r="B930" s="224"/>
      <c r="C930" s="225"/>
      <c r="D930" s="218" t="s">
        <v>167</v>
      </c>
      <c r="E930" s="226" t="s">
        <v>40</v>
      </c>
      <c r="F930" s="227" t="s">
        <v>206</v>
      </c>
      <c r="G930" s="225"/>
      <c r="H930" s="226" t="s">
        <v>40</v>
      </c>
      <c r="I930" s="228"/>
      <c r="J930" s="225"/>
      <c r="K930" s="225"/>
      <c r="L930" s="229"/>
      <c r="M930" s="230"/>
      <c r="N930" s="231"/>
      <c r="O930" s="231"/>
      <c r="P930" s="231"/>
      <c r="Q930" s="231"/>
      <c r="R930" s="231"/>
      <c r="S930" s="231"/>
      <c r="T930" s="232"/>
      <c r="U930" s="13"/>
      <c r="V930" s="13"/>
      <c r="W930" s="13"/>
      <c r="X930" s="13"/>
      <c r="Y930" s="13"/>
      <c r="Z930" s="13"/>
      <c r="AA930" s="13"/>
      <c r="AB930" s="13"/>
      <c r="AC930" s="13"/>
      <c r="AD930" s="13"/>
      <c r="AE930" s="13"/>
      <c r="AT930" s="233" t="s">
        <v>167</v>
      </c>
      <c r="AU930" s="233" t="s">
        <v>87</v>
      </c>
      <c r="AV930" s="13" t="s">
        <v>85</v>
      </c>
      <c r="AW930" s="13" t="s">
        <v>38</v>
      </c>
      <c r="AX930" s="13" t="s">
        <v>77</v>
      </c>
      <c r="AY930" s="233" t="s">
        <v>153</v>
      </c>
    </row>
    <row r="931" s="14" customFormat="1">
      <c r="A931" s="14"/>
      <c r="B931" s="234"/>
      <c r="C931" s="235"/>
      <c r="D931" s="218" t="s">
        <v>167</v>
      </c>
      <c r="E931" s="236" t="s">
        <v>40</v>
      </c>
      <c r="F931" s="237" t="s">
        <v>343</v>
      </c>
      <c r="G931" s="235"/>
      <c r="H931" s="238">
        <v>2.96</v>
      </c>
      <c r="I931" s="239"/>
      <c r="J931" s="235"/>
      <c r="K931" s="235"/>
      <c r="L931" s="240"/>
      <c r="M931" s="241"/>
      <c r="N931" s="242"/>
      <c r="O931" s="242"/>
      <c r="P931" s="242"/>
      <c r="Q931" s="242"/>
      <c r="R931" s="242"/>
      <c r="S931" s="242"/>
      <c r="T931" s="243"/>
      <c r="U931" s="14"/>
      <c r="V931" s="14"/>
      <c r="W931" s="14"/>
      <c r="X931" s="14"/>
      <c r="Y931" s="14"/>
      <c r="Z931" s="14"/>
      <c r="AA931" s="14"/>
      <c r="AB931" s="14"/>
      <c r="AC931" s="14"/>
      <c r="AD931" s="14"/>
      <c r="AE931" s="14"/>
      <c r="AT931" s="244" t="s">
        <v>167</v>
      </c>
      <c r="AU931" s="244" t="s">
        <v>87</v>
      </c>
      <c r="AV931" s="14" t="s">
        <v>87</v>
      </c>
      <c r="AW931" s="14" t="s">
        <v>38</v>
      </c>
      <c r="AX931" s="14" t="s">
        <v>77</v>
      </c>
      <c r="AY931" s="244" t="s">
        <v>153</v>
      </c>
    </row>
    <row r="932" s="13" customFormat="1">
      <c r="A932" s="13"/>
      <c r="B932" s="224"/>
      <c r="C932" s="225"/>
      <c r="D932" s="218" t="s">
        <v>167</v>
      </c>
      <c r="E932" s="226" t="s">
        <v>40</v>
      </c>
      <c r="F932" s="227" t="s">
        <v>209</v>
      </c>
      <c r="G932" s="225"/>
      <c r="H932" s="226" t="s">
        <v>40</v>
      </c>
      <c r="I932" s="228"/>
      <c r="J932" s="225"/>
      <c r="K932" s="225"/>
      <c r="L932" s="229"/>
      <c r="M932" s="230"/>
      <c r="N932" s="231"/>
      <c r="O932" s="231"/>
      <c r="P932" s="231"/>
      <c r="Q932" s="231"/>
      <c r="R932" s="231"/>
      <c r="S932" s="231"/>
      <c r="T932" s="232"/>
      <c r="U932" s="13"/>
      <c r="V932" s="13"/>
      <c r="W932" s="13"/>
      <c r="X932" s="13"/>
      <c r="Y932" s="13"/>
      <c r="Z932" s="13"/>
      <c r="AA932" s="13"/>
      <c r="AB932" s="13"/>
      <c r="AC932" s="13"/>
      <c r="AD932" s="13"/>
      <c r="AE932" s="13"/>
      <c r="AT932" s="233" t="s">
        <v>167</v>
      </c>
      <c r="AU932" s="233" t="s">
        <v>87</v>
      </c>
      <c r="AV932" s="13" t="s">
        <v>85</v>
      </c>
      <c r="AW932" s="13" t="s">
        <v>38</v>
      </c>
      <c r="AX932" s="13" t="s">
        <v>77</v>
      </c>
      <c r="AY932" s="233" t="s">
        <v>153</v>
      </c>
    </row>
    <row r="933" s="14" customFormat="1">
      <c r="A933" s="14"/>
      <c r="B933" s="234"/>
      <c r="C933" s="235"/>
      <c r="D933" s="218" t="s">
        <v>167</v>
      </c>
      <c r="E933" s="236" t="s">
        <v>40</v>
      </c>
      <c r="F933" s="237" t="s">
        <v>344</v>
      </c>
      <c r="G933" s="235"/>
      <c r="H933" s="238">
        <v>2.2599999999999998</v>
      </c>
      <c r="I933" s="239"/>
      <c r="J933" s="235"/>
      <c r="K933" s="235"/>
      <c r="L933" s="240"/>
      <c r="M933" s="241"/>
      <c r="N933" s="242"/>
      <c r="O933" s="242"/>
      <c r="P933" s="242"/>
      <c r="Q933" s="242"/>
      <c r="R933" s="242"/>
      <c r="S933" s="242"/>
      <c r="T933" s="243"/>
      <c r="U933" s="14"/>
      <c r="V933" s="14"/>
      <c r="W933" s="14"/>
      <c r="X933" s="14"/>
      <c r="Y933" s="14"/>
      <c r="Z933" s="14"/>
      <c r="AA933" s="14"/>
      <c r="AB933" s="14"/>
      <c r="AC933" s="14"/>
      <c r="AD933" s="14"/>
      <c r="AE933" s="14"/>
      <c r="AT933" s="244" t="s">
        <v>167</v>
      </c>
      <c r="AU933" s="244" t="s">
        <v>87</v>
      </c>
      <c r="AV933" s="14" t="s">
        <v>87</v>
      </c>
      <c r="AW933" s="14" t="s">
        <v>38</v>
      </c>
      <c r="AX933" s="14" t="s">
        <v>77</v>
      </c>
      <c r="AY933" s="244" t="s">
        <v>153</v>
      </c>
    </row>
    <row r="934" s="13" customFormat="1">
      <c r="A934" s="13"/>
      <c r="B934" s="224"/>
      <c r="C934" s="225"/>
      <c r="D934" s="218" t="s">
        <v>167</v>
      </c>
      <c r="E934" s="226" t="s">
        <v>40</v>
      </c>
      <c r="F934" s="227" t="s">
        <v>213</v>
      </c>
      <c r="G934" s="225"/>
      <c r="H934" s="226" t="s">
        <v>40</v>
      </c>
      <c r="I934" s="228"/>
      <c r="J934" s="225"/>
      <c r="K934" s="225"/>
      <c r="L934" s="229"/>
      <c r="M934" s="230"/>
      <c r="N934" s="231"/>
      <c r="O934" s="231"/>
      <c r="P934" s="231"/>
      <c r="Q934" s="231"/>
      <c r="R934" s="231"/>
      <c r="S934" s="231"/>
      <c r="T934" s="232"/>
      <c r="U934" s="13"/>
      <c r="V934" s="13"/>
      <c r="W934" s="13"/>
      <c r="X934" s="13"/>
      <c r="Y934" s="13"/>
      <c r="Z934" s="13"/>
      <c r="AA934" s="13"/>
      <c r="AB934" s="13"/>
      <c r="AC934" s="13"/>
      <c r="AD934" s="13"/>
      <c r="AE934" s="13"/>
      <c r="AT934" s="233" t="s">
        <v>167</v>
      </c>
      <c r="AU934" s="233" t="s">
        <v>87</v>
      </c>
      <c r="AV934" s="13" t="s">
        <v>85</v>
      </c>
      <c r="AW934" s="13" t="s">
        <v>38</v>
      </c>
      <c r="AX934" s="13" t="s">
        <v>77</v>
      </c>
      <c r="AY934" s="233" t="s">
        <v>153</v>
      </c>
    </row>
    <row r="935" s="14" customFormat="1">
      <c r="A935" s="14"/>
      <c r="B935" s="234"/>
      <c r="C935" s="235"/>
      <c r="D935" s="218" t="s">
        <v>167</v>
      </c>
      <c r="E935" s="236" t="s">
        <v>40</v>
      </c>
      <c r="F935" s="237" t="s">
        <v>346</v>
      </c>
      <c r="G935" s="235"/>
      <c r="H935" s="238">
        <v>8.5800000000000001</v>
      </c>
      <c r="I935" s="239"/>
      <c r="J935" s="235"/>
      <c r="K935" s="235"/>
      <c r="L935" s="240"/>
      <c r="M935" s="241"/>
      <c r="N935" s="242"/>
      <c r="O935" s="242"/>
      <c r="P935" s="242"/>
      <c r="Q935" s="242"/>
      <c r="R935" s="242"/>
      <c r="S935" s="242"/>
      <c r="T935" s="243"/>
      <c r="U935" s="14"/>
      <c r="V935" s="14"/>
      <c r="W935" s="14"/>
      <c r="X935" s="14"/>
      <c r="Y935" s="14"/>
      <c r="Z935" s="14"/>
      <c r="AA935" s="14"/>
      <c r="AB935" s="14"/>
      <c r="AC935" s="14"/>
      <c r="AD935" s="14"/>
      <c r="AE935" s="14"/>
      <c r="AT935" s="244" t="s">
        <v>167</v>
      </c>
      <c r="AU935" s="244" t="s">
        <v>87</v>
      </c>
      <c r="AV935" s="14" t="s">
        <v>87</v>
      </c>
      <c r="AW935" s="14" t="s">
        <v>38</v>
      </c>
      <c r="AX935" s="14" t="s">
        <v>77</v>
      </c>
      <c r="AY935" s="244" t="s">
        <v>153</v>
      </c>
    </row>
    <row r="936" s="15" customFormat="1">
      <c r="A936" s="15"/>
      <c r="B936" s="245"/>
      <c r="C936" s="246"/>
      <c r="D936" s="218" t="s">
        <v>167</v>
      </c>
      <c r="E936" s="247" t="s">
        <v>40</v>
      </c>
      <c r="F936" s="248" t="s">
        <v>170</v>
      </c>
      <c r="G936" s="246"/>
      <c r="H936" s="249">
        <v>13.800000000000001</v>
      </c>
      <c r="I936" s="250"/>
      <c r="J936" s="246"/>
      <c r="K936" s="246"/>
      <c r="L936" s="251"/>
      <c r="M936" s="252"/>
      <c r="N936" s="253"/>
      <c r="O936" s="253"/>
      <c r="P936" s="253"/>
      <c r="Q936" s="253"/>
      <c r="R936" s="253"/>
      <c r="S936" s="253"/>
      <c r="T936" s="254"/>
      <c r="U936" s="15"/>
      <c r="V936" s="15"/>
      <c r="W936" s="15"/>
      <c r="X936" s="15"/>
      <c r="Y936" s="15"/>
      <c r="Z936" s="15"/>
      <c r="AA936" s="15"/>
      <c r="AB936" s="15"/>
      <c r="AC936" s="15"/>
      <c r="AD936" s="15"/>
      <c r="AE936" s="15"/>
      <c r="AT936" s="255" t="s">
        <v>167</v>
      </c>
      <c r="AU936" s="255" t="s">
        <v>87</v>
      </c>
      <c r="AV936" s="15" t="s">
        <v>161</v>
      </c>
      <c r="AW936" s="15" t="s">
        <v>38</v>
      </c>
      <c r="AX936" s="15" t="s">
        <v>85</v>
      </c>
      <c r="AY936" s="255" t="s">
        <v>153</v>
      </c>
    </row>
    <row r="937" s="2" customFormat="1" ht="14.4" customHeight="1">
      <c r="A937" s="39"/>
      <c r="B937" s="40"/>
      <c r="C937" s="205" t="s">
        <v>1197</v>
      </c>
      <c r="D937" s="205" t="s">
        <v>156</v>
      </c>
      <c r="E937" s="206" t="s">
        <v>1198</v>
      </c>
      <c r="F937" s="207" t="s">
        <v>1199</v>
      </c>
      <c r="G937" s="208" t="s">
        <v>173</v>
      </c>
      <c r="H937" s="209">
        <v>26</v>
      </c>
      <c r="I937" s="210"/>
      <c r="J937" s="211">
        <f>ROUND(I937*H937,2)</f>
        <v>0</v>
      </c>
      <c r="K937" s="207" t="s">
        <v>160</v>
      </c>
      <c r="L937" s="45"/>
      <c r="M937" s="212" t="s">
        <v>40</v>
      </c>
      <c r="N937" s="213" t="s">
        <v>48</v>
      </c>
      <c r="O937" s="85"/>
      <c r="P937" s="214">
        <f>O937*H937</f>
        <v>0</v>
      </c>
      <c r="Q937" s="214">
        <v>3.0000000000000001E-05</v>
      </c>
      <c r="R937" s="214">
        <f>Q937*H937</f>
        <v>0.00077999999999999999</v>
      </c>
      <c r="S937" s="214">
        <v>0</v>
      </c>
      <c r="T937" s="215">
        <f>S937*H937</f>
        <v>0</v>
      </c>
      <c r="U937" s="39"/>
      <c r="V937" s="39"/>
      <c r="W937" s="39"/>
      <c r="X937" s="39"/>
      <c r="Y937" s="39"/>
      <c r="Z937" s="39"/>
      <c r="AA937" s="39"/>
      <c r="AB937" s="39"/>
      <c r="AC937" s="39"/>
      <c r="AD937" s="39"/>
      <c r="AE937" s="39"/>
      <c r="AR937" s="216" t="s">
        <v>287</v>
      </c>
      <c r="AT937" s="216" t="s">
        <v>156</v>
      </c>
      <c r="AU937" s="216" t="s">
        <v>87</v>
      </c>
      <c r="AY937" s="18" t="s">
        <v>153</v>
      </c>
      <c r="BE937" s="217">
        <f>IF(N937="základní",J937,0)</f>
        <v>0</v>
      </c>
      <c r="BF937" s="217">
        <f>IF(N937="snížená",J937,0)</f>
        <v>0</v>
      </c>
      <c r="BG937" s="217">
        <f>IF(N937="zákl. přenesená",J937,0)</f>
        <v>0</v>
      </c>
      <c r="BH937" s="217">
        <f>IF(N937="sníž. přenesená",J937,0)</f>
        <v>0</v>
      </c>
      <c r="BI937" s="217">
        <f>IF(N937="nulová",J937,0)</f>
        <v>0</v>
      </c>
      <c r="BJ937" s="18" t="s">
        <v>85</v>
      </c>
      <c r="BK937" s="217">
        <f>ROUND(I937*H937,2)</f>
        <v>0</v>
      </c>
      <c r="BL937" s="18" t="s">
        <v>287</v>
      </c>
      <c r="BM937" s="216" t="s">
        <v>1200</v>
      </c>
    </row>
    <row r="938" s="2" customFormat="1">
      <c r="A938" s="39"/>
      <c r="B938" s="40"/>
      <c r="C938" s="41"/>
      <c r="D938" s="218" t="s">
        <v>163</v>
      </c>
      <c r="E938" s="41"/>
      <c r="F938" s="219" t="s">
        <v>1201</v>
      </c>
      <c r="G938" s="41"/>
      <c r="H938" s="41"/>
      <c r="I938" s="220"/>
      <c r="J938" s="41"/>
      <c r="K938" s="41"/>
      <c r="L938" s="45"/>
      <c r="M938" s="221"/>
      <c r="N938" s="222"/>
      <c r="O938" s="85"/>
      <c r="P938" s="85"/>
      <c r="Q938" s="85"/>
      <c r="R938" s="85"/>
      <c r="S938" s="85"/>
      <c r="T938" s="86"/>
      <c r="U938" s="39"/>
      <c r="V938" s="39"/>
      <c r="W938" s="39"/>
      <c r="X938" s="39"/>
      <c r="Y938" s="39"/>
      <c r="Z938" s="39"/>
      <c r="AA938" s="39"/>
      <c r="AB938" s="39"/>
      <c r="AC938" s="39"/>
      <c r="AD938" s="39"/>
      <c r="AE938" s="39"/>
      <c r="AT938" s="18" t="s">
        <v>163</v>
      </c>
      <c r="AU938" s="18" t="s">
        <v>87</v>
      </c>
    </row>
    <row r="939" s="2" customFormat="1">
      <c r="A939" s="39"/>
      <c r="B939" s="40"/>
      <c r="C939" s="41"/>
      <c r="D939" s="218" t="s">
        <v>165</v>
      </c>
      <c r="E939" s="41"/>
      <c r="F939" s="223" t="s">
        <v>1202</v>
      </c>
      <c r="G939" s="41"/>
      <c r="H939" s="41"/>
      <c r="I939" s="220"/>
      <c r="J939" s="41"/>
      <c r="K939" s="41"/>
      <c r="L939" s="45"/>
      <c r="M939" s="221"/>
      <c r="N939" s="222"/>
      <c r="O939" s="85"/>
      <c r="P939" s="85"/>
      <c r="Q939" s="85"/>
      <c r="R939" s="85"/>
      <c r="S939" s="85"/>
      <c r="T939" s="86"/>
      <c r="U939" s="39"/>
      <c r="V939" s="39"/>
      <c r="W939" s="39"/>
      <c r="X939" s="39"/>
      <c r="Y939" s="39"/>
      <c r="Z939" s="39"/>
      <c r="AA939" s="39"/>
      <c r="AB939" s="39"/>
      <c r="AC939" s="39"/>
      <c r="AD939" s="39"/>
      <c r="AE939" s="39"/>
      <c r="AT939" s="18" t="s">
        <v>165</v>
      </c>
      <c r="AU939" s="18" t="s">
        <v>87</v>
      </c>
    </row>
    <row r="940" s="13" customFormat="1">
      <c r="A940" s="13"/>
      <c r="B940" s="224"/>
      <c r="C940" s="225"/>
      <c r="D940" s="218" t="s">
        <v>167</v>
      </c>
      <c r="E940" s="226" t="s">
        <v>40</v>
      </c>
      <c r="F940" s="227" t="s">
        <v>206</v>
      </c>
      <c r="G940" s="225"/>
      <c r="H940" s="226" t="s">
        <v>40</v>
      </c>
      <c r="I940" s="228"/>
      <c r="J940" s="225"/>
      <c r="K940" s="225"/>
      <c r="L940" s="229"/>
      <c r="M940" s="230"/>
      <c r="N940" s="231"/>
      <c r="O940" s="231"/>
      <c r="P940" s="231"/>
      <c r="Q940" s="231"/>
      <c r="R940" s="231"/>
      <c r="S940" s="231"/>
      <c r="T940" s="232"/>
      <c r="U940" s="13"/>
      <c r="V940" s="13"/>
      <c r="W940" s="13"/>
      <c r="X940" s="13"/>
      <c r="Y940" s="13"/>
      <c r="Z940" s="13"/>
      <c r="AA940" s="13"/>
      <c r="AB940" s="13"/>
      <c r="AC940" s="13"/>
      <c r="AD940" s="13"/>
      <c r="AE940" s="13"/>
      <c r="AT940" s="233" t="s">
        <v>167</v>
      </c>
      <c r="AU940" s="233" t="s">
        <v>87</v>
      </c>
      <c r="AV940" s="13" t="s">
        <v>85</v>
      </c>
      <c r="AW940" s="13" t="s">
        <v>38</v>
      </c>
      <c r="AX940" s="13" t="s">
        <v>77</v>
      </c>
      <c r="AY940" s="233" t="s">
        <v>153</v>
      </c>
    </row>
    <row r="941" s="14" customFormat="1">
      <c r="A941" s="14"/>
      <c r="B941" s="234"/>
      <c r="C941" s="235"/>
      <c r="D941" s="218" t="s">
        <v>167</v>
      </c>
      <c r="E941" s="236" t="s">
        <v>40</v>
      </c>
      <c r="F941" s="237" t="s">
        <v>1203</v>
      </c>
      <c r="G941" s="235"/>
      <c r="H941" s="238">
        <v>6.7000000000000002</v>
      </c>
      <c r="I941" s="239"/>
      <c r="J941" s="235"/>
      <c r="K941" s="235"/>
      <c r="L941" s="240"/>
      <c r="M941" s="241"/>
      <c r="N941" s="242"/>
      <c r="O941" s="242"/>
      <c r="P941" s="242"/>
      <c r="Q941" s="242"/>
      <c r="R941" s="242"/>
      <c r="S941" s="242"/>
      <c r="T941" s="243"/>
      <c r="U941" s="14"/>
      <c r="V941" s="14"/>
      <c r="W941" s="14"/>
      <c r="X941" s="14"/>
      <c r="Y941" s="14"/>
      <c r="Z941" s="14"/>
      <c r="AA941" s="14"/>
      <c r="AB941" s="14"/>
      <c r="AC941" s="14"/>
      <c r="AD941" s="14"/>
      <c r="AE941" s="14"/>
      <c r="AT941" s="244" t="s">
        <v>167</v>
      </c>
      <c r="AU941" s="244" t="s">
        <v>87</v>
      </c>
      <c r="AV941" s="14" t="s">
        <v>87</v>
      </c>
      <c r="AW941" s="14" t="s">
        <v>38</v>
      </c>
      <c r="AX941" s="14" t="s">
        <v>77</v>
      </c>
      <c r="AY941" s="244" t="s">
        <v>153</v>
      </c>
    </row>
    <row r="942" s="13" customFormat="1">
      <c r="A942" s="13"/>
      <c r="B942" s="224"/>
      <c r="C942" s="225"/>
      <c r="D942" s="218" t="s">
        <v>167</v>
      </c>
      <c r="E942" s="226" t="s">
        <v>40</v>
      </c>
      <c r="F942" s="227" t="s">
        <v>209</v>
      </c>
      <c r="G942" s="225"/>
      <c r="H942" s="226" t="s">
        <v>40</v>
      </c>
      <c r="I942" s="228"/>
      <c r="J942" s="225"/>
      <c r="K942" s="225"/>
      <c r="L942" s="229"/>
      <c r="M942" s="230"/>
      <c r="N942" s="231"/>
      <c r="O942" s="231"/>
      <c r="P942" s="231"/>
      <c r="Q942" s="231"/>
      <c r="R942" s="231"/>
      <c r="S942" s="231"/>
      <c r="T942" s="232"/>
      <c r="U942" s="13"/>
      <c r="V942" s="13"/>
      <c r="W942" s="13"/>
      <c r="X942" s="13"/>
      <c r="Y942" s="13"/>
      <c r="Z942" s="13"/>
      <c r="AA942" s="13"/>
      <c r="AB942" s="13"/>
      <c r="AC942" s="13"/>
      <c r="AD942" s="13"/>
      <c r="AE942" s="13"/>
      <c r="AT942" s="233" t="s">
        <v>167</v>
      </c>
      <c r="AU942" s="233" t="s">
        <v>87</v>
      </c>
      <c r="AV942" s="13" t="s">
        <v>85</v>
      </c>
      <c r="AW942" s="13" t="s">
        <v>38</v>
      </c>
      <c r="AX942" s="13" t="s">
        <v>77</v>
      </c>
      <c r="AY942" s="233" t="s">
        <v>153</v>
      </c>
    </row>
    <row r="943" s="14" customFormat="1">
      <c r="A943" s="14"/>
      <c r="B943" s="234"/>
      <c r="C943" s="235"/>
      <c r="D943" s="218" t="s">
        <v>167</v>
      </c>
      <c r="E943" s="236" t="s">
        <v>40</v>
      </c>
      <c r="F943" s="237" t="s">
        <v>1204</v>
      </c>
      <c r="G943" s="235"/>
      <c r="H943" s="238">
        <v>5.7000000000000002</v>
      </c>
      <c r="I943" s="239"/>
      <c r="J943" s="235"/>
      <c r="K943" s="235"/>
      <c r="L943" s="240"/>
      <c r="M943" s="241"/>
      <c r="N943" s="242"/>
      <c r="O943" s="242"/>
      <c r="P943" s="242"/>
      <c r="Q943" s="242"/>
      <c r="R943" s="242"/>
      <c r="S943" s="242"/>
      <c r="T943" s="243"/>
      <c r="U943" s="14"/>
      <c r="V943" s="14"/>
      <c r="W943" s="14"/>
      <c r="X943" s="14"/>
      <c r="Y943" s="14"/>
      <c r="Z943" s="14"/>
      <c r="AA943" s="14"/>
      <c r="AB943" s="14"/>
      <c r="AC943" s="14"/>
      <c r="AD943" s="14"/>
      <c r="AE943" s="14"/>
      <c r="AT943" s="244" t="s">
        <v>167</v>
      </c>
      <c r="AU943" s="244" t="s">
        <v>87</v>
      </c>
      <c r="AV943" s="14" t="s">
        <v>87</v>
      </c>
      <c r="AW943" s="14" t="s">
        <v>38</v>
      </c>
      <c r="AX943" s="14" t="s">
        <v>77</v>
      </c>
      <c r="AY943" s="244" t="s">
        <v>153</v>
      </c>
    </row>
    <row r="944" s="13" customFormat="1">
      <c r="A944" s="13"/>
      <c r="B944" s="224"/>
      <c r="C944" s="225"/>
      <c r="D944" s="218" t="s">
        <v>167</v>
      </c>
      <c r="E944" s="226" t="s">
        <v>40</v>
      </c>
      <c r="F944" s="227" t="s">
        <v>213</v>
      </c>
      <c r="G944" s="225"/>
      <c r="H944" s="226" t="s">
        <v>40</v>
      </c>
      <c r="I944" s="228"/>
      <c r="J944" s="225"/>
      <c r="K944" s="225"/>
      <c r="L944" s="229"/>
      <c r="M944" s="230"/>
      <c r="N944" s="231"/>
      <c r="O944" s="231"/>
      <c r="P944" s="231"/>
      <c r="Q944" s="231"/>
      <c r="R944" s="231"/>
      <c r="S944" s="231"/>
      <c r="T944" s="232"/>
      <c r="U944" s="13"/>
      <c r="V944" s="13"/>
      <c r="W944" s="13"/>
      <c r="X944" s="13"/>
      <c r="Y944" s="13"/>
      <c r="Z944" s="13"/>
      <c r="AA944" s="13"/>
      <c r="AB944" s="13"/>
      <c r="AC944" s="13"/>
      <c r="AD944" s="13"/>
      <c r="AE944" s="13"/>
      <c r="AT944" s="233" t="s">
        <v>167</v>
      </c>
      <c r="AU944" s="233" t="s">
        <v>87</v>
      </c>
      <c r="AV944" s="13" t="s">
        <v>85</v>
      </c>
      <c r="AW944" s="13" t="s">
        <v>38</v>
      </c>
      <c r="AX944" s="13" t="s">
        <v>77</v>
      </c>
      <c r="AY944" s="233" t="s">
        <v>153</v>
      </c>
    </row>
    <row r="945" s="14" customFormat="1">
      <c r="A945" s="14"/>
      <c r="B945" s="234"/>
      <c r="C945" s="235"/>
      <c r="D945" s="218" t="s">
        <v>167</v>
      </c>
      <c r="E945" s="236" t="s">
        <v>40</v>
      </c>
      <c r="F945" s="237" t="s">
        <v>1205</v>
      </c>
      <c r="G945" s="235"/>
      <c r="H945" s="238">
        <v>13.6</v>
      </c>
      <c r="I945" s="239"/>
      <c r="J945" s="235"/>
      <c r="K945" s="235"/>
      <c r="L945" s="240"/>
      <c r="M945" s="241"/>
      <c r="N945" s="242"/>
      <c r="O945" s="242"/>
      <c r="P945" s="242"/>
      <c r="Q945" s="242"/>
      <c r="R945" s="242"/>
      <c r="S945" s="242"/>
      <c r="T945" s="243"/>
      <c r="U945" s="14"/>
      <c r="V945" s="14"/>
      <c r="W945" s="14"/>
      <c r="X945" s="14"/>
      <c r="Y945" s="14"/>
      <c r="Z945" s="14"/>
      <c r="AA945" s="14"/>
      <c r="AB945" s="14"/>
      <c r="AC945" s="14"/>
      <c r="AD945" s="14"/>
      <c r="AE945" s="14"/>
      <c r="AT945" s="244" t="s">
        <v>167</v>
      </c>
      <c r="AU945" s="244" t="s">
        <v>87</v>
      </c>
      <c r="AV945" s="14" t="s">
        <v>87</v>
      </c>
      <c r="AW945" s="14" t="s">
        <v>38</v>
      </c>
      <c r="AX945" s="14" t="s">
        <v>77</v>
      </c>
      <c r="AY945" s="244" t="s">
        <v>153</v>
      </c>
    </row>
    <row r="946" s="15" customFormat="1">
      <c r="A946" s="15"/>
      <c r="B946" s="245"/>
      <c r="C946" s="246"/>
      <c r="D946" s="218" t="s">
        <v>167</v>
      </c>
      <c r="E946" s="247" t="s">
        <v>40</v>
      </c>
      <c r="F946" s="248" t="s">
        <v>170</v>
      </c>
      <c r="G946" s="246"/>
      <c r="H946" s="249">
        <v>26</v>
      </c>
      <c r="I946" s="250"/>
      <c r="J946" s="246"/>
      <c r="K946" s="246"/>
      <c r="L946" s="251"/>
      <c r="M946" s="252"/>
      <c r="N946" s="253"/>
      <c r="O946" s="253"/>
      <c r="P946" s="253"/>
      <c r="Q946" s="253"/>
      <c r="R946" s="253"/>
      <c r="S946" s="253"/>
      <c r="T946" s="254"/>
      <c r="U946" s="15"/>
      <c r="V946" s="15"/>
      <c r="W946" s="15"/>
      <c r="X946" s="15"/>
      <c r="Y946" s="15"/>
      <c r="Z946" s="15"/>
      <c r="AA946" s="15"/>
      <c r="AB946" s="15"/>
      <c r="AC946" s="15"/>
      <c r="AD946" s="15"/>
      <c r="AE946" s="15"/>
      <c r="AT946" s="255" t="s">
        <v>167</v>
      </c>
      <c r="AU946" s="255" t="s">
        <v>87</v>
      </c>
      <c r="AV946" s="15" t="s">
        <v>161</v>
      </c>
      <c r="AW946" s="15" t="s">
        <v>38</v>
      </c>
      <c r="AX946" s="15" t="s">
        <v>85</v>
      </c>
      <c r="AY946" s="255" t="s">
        <v>153</v>
      </c>
    </row>
    <row r="947" s="2" customFormat="1" ht="14.4" customHeight="1">
      <c r="A947" s="39"/>
      <c r="B947" s="40"/>
      <c r="C947" s="205" t="s">
        <v>1206</v>
      </c>
      <c r="D947" s="205" t="s">
        <v>156</v>
      </c>
      <c r="E947" s="206" t="s">
        <v>1207</v>
      </c>
      <c r="F947" s="207" t="s">
        <v>1208</v>
      </c>
      <c r="G947" s="208" t="s">
        <v>159</v>
      </c>
      <c r="H947" s="209">
        <v>13.800000000000001</v>
      </c>
      <c r="I947" s="210"/>
      <c r="J947" s="211">
        <f>ROUND(I947*H947,2)</f>
        <v>0</v>
      </c>
      <c r="K947" s="207" t="s">
        <v>160</v>
      </c>
      <c r="L947" s="45"/>
      <c r="M947" s="212" t="s">
        <v>40</v>
      </c>
      <c r="N947" s="213" t="s">
        <v>48</v>
      </c>
      <c r="O947" s="85"/>
      <c r="P947" s="214">
        <f>O947*H947</f>
        <v>0</v>
      </c>
      <c r="Q947" s="214">
        <v>0</v>
      </c>
      <c r="R947" s="214">
        <f>Q947*H947</f>
        <v>0</v>
      </c>
      <c r="S947" s="214">
        <v>0</v>
      </c>
      <c r="T947" s="215">
        <f>S947*H947</f>
        <v>0</v>
      </c>
      <c r="U947" s="39"/>
      <c r="V947" s="39"/>
      <c r="W947" s="39"/>
      <c r="X947" s="39"/>
      <c r="Y947" s="39"/>
      <c r="Z947" s="39"/>
      <c r="AA947" s="39"/>
      <c r="AB947" s="39"/>
      <c r="AC947" s="39"/>
      <c r="AD947" s="39"/>
      <c r="AE947" s="39"/>
      <c r="AR947" s="216" t="s">
        <v>287</v>
      </c>
      <c r="AT947" s="216" t="s">
        <v>156</v>
      </c>
      <c r="AU947" s="216" t="s">
        <v>87</v>
      </c>
      <c r="AY947" s="18" t="s">
        <v>153</v>
      </c>
      <c r="BE947" s="217">
        <f>IF(N947="základní",J947,0)</f>
        <v>0</v>
      </c>
      <c r="BF947" s="217">
        <f>IF(N947="snížená",J947,0)</f>
        <v>0</v>
      </c>
      <c r="BG947" s="217">
        <f>IF(N947="zákl. přenesená",J947,0)</f>
        <v>0</v>
      </c>
      <c r="BH947" s="217">
        <f>IF(N947="sníž. přenesená",J947,0)</f>
        <v>0</v>
      </c>
      <c r="BI947" s="217">
        <f>IF(N947="nulová",J947,0)</f>
        <v>0</v>
      </c>
      <c r="BJ947" s="18" t="s">
        <v>85</v>
      </c>
      <c r="BK947" s="217">
        <f>ROUND(I947*H947,2)</f>
        <v>0</v>
      </c>
      <c r="BL947" s="18" t="s">
        <v>287</v>
      </c>
      <c r="BM947" s="216" t="s">
        <v>1209</v>
      </c>
    </row>
    <row r="948" s="2" customFormat="1">
      <c r="A948" s="39"/>
      <c r="B948" s="40"/>
      <c r="C948" s="41"/>
      <c r="D948" s="218" t="s">
        <v>163</v>
      </c>
      <c r="E948" s="41"/>
      <c r="F948" s="219" t="s">
        <v>1210</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163</v>
      </c>
      <c r="AU948" s="18" t="s">
        <v>87</v>
      </c>
    </row>
    <row r="949" s="2" customFormat="1">
      <c r="A949" s="39"/>
      <c r="B949" s="40"/>
      <c r="C949" s="41"/>
      <c r="D949" s="218" t="s">
        <v>165</v>
      </c>
      <c r="E949" s="41"/>
      <c r="F949" s="223" t="s">
        <v>1202</v>
      </c>
      <c r="G949" s="41"/>
      <c r="H949" s="41"/>
      <c r="I949" s="220"/>
      <c r="J949" s="41"/>
      <c r="K949" s="41"/>
      <c r="L949" s="45"/>
      <c r="M949" s="221"/>
      <c r="N949" s="222"/>
      <c r="O949" s="85"/>
      <c r="P949" s="85"/>
      <c r="Q949" s="85"/>
      <c r="R949" s="85"/>
      <c r="S949" s="85"/>
      <c r="T949" s="86"/>
      <c r="U949" s="39"/>
      <c r="V949" s="39"/>
      <c r="W949" s="39"/>
      <c r="X949" s="39"/>
      <c r="Y949" s="39"/>
      <c r="Z949" s="39"/>
      <c r="AA949" s="39"/>
      <c r="AB949" s="39"/>
      <c r="AC949" s="39"/>
      <c r="AD949" s="39"/>
      <c r="AE949" s="39"/>
      <c r="AT949" s="18" t="s">
        <v>165</v>
      </c>
      <c r="AU949" s="18" t="s">
        <v>87</v>
      </c>
    </row>
    <row r="950" s="13" customFormat="1">
      <c r="A950" s="13"/>
      <c r="B950" s="224"/>
      <c r="C950" s="225"/>
      <c r="D950" s="218" t="s">
        <v>167</v>
      </c>
      <c r="E950" s="226" t="s">
        <v>40</v>
      </c>
      <c r="F950" s="227" t="s">
        <v>206</v>
      </c>
      <c r="G950" s="225"/>
      <c r="H950" s="226" t="s">
        <v>40</v>
      </c>
      <c r="I950" s="228"/>
      <c r="J950" s="225"/>
      <c r="K950" s="225"/>
      <c r="L950" s="229"/>
      <c r="M950" s="230"/>
      <c r="N950" s="231"/>
      <c r="O950" s="231"/>
      <c r="P950" s="231"/>
      <c r="Q950" s="231"/>
      <c r="R950" s="231"/>
      <c r="S950" s="231"/>
      <c r="T950" s="232"/>
      <c r="U950" s="13"/>
      <c r="V950" s="13"/>
      <c r="W950" s="13"/>
      <c r="X950" s="13"/>
      <c r="Y950" s="13"/>
      <c r="Z950" s="13"/>
      <c r="AA950" s="13"/>
      <c r="AB950" s="13"/>
      <c r="AC950" s="13"/>
      <c r="AD950" s="13"/>
      <c r="AE950" s="13"/>
      <c r="AT950" s="233" t="s">
        <v>167</v>
      </c>
      <c r="AU950" s="233" t="s">
        <v>87</v>
      </c>
      <c r="AV950" s="13" t="s">
        <v>85</v>
      </c>
      <c r="AW950" s="13" t="s">
        <v>38</v>
      </c>
      <c r="AX950" s="13" t="s">
        <v>77</v>
      </c>
      <c r="AY950" s="233" t="s">
        <v>153</v>
      </c>
    </row>
    <row r="951" s="14" customFormat="1">
      <c r="A951" s="14"/>
      <c r="B951" s="234"/>
      <c r="C951" s="235"/>
      <c r="D951" s="218" t="s">
        <v>167</v>
      </c>
      <c r="E951" s="236" t="s">
        <v>40</v>
      </c>
      <c r="F951" s="237" t="s">
        <v>343</v>
      </c>
      <c r="G951" s="235"/>
      <c r="H951" s="238">
        <v>2.96</v>
      </c>
      <c r="I951" s="239"/>
      <c r="J951" s="235"/>
      <c r="K951" s="235"/>
      <c r="L951" s="240"/>
      <c r="M951" s="241"/>
      <c r="N951" s="242"/>
      <c r="O951" s="242"/>
      <c r="P951" s="242"/>
      <c r="Q951" s="242"/>
      <c r="R951" s="242"/>
      <c r="S951" s="242"/>
      <c r="T951" s="243"/>
      <c r="U951" s="14"/>
      <c r="V951" s="14"/>
      <c r="W951" s="14"/>
      <c r="X951" s="14"/>
      <c r="Y951" s="14"/>
      <c r="Z951" s="14"/>
      <c r="AA951" s="14"/>
      <c r="AB951" s="14"/>
      <c r="AC951" s="14"/>
      <c r="AD951" s="14"/>
      <c r="AE951" s="14"/>
      <c r="AT951" s="244" t="s">
        <v>167</v>
      </c>
      <c r="AU951" s="244" t="s">
        <v>87</v>
      </c>
      <c r="AV951" s="14" t="s">
        <v>87</v>
      </c>
      <c r="AW951" s="14" t="s">
        <v>38</v>
      </c>
      <c r="AX951" s="14" t="s">
        <v>77</v>
      </c>
      <c r="AY951" s="244" t="s">
        <v>153</v>
      </c>
    </row>
    <row r="952" s="13" customFormat="1">
      <c r="A952" s="13"/>
      <c r="B952" s="224"/>
      <c r="C952" s="225"/>
      <c r="D952" s="218" t="s">
        <v>167</v>
      </c>
      <c r="E952" s="226" t="s">
        <v>40</v>
      </c>
      <c r="F952" s="227" t="s">
        <v>209</v>
      </c>
      <c r="G952" s="225"/>
      <c r="H952" s="226" t="s">
        <v>40</v>
      </c>
      <c r="I952" s="228"/>
      <c r="J952" s="225"/>
      <c r="K952" s="225"/>
      <c r="L952" s="229"/>
      <c r="M952" s="230"/>
      <c r="N952" s="231"/>
      <c r="O952" s="231"/>
      <c r="P952" s="231"/>
      <c r="Q952" s="231"/>
      <c r="R952" s="231"/>
      <c r="S952" s="231"/>
      <c r="T952" s="232"/>
      <c r="U952" s="13"/>
      <c r="V952" s="13"/>
      <c r="W952" s="13"/>
      <c r="X952" s="13"/>
      <c r="Y952" s="13"/>
      <c r="Z952" s="13"/>
      <c r="AA952" s="13"/>
      <c r="AB952" s="13"/>
      <c r="AC952" s="13"/>
      <c r="AD952" s="13"/>
      <c r="AE952" s="13"/>
      <c r="AT952" s="233" t="s">
        <v>167</v>
      </c>
      <c r="AU952" s="233" t="s">
        <v>87</v>
      </c>
      <c r="AV952" s="13" t="s">
        <v>85</v>
      </c>
      <c r="AW952" s="13" t="s">
        <v>38</v>
      </c>
      <c r="AX952" s="13" t="s">
        <v>77</v>
      </c>
      <c r="AY952" s="233" t="s">
        <v>153</v>
      </c>
    </row>
    <row r="953" s="14" customFormat="1">
      <c r="A953" s="14"/>
      <c r="B953" s="234"/>
      <c r="C953" s="235"/>
      <c r="D953" s="218" t="s">
        <v>167</v>
      </c>
      <c r="E953" s="236" t="s">
        <v>40</v>
      </c>
      <c r="F953" s="237" t="s">
        <v>344</v>
      </c>
      <c r="G953" s="235"/>
      <c r="H953" s="238">
        <v>2.2599999999999998</v>
      </c>
      <c r="I953" s="239"/>
      <c r="J953" s="235"/>
      <c r="K953" s="235"/>
      <c r="L953" s="240"/>
      <c r="M953" s="241"/>
      <c r="N953" s="242"/>
      <c r="O953" s="242"/>
      <c r="P953" s="242"/>
      <c r="Q953" s="242"/>
      <c r="R953" s="242"/>
      <c r="S953" s="242"/>
      <c r="T953" s="243"/>
      <c r="U953" s="14"/>
      <c r="V953" s="14"/>
      <c r="W953" s="14"/>
      <c r="X953" s="14"/>
      <c r="Y953" s="14"/>
      <c r="Z953" s="14"/>
      <c r="AA953" s="14"/>
      <c r="AB953" s="14"/>
      <c r="AC953" s="14"/>
      <c r="AD953" s="14"/>
      <c r="AE953" s="14"/>
      <c r="AT953" s="244" t="s">
        <v>167</v>
      </c>
      <c r="AU953" s="244" t="s">
        <v>87</v>
      </c>
      <c r="AV953" s="14" t="s">
        <v>87</v>
      </c>
      <c r="AW953" s="14" t="s">
        <v>38</v>
      </c>
      <c r="AX953" s="14" t="s">
        <v>77</v>
      </c>
      <c r="AY953" s="244" t="s">
        <v>153</v>
      </c>
    </row>
    <row r="954" s="13" customFormat="1">
      <c r="A954" s="13"/>
      <c r="B954" s="224"/>
      <c r="C954" s="225"/>
      <c r="D954" s="218" t="s">
        <v>167</v>
      </c>
      <c r="E954" s="226" t="s">
        <v>40</v>
      </c>
      <c r="F954" s="227" t="s">
        <v>213</v>
      </c>
      <c r="G954" s="225"/>
      <c r="H954" s="226" t="s">
        <v>40</v>
      </c>
      <c r="I954" s="228"/>
      <c r="J954" s="225"/>
      <c r="K954" s="225"/>
      <c r="L954" s="229"/>
      <c r="M954" s="230"/>
      <c r="N954" s="231"/>
      <c r="O954" s="231"/>
      <c r="P954" s="231"/>
      <c r="Q954" s="231"/>
      <c r="R954" s="231"/>
      <c r="S954" s="231"/>
      <c r="T954" s="232"/>
      <c r="U954" s="13"/>
      <c r="V954" s="13"/>
      <c r="W954" s="13"/>
      <c r="X954" s="13"/>
      <c r="Y954" s="13"/>
      <c r="Z954" s="13"/>
      <c r="AA954" s="13"/>
      <c r="AB954" s="13"/>
      <c r="AC954" s="13"/>
      <c r="AD954" s="13"/>
      <c r="AE954" s="13"/>
      <c r="AT954" s="233" t="s">
        <v>167</v>
      </c>
      <c r="AU954" s="233" t="s">
        <v>87</v>
      </c>
      <c r="AV954" s="13" t="s">
        <v>85</v>
      </c>
      <c r="AW954" s="13" t="s">
        <v>38</v>
      </c>
      <c r="AX954" s="13" t="s">
        <v>77</v>
      </c>
      <c r="AY954" s="233" t="s">
        <v>153</v>
      </c>
    </row>
    <row r="955" s="14" customFormat="1">
      <c r="A955" s="14"/>
      <c r="B955" s="234"/>
      <c r="C955" s="235"/>
      <c r="D955" s="218" t="s">
        <v>167</v>
      </c>
      <c r="E955" s="236" t="s">
        <v>40</v>
      </c>
      <c r="F955" s="237" t="s">
        <v>346</v>
      </c>
      <c r="G955" s="235"/>
      <c r="H955" s="238">
        <v>8.5800000000000001</v>
      </c>
      <c r="I955" s="239"/>
      <c r="J955" s="235"/>
      <c r="K955" s="235"/>
      <c r="L955" s="240"/>
      <c r="M955" s="241"/>
      <c r="N955" s="242"/>
      <c r="O955" s="242"/>
      <c r="P955" s="242"/>
      <c r="Q955" s="242"/>
      <c r="R955" s="242"/>
      <c r="S955" s="242"/>
      <c r="T955" s="243"/>
      <c r="U955" s="14"/>
      <c r="V955" s="14"/>
      <c r="W955" s="14"/>
      <c r="X955" s="14"/>
      <c r="Y955" s="14"/>
      <c r="Z955" s="14"/>
      <c r="AA955" s="14"/>
      <c r="AB955" s="14"/>
      <c r="AC955" s="14"/>
      <c r="AD955" s="14"/>
      <c r="AE955" s="14"/>
      <c r="AT955" s="244" t="s">
        <v>167</v>
      </c>
      <c r="AU955" s="244" t="s">
        <v>87</v>
      </c>
      <c r="AV955" s="14" t="s">
        <v>87</v>
      </c>
      <c r="AW955" s="14" t="s">
        <v>38</v>
      </c>
      <c r="AX955" s="14" t="s">
        <v>77</v>
      </c>
      <c r="AY955" s="244" t="s">
        <v>153</v>
      </c>
    </row>
    <row r="956" s="15" customFormat="1">
      <c r="A956" s="15"/>
      <c r="B956" s="245"/>
      <c r="C956" s="246"/>
      <c r="D956" s="218" t="s">
        <v>167</v>
      </c>
      <c r="E956" s="247" t="s">
        <v>40</v>
      </c>
      <c r="F956" s="248" t="s">
        <v>170</v>
      </c>
      <c r="G956" s="246"/>
      <c r="H956" s="249">
        <v>13.800000000000001</v>
      </c>
      <c r="I956" s="250"/>
      <c r="J956" s="246"/>
      <c r="K956" s="246"/>
      <c r="L956" s="251"/>
      <c r="M956" s="252"/>
      <c r="N956" s="253"/>
      <c r="O956" s="253"/>
      <c r="P956" s="253"/>
      <c r="Q956" s="253"/>
      <c r="R956" s="253"/>
      <c r="S956" s="253"/>
      <c r="T956" s="254"/>
      <c r="U956" s="15"/>
      <c r="V956" s="15"/>
      <c r="W956" s="15"/>
      <c r="X956" s="15"/>
      <c r="Y956" s="15"/>
      <c r="Z956" s="15"/>
      <c r="AA956" s="15"/>
      <c r="AB956" s="15"/>
      <c r="AC956" s="15"/>
      <c r="AD956" s="15"/>
      <c r="AE956" s="15"/>
      <c r="AT956" s="255" t="s">
        <v>167</v>
      </c>
      <c r="AU956" s="255" t="s">
        <v>87</v>
      </c>
      <c r="AV956" s="15" t="s">
        <v>161</v>
      </c>
      <c r="AW956" s="15" t="s">
        <v>38</v>
      </c>
      <c r="AX956" s="15" t="s">
        <v>85</v>
      </c>
      <c r="AY956" s="255" t="s">
        <v>153</v>
      </c>
    </row>
    <row r="957" s="2" customFormat="1" ht="24.15" customHeight="1">
      <c r="A957" s="39"/>
      <c r="B957" s="40"/>
      <c r="C957" s="205" t="s">
        <v>1211</v>
      </c>
      <c r="D957" s="205" t="s">
        <v>156</v>
      </c>
      <c r="E957" s="206" t="s">
        <v>1212</v>
      </c>
      <c r="F957" s="207" t="s">
        <v>1213</v>
      </c>
      <c r="G957" s="208" t="s">
        <v>159</v>
      </c>
      <c r="H957" s="209">
        <v>13.800000000000001</v>
      </c>
      <c r="I957" s="210"/>
      <c r="J957" s="211">
        <f>ROUND(I957*H957,2)</f>
        <v>0</v>
      </c>
      <c r="K957" s="207" t="s">
        <v>160</v>
      </c>
      <c r="L957" s="45"/>
      <c r="M957" s="212" t="s">
        <v>40</v>
      </c>
      <c r="N957" s="213" t="s">
        <v>48</v>
      </c>
      <c r="O957" s="85"/>
      <c r="P957" s="214">
        <f>O957*H957</f>
        <v>0</v>
      </c>
      <c r="Q957" s="214">
        <v>0.00511</v>
      </c>
      <c r="R957" s="214">
        <f>Q957*H957</f>
        <v>0.070517999999999997</v>
      </c>
      <c r="S957" s="214">
        <v>0</v>
      </c>
      <c r="T957" s="215">
        <f>S957*H957</f>
        <v>0</v>
      </c>
      <c r="U957" s="39"/>
      <c r="V957" s="39"/>
      <c r="W957" s="39"/>
      <c r="X957" s="39"/>
      <c r="Y957" s="39"/>
      <c r="Z957" s="39"/>
      <c r="AA957" s="39"/>
      <c r="AB957" s="39"/>
      <c r="AC957" s="39"/>
      <c r="AD957" s="39"/>
      <c r="AE957" s="39"/>
      <c r="AR957" s="216" t="s">
        <v>287</v>
      </c>
      <c r="AT957" s="216" t="s">
        <v>156</v>
      </c>
      <c r="AU957" s="216" t="s">
        <v>87</v>
      </c>
      <c r="AY957" s="18" t="s">
        <v>153</v>
      </c>
      <c r="BE957" s="217">
        <f>IF(N957="základní",J957,0)</f>
        <v>0</v>
      </c>
      <c r="BF957" s="217">
        <f>IF(N957="snížená",J957,0)</f>
        <v>0</v>
      </c>
      <c r="BG957" s="217">
        <f>IF(N957="zákl. přenesená",J957,0)</f>
        <v>0</v>
      </c>
      <c r="BH957" s="217">
        <f>IF(N957="sníž. přenesená",J957,0)</f>
        <v>0</v>
      </c>
      <c r="BI957" s="217">
        <f>IF(N957="nulová",J957,0)</f>
        <v>0</v>
      </c>
      <c r="BJ957" s="18" t="s">
        <v>85</v>
      </c>
      <c r="BK957" s="217">
        <f>ROUND(I957*H957,2)</f>
        <v>0</v>
      </c>
      <c r="BL957" s="18" t="s">
        <v>287</v>
      </c>
      <c r="BM957" s="216" t="s">
        <v>1214</v>
      </c>
    </row>
    <row r="958" s="2" customFormat="1">
      <c r="A958" s="39"/>
      <c r="B958" s="40"/>
      <c r="C958" s="41"/>
      <c r="D958" s="218" t="s">
        <v>163</v>
      </c>
      <c r="E958" s="41"/>
      <c r="F958" s="219" t="s">
        <v>1215</v>
      </c>
      <c r="G958" s="41"/>
      <c r="H958" s="41"/>
      <c r="I958" s="220"/>
      <c r="J958" s="41"/>
      <c r="K958" s="41"/>
      <c r="L958" s="45"/>
      <c r="M958" s="221"/>
      <c r="N958" s="222"/>
      <c r="O958" s="85"/>
      <c r="P958" s="85"/>
      <c r="Q958" s="85"/>
      <c r="R958" s="85"/>
      <c r="S958" s="85"/>
      <c r="T958" s="86"/>
      <c r="U958" s="39"/>
      <c r="V958" s="39"/>
      <c r="W958" s="39"/>
      <c r="X958" s="39"/>
      <c r="Y958" s="39"/>
      <c r="Z958" s="39"/>
      <c r="AA958" s="39"/>
      <c r="AB958" s="39"/>
      <c r="AC958" s="39"/>
      <c r="AD958" s="39"/>
      <c r="AE958" s="39"/>
      <c r="AT958" s="18" t="s">
        <v>163</v>
      </c>
      <c r="AU958" s="18" t="s">
        <v>87</v>
      </c>
    </row>
    <row r="959" s="2" customFormat="1">
      <c r="A959" s="39"/>
      <c r="B959" s="40"/>
      <c r="C959" s="41"/>
      <c r="D959" s="218" t="s">
        <v>165</v>
      </c>
      <c r="E959" s="41"/>
      <c r="F959" s="223" t="s">
        <v>1216</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165</v>
      </c>
      <c r="AU959" s="18" t="s">
        <v>87</v>
      </c>
    </row>
    <row r="960" s="13" customFormat="1">
      <c r="A960" s="13"/>
      <c r="B960" s="224"/>
      <c r="C960" s="225"/>
      <c r="D960" s="218" t="s">
        <v>167</v>
      </c>
      <c r="E960" s="226" t="s">
        <v>40</v>
      </c>
      <c r="F960" s="227" t="s">
        <v>206</v>
      </c>
      <c r="G960" s="225"/>
      <c r="H960" s="226" t="s">
        <v>40</v>
      </c>
      <c r="I960" s="228"/>
      <c r="J960" s="225"/>
      <c r="K960" s="225"/>
      <c r="L960" s="229"/>
      <c r="M960" s="230"/>
      <c r="N960" s="231"/>
      <c r="O960" s="231"/>
      <c r="P960" s="231"/>
      <c r="Q960" s="231"/>
      <c r="R960" s="231"/>
      <c r="S960" s="231"/>
      <c r="T960" s="232"/>
      <c r="U960" s="13"/>
      <c r="V960" s="13"/>
      <c r="W960" s="13"/>
      <c r="X960" s="13"/>
      <c r="Y960" s="13"/>
      <c r="Z960" s="13"/>
      <c r="AA960" s="13"/>
      <c r="AB960" s="13"/>
      <c r="AC960" s="13"/>
      <c r="AD960" s="13"/>
      <c r="AE960" s="13"/>
      <c r="AT960" s="233" t="s">
        <v>167</v>
      </c>
      <c r="AU960" s="233" t="s">
        <v>87</v>
      </c>
      <c r="AV960" s="13" t="s">
        <v>85</v>
      </c>
      <c r="AW960" s="13" t="s">
        <v>38</v>
      </c>
      <c r="AX960" s="13" t="s">
        <v>77</v>
      </c>
      <c r="AY960" s="233" t="s">
        <v>153</v>
      </c>
    </row>
    <row r="961" s="14" customFormat="1">
      <c r="A961" s="14"/>
      <c r="B961" s="234"/>
      <c r="C961" s="235"/>
      <c r="D961" s="218" t="s">
        <v>167</v>
      </c>
      <c r="E961" s="236" t="s">
        <v>40</v>
      </c>
      <c r="F961" s="237" t="s">
        <v>343</v>
      </c>
      <c r="G961" s="235"/>
      <c r="H961" s="238">
        <v>2.96</v>
      </c>
      <c r="I961" s="239"/>
      <c r="J961" s="235"/>
      <c r="K961" s="235"/>
      <c r="L961" s="240"/>
      <c r="M961" s="241"/>
      <c r="N961" s="242"/>
      <c r="O961" s="242"/>
      <c r="P961" s="242"/>
      <c r="Q961" s="242"/>
      <c r="R961" s="242"/>
      <c r="S961" s="242"/>
      <c r="T961" s="243"/>
      <c r="U961" s="14"/>
      <c r="V961" s="14"/>
      <c r="W961" s="14"/>
      <c r="X961" s="14"/>
      <c r="Y961" s="14"/>
      <c r="Z961" s="14"/>
      <c r="AA961" s="14"/>
      <c r="AB961" s="14"/>
      <c r="AC961" s="14"/>
      <c r="AD961" s="14"/>
      <c r="AE961" s="14"/>
      <c r="AT961" s="244" t="s">
        <v>167</v>
      </c>
      <c r="AU961" s="244" t="s">
        <v>87</v>
      </c>
      <c r="AV961" s="14" t="s">
        <v>87</v>
      </c>
      <c r="AW961" s="14" t="s">
        <v>38</v>
      </c>
      <c r="AX961" s="14" t="s">
        <v>77</v>
      </c>
      <c r="AY961" s="244" t="s">
        <v>153</v>
      </c>
    </row>
    <row r="962" s="13" customFormat="1">
      <c r="A962" s="13"/>
      <c r="B962" s="224"/>
      <c r="C962" s="225"/>
      <c r="D962" s="218" t="s">
        <v>167</v>
      </c>
      <c r="E962" s="226" t="s">
        <v>40</v>
      </c>
      <c r="F962" s="227" t="s">
        <v>209</v>
      </c>
      <c r="G962" s="225"/>
      <c r="H962" s="226" t="s">
        <v>40</v>
      </c>
      <c r="I962" s="228"/>
      <c r="J962" s="225"/>
      <c r="K962" s="225"/>
      <c r="L962" s="229"/>
      <c r="M962" s="230"/>
      <c r="N962" s="231"/>
      <c r="O962" s="231"/>
      <c r="P962" s="231"/>
      <c r="Q962" s="231"/>
      <c r="R962" s="231"/>
      <c r="S962" s="231"/>
      <c r="T962" s="232"/>
      <c r="U962" s="13"/>
      <c r="V962" s="13"/>
      <c r="W962" s="13"/>
      <c r="X962" s="13"/>
      <c r="Y962" s="13"/>
      <c r="Z962" s="13"/>
      <c r="AA962" s="13"/>
      <c r="AB962" s="13"/>
      <c r="AC962" s="13"/>
      <c r="AD962" s="13"/>
      <c r="AE962" s="13"/>
      <c r="AT962" s="233" t="s">
        <v>167</v>
      </c>
      <c r="AU962" s="233" t="s">
        <v>87</v>
      </c>
      <c r="AV962" s="13" t="s">
        <v>85</v>
      </c>
      <c r="AW962" s="13" t="s">
        <v>38</v>
      </c>
      <c r="AX962" s="13" t="s">
        <v>77</v>
      </c>
      <c r="AY962" s="233" t="s">
        <v>153</v>
      </c>
    </row>
    <row r="963" s="14" customFormat="1">
      <c r="A963" s="14"/>
      <c r="B963" s="234"/>
      <c r="C963" s="235"/>
      <c r="D963" s="218" t="s">
        <v>167</v>
      </c>
      <c r="E963" s="236" t="s">
        <v>40</v>
      </c>
      <c r="F963" s="237" t="s">
        <v>344</v>
      </c>
      <c r="G963" s="235"/>
      <c r="H963" s="238">
        <v>2.2599999999999998</v>
      </c>
      <c r="I963" s="239"/>
      <c r="J963" s="235"/>
      <c r="K963" s="235"/>
      <c r="L963" s="240"/>
      <c r="M963" s="241"/>
      <c r="N963" s="242"/>
      <c r="O963" s="242"/>
      <c r="P963" s="242"/>
      <c r="Q963" s="242"/>
      <c r="R963" s="242"/>
      <c r="S963" s="242"/>
      <c r="T963" s="243"/>
      <c r="U963" s="14"/>
      <c r="V963" s="14"/>
      <c r="W963" s="14"/>
      <c r="X963" s="14"/>
      <c r="Y963" s="14"/>
      <c r="Z963" s="14"/>
      <c r="AA963" s="14"/>
      <c r="AB963" s="14"/>
      <c r="AC963" s="14"/>
      <c r="AD963" s="14"/>
      <c r="AE963" s="14"/>
      <c r="AT963" s="244" t="s">
        <v>167</v>
      </c>
      <c r="AU963" s="244" t="s">
        <v>87</v>
      </c>
      <c r="AV963" s="14" t="s">
        <v>87</v>
      </c>
      <c r="AW963" s="14" t="s">
        <v>38</v>
      </c>
      <c r="AX963" s="14" t="s">
        <v>77</v>
      </c>
      <c r="AY963" s="244" t="s">
        <v>153</v>
      </c>
    </row>
    <row r="964" s="13" customFormat="1">
      <c r="A964" s="13"/>
      <c r="B964" s="224"/>
      <c r="C964" s="225"/>
      <c r="D964" s="218" t="s">
        <v>167</v>
      </c>
      <c r="E964" s="226" t="s">
        <v>40</v>
      </c>
      <c r="F964" s="227" t="s">
        <v>213</v>
      </c>
      <c r="G964" s="225"/>
      <c r="H964" s="226" t="s">
        <v>40</v>
      </c>
      <c r="I964" s="228"/>
      <c r="J964" s="225"/>
      <c r="K964" s="225"/>
      <c r="L964" s="229"/>
      <c r="M964" s="230"/>
      <c r="N964" s="231"/>
      <c r="O964" s="231"/>
      <c r="P964" s="231"/>
      <c r="Q964" s="231"/>
      <c r="R964" s="231"/>
      <c r="S964" s="231"/>
      <c r="T964" s="232"/>
      <c r="U964" s="13"/>
      <c r="V964" s="13"/>
      <c r="W964" s="13"/>
      <c r="X964" s="13"/>
      <c r="Y964" s="13"/>
      <c r="Z964" s="13"/>
      <c r="AA964" s="13"/>
      <c r="AB964" s="13"/>
      <c r="AC964" s="13"/>
      <c r="AD964" s="13"/>
      <c r="AE964" s="13"/>
      <c r="AT964" s="233" t="s">
        <v>167</v>
      </c>
      <c r="AU964" s="233" t="s">
        <v>87</v>
      </c>
      <c r="AV964" s="13" t="s">
        <v>85</v>
      </c>
      <c r="AW964" s="13" t="s">
        <v>38</v>
      </c>
      <c r="AX964" s="13" t="s">
        <v>77</v>
      </c>
      <c r="AY964" s="233" t="s">
        <v>153</v>
      </c>
    </row>
    <row r="965" s="14" customFormat="1">
      <c r="A965" s="14"/>
      <c r="B965" s="234"/>
      <c r="C965" s="235"/>
      <c r="D965" s="218" t="s">
        <v>167</v>
      </c>
      <c r="E965" s="236" t="s">
        <v>40</v>
      </c>
      <c r="F965" s="237" t="s">
        <v>346</v>
      </c>
      <c r="G965" s="235"/>
      <c r="H965" s="238">
        <v>8.5800000000000001</v>
      </c>
      <c r="I965" s="239"/>
      <c r="J965" s="235"/>
      <c r="K965" s="235"/>
      <c r="L965" s="240"/>
      <c r="M965" s="241"/>
      <c r="N965" s="242"/>
      <c r="O965" s="242"/>
      <c r="P965" s="242"/>
      <c r="Q965" s="242"/>
      <c r="R965" s="242"/>
      <c r="S965" s="242"/>
      <c r="T965" s="243"/>
      <c r="U965" s="14"/>
      <c r="V965" s="14"/>
      <c r="W965" s="14"/>
      <c r="X965" s="14"/>
      <c r="Y965" s="14"/>
      <c r="Z965" s="14"/>
      <c r="AA965" s="14"/>
      <c r="AB965" s="14"/>
      <c r="AC965" s="14"/>
      <c r="AD965" s="14"/>
      <c r="AE965" s="14"/>
      <c r="AT965" s="244" t="s">
        <v>167</v>
      </c>
      <c r="AU965" s="244" t="s">
        <v>87</v>
      </c>
      <c r="AV965" s="14" t="s">
        <v>87</v>
      </c>
      <c r="AW965" s="14" t="s">
        <v>38</v>
      </c>
      <c r="AX965" s="14" t="s">
        <v>77</v>
      </c>
      <c r="AY965" s="244" t="s">
        <v>153</v>
      </c>
    </row>
    <row r="966" s="15" customFormat="1">
      <c r="A966" s="15"/>
      <c r="B966" s="245"/>
      <c r="C966" s="246"/>
      <c r="D966" s="218" t="s">
        <v>167</v>
      </c>
      <c r="E966" s="247" t="s">
        <v>40</v>
      </c>
      <c r="F966" s="248" t="s">
        <v>170</v>
      </c>
      <c r="G966" s="246"/>
      <c r="H966" s="249">
        <v>13.800000000000001</v>
      </c>
      <c r="I966" s="250"/>
      <c r="J966" s="246"/>
      <c r="K966" s="246"/>
      <c r="L966" s="251"/>
      <c r="M966" s="252"/>
      <c r="N966" s="253"/>
      <c r="O966" s="253"/>
      <c r="P966" s="253"/>
      <c r="Q966" s="253"/>
      <c r="R966" s="253"/>
      <c r="S966" s="253"/>
      <c r="T966" s="254"/>
      <c r="U966" s="15"/>
      <c r="V966" s="15"/>
      <c r="W966" s="15"/>
      <c r="X966" s="15"/>
      <c r="Y966" s="15"/>
      <c r="Z966" s="15"/>
      <c r="AA966" s="15"/>
      <c r="AB966" s="15"/>
      <c r="AC966" s="15"/>
      <c r="AD966" s="15"/>
      <c r="AE966" s="15"/>
      <c r="AT966" s="255" t="s">
        <v>167</v>
      </c>
      <c r="AU966" s="255" t="s">
        <v>87</v>
      </c>
      <c r="AV966" s="15" t="s">
        <v>161</v>
      </c>
      <c r="AW966" s="15" t="s">
        <v>38</v>
      </c>
      <c r="AX966" s="15" t="s">
        <v>85</v>
      </c>
      <c r="AY966" s="255" t="s">
        <v>153</v>
      </c>
    </row>
    <row r="967" s="2" customFormat="1" ht="24.15" customHeight="1">
      <c r="A967" s="39"/>
      <c r="B967" s="40"/>
      <c r="C967" s="205" t="s">
        <v>1217</v>
      </c>
      <c r="D967" s="205" t="s">
        <v>156</v>
      </c>
      <c r="E967" s="206" t="s">
        <v>1218</v>
      </c>
      <c r="F967" s="207" t="s">
        <v>1219</v>
      </c>
      <c r="G967" s="208" t="s">
        <v>422</v>
      </c>
      <c r="H967" s="209">
        <v>0.316</v>
      </c>
      <c r="I967" s="210"/>
      <c r="J967" s="211">
        <f>ROUND(I967*H967,2)</f>
        <v>0</v>
      </c>
      <c r="K967" s="207" t="s">
        <v>160</v>
      </c>
      <c r="L967" s="45"/>
      <c r="M967" s="212" t="s">
        <v>40</v>
      </c>
      <c r="N967" s="213" t="s">
        <v>48</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287</v>
      </c>
      <c r="AT967" s="216" t="s">
        <v>156</v>
      </c>
      <c r="AU967" s="216" t="s">
        <v>87</v>
      </c>
      <c r="AY967" s="18" t="s">
        <v>153</v>
      </c>
      <c r="BE967" s="217">
        <f>IF(N967="základní",J967,0)</f>
        <v>0</v>
      </c>
      <c r="BF967" s="217">
        <f>IF(N967="snížená",J967,0)</f>
        <v>0</v>
      </c>
      <c r="BG967" s="217">
        <f>IF(N967="zákl. přenesená",J967,0)</f>
        <v>0</v>
      </c>
      <c r="BH967" s="217">
        <f>IF(N967="sníž. přenesená",J967,0)</f>
        <v>0</v>
      </c>
      <c r="BI967" s="217">
        <f>IF(N967="nulová",J967,0)</f>
        <v>0</v>
      </c>
      <c r="BJ967" s="18" t="s">
        <v>85</v>
      </c>
      <c r="BK967" s="217">
        <f>ROUND(I967*H967,2)</f>
        <v>0</v>
      </c>
      <c r="BL967" s="18" t="s">
        <v>287</v>
      </c>
      <c r="BM967" s="216" t="s">
        <v>1220</v>
      </c>
    </row>
    <row r="968" s="2" customFormat="1">
      <c r="A968" s="39"/>
      <c r="B968" s="40"/>
      <c r="C968" s="41"/>
      <c r="D968" s="218" t="s">
        <v>163</v>
      </c>
      <c r="E968" s="41"/>
      <c r="F968" s="219" t="s">
        <v>1221</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163</v>
      </c>
      <c r="AU968" s="18" t="s">
        <v>87</v>
      </c>
    </row>
    <row r="969" s="2" customFormat="1">
      <c r="A969" s="39"/>
      <c r="B969" s="40"/>
      <c r="C969" s="41"/>
      <c r="D969" s="218" t="s">
        <v>165</v>
      </c>
      <c r="E969" s="41"/>
      <c r="F969" s="223" t="s">
        <v>470</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165</v>
      </c>
      <c r="AU969" s="18" t="s">
        <v>87</v>
      </c>
    </row>
    <row r="970" s="12" customFormat="1" ht="22.8" customHeight="1">
      <c r="A970" s="12"/>
      <c r="B970" s="189"/>
      <c r="C970" s="190"/>
      <c r="D970" s="191" t="s">
        <v>76</v>
      </c>
      <c r="E970" s="203" t="s">
        <v>1222</v>
      </c>
      <c r="F970" s="203" t="s">
        <v>1223</v>
      </c>
      <c r="G970" s="190"/>
      <c r="H970" s="190"/>
      <c r="I970" s="193"/>
      <c r="J970" s="204">
        <f>BK970</f>
        <v>0</v>
      </c>
      <c r="K970" s="190"/>
      <c r="L970" s="195"/>
      <c r="M970" s="196"/>
      <c r="N970" s="197"/>
      <c r="O970" s="197"/>
      <c r="P970" s="198">
        <f>SUM(P971:P977)</f>
        <v>0</v>
      </c>
      <c r="Q970" s="197"/>
      <c r="R970" s="198">
        <f>SUM(R971:R977)</f>
        <v>0</v>
      </c>
      <c r="S970" s="197"/>
      <c r="T970" s="199">
        <f>SUM(T971:T977)</f>
        <v>0.36494999999999994</v>
      </c>
      <c r="U970" s="12"/>
      <c r="V970" s="12"/>
      <c r="W970" s="12"/>
      <c r="X970" s="12"/>
      <c r="Y970" s="12"/>
      <c r="Z970" s="12"/>
      <c r="AA970" s="12"/>
      <c r="AB970" s="12"/>
      <c r="AC970" s="12"/>
      <c r="AD970" s="12"/>
      <c r="AE970" s="12"/>
      <c r="AR970" s="200" t="s">
        <v>87</v>
      </c>
      <c r="AT970" s="201" t="s">
        <v>76</v>
      </c>
      <c r="AU970" s="201" t="s">
        <v>85</v>
      </c>
      <c r="AY970" s="200" t="s">
        <v>153</v>
      </c>
      <c r="BK970" s="202">
        <f>SUM(BK971:BK977)</f>
        <v>0</v>
      </c>
    </row>
    <row r="971" s="2" customFormat="1" ht="24.15" customHeight="1">
      <c r="A971" s="39"/>
      <c r="B971" s="40"/>
      <c r="C971" s="205" t="s">
        <v>1224</v>
      </c>
      <c r="D971" s="205" t="s">
        <v>156</v>
      </c>
      <c r="E971" s="206" t="s">
        <v>1225</v>
      </c>
      <c r="F971" s="207" t="s">
        <v>1226</v>
      </c>
      <c r="G971" s="208" t="s">
        <v>159</v>
      </c>
      <c r="H971" s="209">
        <v>24.329999999999998</v>
      </c>
      <c r="I971" s="210"/>
      <c r="J971" s="211">
        <f>ROUND(I971*H971,2)</f>
        <v>0</v>
      </c>
      <c r="K971" s="207" t="s">
        <v>160</v>
      </c>
      <c r="L971" s="45"/>
      <c r="M971" s="212" t="s">
        <v>40</v>
      </c>
      <c r="N971" s="213" t="s">
        <v>48</v>
      </c>
      <c r="O971" s="85"/>
      <c r="P971" s="214">
        <f>O971*H971</f>
        <v>0</v>
      </c>
      <c r="Q971" s="214">
        <v>0</v>
      </c>
      <c r="R971" s="214">
        <f>Q971*H971</f>
        <v>0</v>
      </c>
      <c r="S971" s="214">
        <v>0.014999999999999999</v>
      </c>
      <c r="T971" s="215">
        <f>S971*H971</f>
        <v>0.36494999999999994</v>
      </c>
      <c r="U971" s="39"/>
      <c r="V971" s="39"/>
      <c r="W971" s="39"/>
      <c r="X971" s="39"/>
      <c r="Y971" s="39"/>
      <c r="Z971" s="39"/>
      <c r="AA971" s="39"/>
      <c r="AB971" s="39"/>
      <c r="AC971" s="39"/>
      <c r="AD971" s="39"/>
      <c r="AE971" s="39"/>
      <c r="AR971" s="216" t="s">
        <v>287</v>
      </c>
      <c r="AT971" s="216" t="s">
        <v>156</v>
      </c>
      <c r="AU971" s="216" t="s">
        <v>87</v>
      </c>
      <c r="AY971" s="18" t="s">
        <v>153</v>
      </c>
      <c r="BE971" s="217">
        <f>IF(N971="základní",J971,0)</f>
        <v>0</v>
      </c>
      <c r="BF971" s="217">
        <f>IF(N971="snížená",J971,0)</f>
        <v>0</v>
      </c>
      <c r="BG971" s="217">
        <f>IF(N971="zákl. přenesená",J971,0)</f>
        <v>0</v>
      </c>
      <c r="BH971" s="217">
        <f>IF(N971="sníž. přenesená",J971,0)</f>
        <v>0</v>
      </c>
      <c r="BI971" s="217">
        <f>IF(N971="nulová",J971,0)</f>
        <v>0</v>
      </c>
      <c r="BJ971" s="18" t="s">
        <v>85</v>
      </c>
      <c r="BK971" s="217">
        <f>ROUND(I971*H971,2)</f>
        <v>0</v>
      </c>
      <c r="BL971" s="18" t="s">
        <v>287</v>
      </c>
      <c r="BM971" s="216" t="s">
        <v>1227</v>
      </c>
    </row>
    <row r="972" s="2" customFormat="1">
      <c r="A972" s="39"/>
      <c r="B972" s="40"/>
      <c r="C972" s="41"/>
      <c r="D972" s="218" t="s">
        <v>163</v>
      </c>
      <c r="E972" s="41"/>
      <c r="F972" s="219" t="s">
        <v>1228</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163</v>
      </c>
      <c r="AU972" s="18" t="s">
        <v>87</v>
      </c>
    </row>
    <row r="973" s="13" customFormat="1">
      <c r="A973" s="13"/>
      <c r="B973" s="224"/>
      <c r="C973" s="225"/>
      <c r="D973" s="218" t="s">
        <v>167</v>
      </c>
      <c r="E973" s="226" t="s">
        <v>40</v>
      </c>
      <c r="F973" s="227" t="s">
        <v>213</v>
      </c>
      <c r="G973" s="225"/>
      <c r="H973" s="226" t="s">
        <v>40</v>
      </c>
      <c r="I973" s="228"/>
      <c r="J973" s="225"/>
      <c r="K973" s="225"/>
      <c r="L973" s="229"/>
      <c r="M973" s="230"/>
      <c r="N973" s="231"/>
      <c r="O973" s="231"/>
      <c r="P973" s="231"/>
      <c r="Q973" s="231"/>
      <c r="R973" s="231"/>
      <c r="S973" s="231"/>
      <c r="T973" s="232"/>
      <c r="U973" s="13"/>
      <c r="V973" s="13"/>
      <c r="W973" s="13"/>
      <c r="X973" s="13"/>
      <c r="Y973" s="13"/>
      <c r="Z973" s="13"/>
      <c r="AA973" s="13"/>
      <c r="AB973" s="13"/>
      <c r="AC973" s="13"/>
      <c r="AD973" s="13"/>
      <c r="AE973" s="13"/>
      <c r="AT973" s="233" t="s">
        <v>167</v>
      </c>
      <c r="AU973" s="233" t="s">
        <v>87</v>
      </c>
      <c r="AV973" s="13" t="s">
        <v>85</v>
      </c>
      <c r="AW973" s="13" t="s">
        <v>38</v>
      </c>
      <c r="AX973" s="13" t="s">
        <v>77</v>
      </c>
      <c r="AY973" s="233" t="s">
        <v>153</v>
      </c>
    </row>
    <row r="974" s="14" customFormat="1">
      <c r="A974" s="14"/>
      <c r="B974" s="234"/>
      <c r="C974" s="235"/>
      <c r="D974" s="218" t="s">
        <v>167</v>
      </c>
      <c r="E974" s="236" t="s">
        <v>40</v>
      </c>
      <c r="F974" s="237" t="s">
        <v>346</v>
      </c>
      <c r="G974" s="235"/>
      <c r="H974" s="238">
        <v>8.5800000000000001</v>
      </c>
      <c r="I974" s="239"/>
      <c r="J974" s="235"/>
      <c r="K974" s="235"/>
      <c r="L974" s="240"/>
      <c r="M974" s="241"/>
      <c r="N974" s="242"/>
      <c r="O974" s="242"/>
      <c r="P974" s="242"/>
      <c r="Q974" s="242"/>
      <c r="R974" s="242"/>
      <c r="S974" s="242"/>
      <c r="T974" s="243"/>
      <c r="U974" s="14"/>
      <c r="V974" s="14"/>
      <c r="W974" s="14"/>
      <c r="X974" s="14"/>
      <c r="Y974" s="14"/>
      <c r="Z974" s="14"/>
      <c r="AA974" s="14"/>
      <c r="AB974" s="14"/>
      <c r="AC974" s="14"/>
      <c r="AD974" s="14"/>
      <c r="AE974" s="14"/>
      <c r="AT974" s="244" t="s">
        <v>167</v>
      </c>
      <c r="AU974" s="244" t="s">
        <v>87</v>
      </c>
      <c r="AV974" s="14" t="s">
        <v>87</v>
      </c>
      <c r="AW974" s="14" t="s">
        <v>38</v>
      </c>
      <c r="AX974" s="14" t="s">
        <v>77</v>
      </c>
      <c r="AY974" s="244" t="s">
        <v>153</v>
      </c>
    </row>
    <row r="975" s="13" customFormat="1">
      <c r="A975" s="13"/>
      <c r="B975" s="224"/>
      <c r="C975" s="225"/>
      <c r="D975" s="218" t="s">
        <v>167</v>
      </c>
      <c r="E975" s="226" t="s">
        <v>40</v>
      </c>
      <c r="F975" s="227" t="s">
        <v>211</v>
      </c>
      <c r="G975" s="225"/>
      <c r="H975" s="226" t="s">
        <v>40</v>
      </c>
      <c r="I975" s="228"/>
      <c r="J975" s="225"/>
      <c r="K975" s="225"/>
      <c r="L975" s="229"/>
      <c r="M975" s="230"/>
      <c r="N975" s="231"/>
      <c r="O975" s="231"/>
      <c r="P975" s="231"/>
      <c r="Q975" s="231"/>
      <c r="R975" s="231"/>
      <c r="S975" s="231"/>
      <c r="T975" s="232"/>
      <c r="U975" s="13"/>
      <c r="V975" s="13"/>
      <c r="W975" s="13"/>
      <c r="X975" s="13"/>
      <c r="Y975" s="13"/>
      <c r="Z975" s="13"/>
      <c r="AA975" s="13"/>
      <c r="AB975" s="13"/>
      <c r="AC975" s="13"/>
      <c r="AD975" s="13"/>
      <c r="AE975" s="13"/>
      <c r="AT975" s="233" t="s">
        <v>167</v>
      </c>
      <c r="AU975" s="233" t="s">
        <v>87</v>
      </c>
      <c r="AV975" s="13" t="s">
        <v>85</v>
      </c>
      <c r="AW975" s="13" t="s">
        <v>38</v>
      </c>
      <c r="AX975" s="13" t="s">
        <v>77</v>
      </c>
      <c r="AY975" s="233" t="s">
        <v>153</v>
      </c>
    </row>
    <row r="976" s="14" customFormat="1">
      <c r="A976" s="14"/>
      <c r="B976" s="234"/>
      <c r="C976" s="235"/>
      <c r="D976" s="218" t="s">
        <v>167</v>
      </c>
      <c r="E976" s="236" t="s">
        <v>40</v>
      </c>
      <c r="F976" s="237" t="s">
        <v>345</v>
      </c>
      <c r="G976" s="235"/>
      <c r="H976" s="238">
        <v>15.75</v>
      </c>
      <c r="I976" s="239"/>
      <c r="J976" s="235"/>
      <c r="K976" s="235"/>
      <c r="L976" s="240"/>
      <c r="M976" s="241"/>
      <c r="N976" s="242"/>
      <c r="O976" s="242"/>
      <c r="P976" s="242"/>
      <c r="Q976" s="242"/>
      <c r="R976" s="242"/>
      <c r="S976" s="242"/>
      <c r="T976" s="243"/>
      <c r="U976" s="14"/>
      <c r="V976" s="14"/>
      <c r="W976" s="14"/>
      <c r="X976" s="14"/>
      <c r="Y976" s="14"/>
      <c r="Z976" s="14"/>
      <c r="AA976" s="14"/>
      <c r="AB976" s="14"/>
      <c r="AC976" s="14"/>
      <c r="AD976" s="14"/>
      <c r="AE976" s="14"/>
      <c r="AT976" s="244" t="s">
        <v>167</v>
      </c>
      <c r="AU976" s="244" t="s">
        <v>87</v>
      </c>
      <c r="AV976" s="14" t="s">
        <v>87</v>
      </c>
      <c r="AW976" s="14" t="s">
        <v>38</v>
      </c>
      <c r="AX976" s="14" t="s">
        <v>77</v>
      </c>
      <c r="AY976" s="244" t="s">
        <v>153</v>
      </c>
    </row>
    <row r="977" s="15" customFormat="1">
      <c r="A977" s="15"/>
      <c r="B977" s="245"/>
      <c r="C977" s="246"/>
      <c r="D977" s="218" t="s">
        <v>167</v>
      </c>
      <c r="E977" s="247" t="s">
        <v>40</v>
      </c>
      <c r="F977" s="248" t="s">
        <v>170</v>
      </c>
      <c r="G977" s="246"/>
      <c r="H977" s="249">
        <v>24.329999999999998</v>
      </c>
      <c r="I977" s="250"/>
      <c r="J977" s="246"/>
      <c r="K977" s="246"/>
      <c r="L977" s="251"/>
      <c r="M977" s="252"/>
      <c r="N977" s="253"/>
      <c r="O977" s="253"/>
      <c r="P977" s="253"/>
      <c r="Q977" s="253"/>
      <c r="R977" s="253"/>
      <c r="S977" s="253"/>
      <c r="T977" s="254"/>
      <c r="U977" s="15"/>
      <c r="V977" s="15"/>
      <c r="W977" s="15"/>
      <c r="X977" s="15"/>
      <c r="Y977" s="15"/>
      <c r="Z977" s="15"/>
      <c r="AA977" s="15"/>
      <c r="AB977" s="15"/>
      <c r="AC977" s="15"/>
      <c r="AD977" s="15"/>
      <c r="AE977" s="15"/>
      <c r="AT977" s="255" t="s">
        <v>167</v>
      </c>
      <c r="AU977" s="255" t="s">
        <v>87</v>
      </c>
      <c r="AV977" s="15" t="s">
        <v>161</v>
      </c>
      <c r="AW977" s="15" t="s">
        <v>38</v>
      </c>
      <c r="AX977" s="15" t="s">
        <v>85</v>
      </c>
      <c r="AY977" s="255" t="s">
        <v>153</v>
      </c>
    </row>
    <row r="978" s="12" customFormat="1" ht="22.8" customHeight="1">
      <c r="A978" s="12"/>
      <c r="B978" s="189"/>
      <c r="C978" s="190"/>
      <c r="D978" s="191" t="s">
        <v>76</v>
      </c>
      <c r="E978" s="203" t="s">
        <v>1229</v>
      </c>
      <c r="F978" s="203" t="s">
        <v>1230</v>
      </c>
      <c r="G978" s="190"/>
      <c r="H978" s="190"/>
      <c r="I978" s="193"/>
      <c r="J978" s="204">
        <f>BK978</f>
        <v>0</v>
      </c>
      <c r="K978" s="190"/>
      <c r="L978" s="195"/>
      <c r="M978" s="196"/>
      <c r="N978" s="197"/>
      <c r="O978" s="197"/>
      <c r="P978" s="198">
        <f>SUM(P979:P1049)</f>
        <v>0</v>
      </c>
      <c r="Q978" s="197"/>
      <c r="R978" s="198">
        <f>SUM(R979:R1049)</f>
        <v>0.086419839999999998</v>
      </c>
      <c r="S978" s="197"/>
      <c r="T978" s="199">
        <f>SUM(T979:T1049)</f>
        <v>0.088739999999999999</v>
      </c>
      <c r="U978" s="12"/>
      <c r="V978" s="12"/>
      <c r="W978" s="12"/>
      <c r="X978" s="12"/>
      <c r="Y978" s="12"/>
      <c r="Z978" s="12"/>
      <c r="AA978" s="12"/>
      <c r="AB978" s="12"/>
      <c r="AC978" s="12"/>
      <c r="AD978" s="12"/>
      <c r="AE978" s="12"/>
      <c r="AR978" s="200" t="s">
        <v>87</v>
      </c>
      <c r="AT978" s="201" t="s">
        <v>76</v>
      </c>
      <c r="AU978" s="201" t="s">
        <v>85</v>
      </c>
      <c r="AY978" s="200" t="s">
        <v>153</v>
      </c>
      <c r="BK978" s="202">
        <f>SUM(BK979:BK1049)</f>
        <v>0</v>
      </c>
    </row>
    <row r="979" s="2" customFormat="1" ht="14.4" customHeight="1">
      <c r="A979" s="39"/>
      <c r="B979" s="40"/>
      <c r="C979" s="205" t="s">
        <v>1231</v>
      </c>
      <c r="D979" s="205" t="s">
        <v>156</v>
      </c>
      <c r="E979" s="206" t="s">
        <v>1232</v>
      </c>
      <c r="F979" s="207" t="s">
        <v>1233</v>
      </c>
      <c r="G979" s="208" t="s">
        <v>159</v>
      </c>
      <c r="H979" s="209">
        <v>24.329999999999998</v>
      </c>
      <c r="I979" s="210"/>
      <c r="J979" s="211">
        <f>ROUND(I979*H979,2)</f>
        <v>0</v>
      </c>
      <c r="K979" s="207" t="s">
        <v>160</v>
      </c>
      <c r="L979" s="45"/>
      <c r="M979" s="212" t="s">
        <v>40</v>
      </c>
      <c r="N979" s="213" t="s">
        <v>48</v>
      </c>
      <c r="O979" s="85"/>
      <c r="P979" s="214">
        <f>O979*H979</f>
        <v>0</v>
      </c>
      <c r="Q979" s="214">
        <v>0</v>
      </c>
      <c r="R979" s="214">
        <f>Q979*H979</f>
        <v>0</v>
      </c>
      <c r="S979" s="214">
        <v>0</v>
      </c>
      <c r="T979" s="215">
        <f>S979*H979</f>
        <v>0</v>
      </c>
      <c r="U979" s="39"/>
      <c r="V979" s="39"/>
      <c r="W979" s="39"/>
      <c r="X979" s="39"/>
      <c r="Y979" s="39"/>
      <c r="Z979" s="39"/>
      <c r="AA979" s="39"/>
      <c r="AB979" s="39"/>
      <c r="AC979" s="39"/>
      <c r="AD979" s="39"/>
      <c r="AE979" s="39"/>
      <c r="AR979" s="216" t="s">
        <v>287</v>
      </c>
      <c r="AT979" s="216" t="s">
        <v>156</v>
      </c>
      <c r="AU979" s="216" t="s">
        <v>87</v>
      </c>
      <c r="AY979" s="18" t="s">
        <v>153</v>
      </c>
      <c r="BE979" s="217">
        <f>IF(N979="základní",J979,0)</f>
        <v>0</v>
      </c>
      <c r="BF979" s="217">
        <f>IF(N979="snížená",J979,0)</f>
        <v>0</v>
      </c>
      <c r="BG979" s="217">
        <f>IF(N979="zákl. přenesená",J979,0)</f>
        <v>0</v>
      </c>
      <c r="BH979" s="217">
        <f>IF(N979="sníž. přenesená",J979,0)</f>
        <v>0</v>
      </c>
      <c r="BI979" s="217">
        <f>IF(N979="nulová",J979,0)</f>
        <v>0</v>
      </c>
      <c r="BJ979" s="18" t="s">
        <v>85</v>
      </c>
      <c r="BK979" s="217">
        <f>ROUND(I979*H979,2)</f>
        <v>0</v>
      </c>
      <c r="BL979" s="18" t="s">
        <v>287</v>
      </c>
      <c r="BM979" s="216" t="s">
        <v>1234</v>
      </c>
    </row>
    <row r="980" s="2" customFormat="1">
      <c r="A980" s="39"/>
      <c r="B980" s="40"/>
      <c r="C980" s="41"/>
      <c r="D980" s="218" t="s">
        <v>163</v>
      </c>
      <c r="E980" s="41"/>
      <c r="F980" s="219" t="s">
        <v>1235</v>
      </c>
      <c r="G980" s="41"/>
      <c r="H980" s="41"/>
      <c r="I980" s="220"/>
      <c r="J980" s="41"/>
      <c r="K980" s="41"/>
      <c r="L980" s="45"/>
      <c r="M980" s="221"/>
      <c r="N980" s="222"/>
      <c r="O980" s="85"/>
      <c r="P980" s="85"/>
      <c r="Q980" s="85"/>
      <c r="R980" s="85"/>
      <c r="S980" s="85"/>
      <c r="T980" s="86"/>
      <c r="U980" s="39"/>
      <c r="V980" s="39"/>
      <c r="W980" s="39"/>
      <c r="X980" s="39"/>
      <c r="Y980" s="39"/>
      <c r="Z980" s="39"/>
      <c r="AA980" s="39"/>
      <c r="AB980" s="39"/>
      <c r="AC980" s="39"/>
      <c r="AD980" s="39"/>
      <c r="AE980" s="39"/>
      <c r="AT980" s="18" t="s">
        <v>163</v>
      </c>
      <c r="AU980" s="18" t="s">
        <v>87</v>
      </c>
    </row>
    <row r="981" s="2" customFormat="1">
      <c r="A981" s="39"/>
      <c r="B981" s="40"/>
      <c r="C981" s="41"/>
      <c r="D981" s="218" t="s">
        <v>165</v>
      </c>
      <c r="E981" s="41"/>
      <c r="F981" s="223" t="s">
        <v>1236</v>
      </c>
      <c r="G981" s="41"/>
      <c r="H981" s="41"/>
      <c r="I981" s="220"/>
      <c r="J981" s="41"/>
      <c r="K981" s="41"/>
      <c r="L981" s="45"/>
      <c r="M981" s="221"/>
      <c r="N981" s="222"/>
      <c r="O981" s="85"/>
      <c r="P981" s="85"/>
      <c r="Q981" s="85"/>
      <c r="R981" s="85"/>
      <c r="S981" s="85"/>
      <c r="T981" s="86"/>
      <c r="U981" s="39"/>
      <c r="V981" s="39"/>
      <c r="W981" s="39"/>
      <c r="X981" s="39"/>
      <c r="Y981" s="39"/>
      <c r="Z981" s="39"/>
      <c r="AA981" s="39"/>
      <c r="AB981" s="39"/>
      <c r="AC981" s="39"/>
      <c r="AD981" s="39"/>
      <c r="AE981" s="39"/>
      <c r="AT981" s="18" t="s">
        <v>165</v>
      </c>
      <c r="AU981" s="18" t="s">
        <v>87</v>
      </c>
    </row>
    <row r="982" s="13" customFormat="1">
      <c r="A982" s="13"/>
      <c r="B982" s="224"/>
      <c r="C982" s="225"/>
      <c r="D982" s="218" t="s">
        <v>167</v>
      </c>
      <c r="E982" s="226" t="s">
        <v>40</v>
      </c>
      <c r="F982" s="227" t="s">
        <v>213</v>
      </c>
      <c r="G982" s="225"/>
      <c r="H982" s="226" t="s">
        <v>40</v>
      </c>
      <c r="I982" s="228"/>
      <c r="J982" s="225"/>
      <c r="K982" s="225"/>
      <c r="L982" s="229"/>
      <c r="M982" s="230"/>
      <c r="N982" s="231"/>
      <c r="O982" s="231"/>
      <c r="P982" s="231"/>
      <c r="Q982" s="231"/>
      <c r="R982" s="231"/>
      <c r="S982" s="231"/>
      <c r="T982" s="232"/>
      <c r="U982" s="13"/>
      <c r="V982" s="13"/>
      <c r="W982" s="13"/>
      <c r="X982" s="13"/>
      <c r="Y982" s="13"/>
      <c r="Z982" s="13"/>
      <c r="AA982" s="13"/>
      <c r="AB982" s="13"/>
      <c r="AC982" s="13"/>
      <c r="AD982" s="13"/>
      <c r="AE982" s="13"/>
      <c r="AT982" s="233" t="s">
        <v>167</v>
      </c>
      <c r="AU982" s="233" t="s">
        <v>87</v>
      </c>
      <c r="AV982" s="13" t="s">
        <v>85</v>
      </c>
      <c r="AW982" s="13" t="s">
        <v>38</v>
      </c>
      <c r="AX982" s="13" t="s">
        <v>77</v>
      </c>
      <c r="AY982" s="233" t="s">
        <v>153</v>
      </c>
    </row>
    <row r="983" s="14" customFormat="1">
      <c r="A983" s="14"/>
      <c r="B983" s="234"/>
      <c r="C983" s="235"/>
      <c r="D983" s="218" t="s">
        <v>167</v>
      </c>
      <c r="E983" s="236" t="s">
        <v>40</v>
      </c>
      <c r="F983" s="237" t="s">
        <v>346</v>
      </c>
      <c r="G983" s="235"/>
      <c r="H983" s="238">
        <v>8.5800000000000001</v>
      </c>
      <c r="I983" s="239"/>
      <c r="J983" s="235"/>
      <c r="K983" s="235"/>
      <c r="L983" s="240"/>
      <c r="M983" s="241"/>
      <c r="N983" s="242"/>
      <c r="O983" s="242"/>
      <c r="P983" s="242"/>
      <c r="Q983" s="242"/>
      <c r="R983" s="242"/>
      <c r="S983" s="242"/>
      <c r="T983" s="243"/>
      <c r="U983" s="14"/>
      <c r="V983" s="14"/>
      <c r="W983" s="14"/>
      <c r="X983" s="14"/>
      <c r="Y983" s="14"/>
      <c r="Z983" s="14"/>
      <c r="AA983" s="14"/>
      <c r="AB983" s="14"/>
      <c r="AC983" s="14"/>
      <c r="AD983" s="14"/>
      <c r="AE983" s="14"/>
      <c r="AT983" s="244" t="s">
        <v>167</v>
      </c>
      <c r="AU983" s="244" t="s">
        <v>87</v>
      </c>
      <c r="AV983" s="14" t="s">
        <v>87</v>
      </c>
      <c r="AW983" s="14" t="s">
        <v>38</v>
      </c>
      <c r="AX983" s="14" t="s">
        <v>77</v>
      </c>
      <c r="AY983" s="244" t="s">
        <v>153</v>
      </c>
    </row>
    <row r="984" s="13" customFormat="1">
      <c r="A984" s="13"/>
      <c r="B984" s="224"/>
      <c r="C984" s="225"/>
      <c r="D984" s="218" t="s">
        <v>167</v>
      </c>
      <c r="E984" s="226" t="s">
        <v>40</v>
      </c>
      <c r="F984" s="227" t="s">
        <v>211</v>
      </c>
      <c r="G984" s="225"/>
      <c r="H984" s="226" t="s">
        <v>40</v>
      </c>
      <c r="I984" s="228"/>
      <c r="J984" s="225"/>
      <c r="K984" s="225"/>
      <c r="L984" s="229"/>
      <c r="M984" s="230"/>
      <c r="N984" s="231"/>
      <c r="O984" s="231"/>
      <c r="P984" s="231"/>
      <c r="Q984" s="231"/>
      <c r="R984" s="231"/>
      <c r="S984" s="231"/>
      <c r="T984" s="232"/>
      <c r="U984" s="13"/>
      <c r="V984" s="13"/>
      <c r="W984" s="13"/>
      <c r="X984" s="13"/>
      <c r="Y984" s="13"/>
      <c r="Z984" s="13"/>
      <c r="AA984" s="13"/>
      <c r="AB984" s="13"/>
      <c r="AC984" s="13"/>
      <c r="AD984" s="13"/>
      <c r="AE984" s="13"/>
      <c r="AT984" s="233" t="s">
        <v>167</v>
      </c>
      <c r="AU984" s="233" t="s">
        <v>87</v>
      </c>
      <c r="AV984" s="13" t="s">
        <v>85</v>
      </c>
      <c r="AW984" s="13" t="s">
        <v>38</v>
      </c>
      <c r="AX984" s="13" t="s">
        <v>77</v>
      </c>
      <c r="AY984" s="233" t="s">
        <v>153</v>
      </c>
    </row>
    <row r="985" s="14" customFormat="1">
      <c r="A985" s="14"/>
      <c r="B985" s="234"/>
      <c r="C985" s="235"/>
      <c r="D985" s="218" t="s">
        <v>167</v>
      </c>
      <c r="E985" s="236" t="s">
        <v>40</v>
      </c>
      <c r="F985" s="237" t="s">
        <v>345</v>
      </c>
      <c r="G985" s="235"/>
      <c r="H985" s="238">
        <v>15.75</v>
      </c>
      <c r="I985" s="239"/>
      <c r="J985" s="235"/>
      <c r="K985" s="235"/>
      <c r="L985" s="240"/>
      <c r="M985" s="241"/>
      <c r="N985" s="242"/>
      <c r="O985" s="242"/>
      <c r="P985" s="242"/>
      <c r="Q985" s="242"/>
      <c r="R985" s="242"/>
      <c r="S985" s="242"/>
      <c r="T985" s="243"/>
      <c r="U985" s="14"/>
      <c r="V985" s="14"/>
      <c r="W985" s="14"/>
      <c r="X985" s="14"/>
      <c r="Y985" s="14"/>
      <c r="Z985" s="14"/>
      <c r="AA985" s="14"/>
      <c r="AB985" s="14"/>
      <c r="AC985" s="14"/>
      <c r="AD985" s="14"/>
      <c r="AE985" s="14"/>
      <c r="AT985" s="244" t="s">
        <v>167</v>
      </c>
      <c r="AU985" s="244" t="s">
        <v>87</v>
      </c>
      <c r="AV985" s="14" t="s">
        <v>87</v>
      </c>
      <c r="AW985" s="14" t="s">
        <v>38</v>
      </c>
      <c r="AX985" s="14" t="s">
        <v>77</v>
      </c>
      <c r="AY985" s="244" t="s">
        <v>153</v>
      </c>
    </row>
    <row r="986" s="15" customFormat="1">
      <c r="A986" s="15"/>
      <c r="B986" s="245"/>
      <c r="C986" s="246"/>
      <c r="D986" s="218" t="s">
        <v>167</v>
      </c>
      <c r="E986" s="247" t="s">
        <v>40</v>
      </c>
      <c r="F986" s="248" t="s">
        <v>170</v>
      </c>
      <c r="G986" s="246"/>
      <c r="H986" s="249">
        <v>24.329999999999998</v>
      </c>
      <c r="I986" s="250"/>
      <c r="J986" s="246"/>
      <c r="K986" s="246"/>
      <c r="L986" s="251"/>
      <c r="M986" s="252"/>
      <c r="N986" s="253"/>
      <c r="O986" s="253"/>
      <c r="P986" s="253"/>
      <c r="Q986" s="253"/>
      <c r="R986" s="253"/>
      <c r="S986" s="253"/>
      <c r="T986" s="254"/>
      <c r="U986" s="15"/>
      <c r="V986" s="15"/>
      <c r="W986" s="15"/>
      <c r="X986" s="15"/>
      <c r="Y986" s="15"/>
      <c r="Z986" s="15"/>
      <c r="AA986" s="15"/>
      <c r="AB986" s="15"/>
      <c r="AC986" s="15"/>
      <c r="AD986" s="15"/>
      <c r="AE986" s="15"/>
      <c r="AT986" s="255" t="s">
        <v>167</v>
      </c>
      <c r="AU986" s="255" t="s">
        <v>87</v>
      </c>
      <c r="AV986" s="15" t="s">
        <v>161</v>
      </c>
      <c r="AW986" s="15" t="s">
        <v>38</v>
      </c>
      <c r="AX986" s="15" t="s">
        <v>85</v>
      </c>
      <c r="AY986" s="255" t="s">
        <v>153</v>
      </c>
    </row>
    <row r="987" s="2" customFormat="1" ht="14.4" customHeight="1">
      <c r="A987" s="39"/>
      <c r="B987" s="40"/>
      <c r="C987" s="205" t="s">
        <v>1237</v>
      </c>
      <c r="D987" s="205" t="s">
        <v>156</v>
      </c>
      <c r="E987" s="206" t="s">
        <v>1238</v>
      </c>
      <c r="F987" s="207" t="s">
        <v>1239</v>
      </c>
      <c r="G987" s="208" t="s">
        <v>159</v>
      </c>
      <c r="H987" s="209">
        <v>24.329999999999998</v>
      </c>
      <c r="I987" s="210"/>
      <c r="J987" s="211">
        <f>ROUND(I987*H987,2)</f>
        <v>0</v>
      </c>
      <c r="K987" s="207" t="s">
        <v>160</v>
      </c>
      <c r="L987" s="45"/>
      <c r="M987" s="212" t="s">
        <v>40</v>
      </c>
      <c r="N987" s="213" t="s">
        <v>48</v>
      </c>
      <c r="O987" s="85"/>
      <c r="P987" s="214">
        <f>O987*H987</f>
        <v>0</v>
      </c>
      <c r="Q987" s="214">
        <v>0</v>
      </c>
      <c r="R987" s="214">
        <f>Q987*H987</f>
        <v>0</v>
      </c>
      <c r="S987" s="214">
        <v>0</v>
      </c>
      <c r="T987" s="215">
        <f>S987*H987</f>
        <v>0</v>
      </c>
      <c r="U987" s="39"/>
      <c r="V987" s="39"/>
      <c r="W987" s="39"/>
      <c r="X987" s="39"/>
      <c r="Y987" s="39"/>
      <c r="Z987" s="39"/>
      <c r="AA987" s="39"/>
      <c r="AB987" s="39"/>
      <c r="AC987" s="39"/>
      <c r="AD987" s="39"/>
      <c r="AE987" s="39"/>
      <c r="AR987" s="216" t="s">
        <v>287</v>
      </c>
      <c r="AT987" s="216" t="s">
        <v>156</v>
      </c>
      <c r="AU987" s="216" t="s">
        <v>87</v>
      </c>
      <c r="AY987" s="18" t="s">
        <v>153</v>
      </c>
      <c r="BE987" s="217">
        <f>IF(N987="základní",J987,0)</f>
        <v>0</v>
      </c>
      <c r="BF987" s="217">
        <f>IF(N987="snížená",J987,0)</f>
        <v>0</v>
      </c>
      <c r="BG987" s="217">
        <f>IF(N987="zákl. přenesená",J987,0)</f>
        <v>0</v>
      </c>
      <c r="BH987" s="217">
        <f>IF(N987="sníž. přenesená",J987,0)</f>
        <v>0</v>
      </c>
      <c r="BI987" s="217">
        <f>IF(N987="nulová",J987,0)</f>
        <v>0</v>
      </c>
      <c r="BJ987" s="18" t="s">
        <v>85</v>
      </c>
      <c r="BK987" s="217">
        <f>ROUND(I987*H987,2)</f>
        <v>0</v>
      </c>
      <c r="BL987" s="18" t="s">
        <v>287</v>
      </c>
      <c r="BM987" s="216" t="s">
        <v>1240</v>
      </c>
    </row>
    <row r="988" s="2" customFormat="1">
      <c r="A988" s="39"/>
      <c r="B988" s="40"/>
      <c r="C988" s="41"/>
      <c r="D988" s="218" t="s">
        <v>163</v>
      </c>
      <c r="E988" s="41"/>
      <c r="F988" s="219" t="s">
        <v>1241</v>
      </c>
      <c r="G988" s="41"/>
      <c r="H988" s="41"/>
      <c r="I988" s="220"/>
      <c r="J988" s="41"/>
      <c r="K988" s="41"/>
      <c r="L988" s="45"/>
      <c r="M988" s="221"/>
      <c r="N988" s="222"/>
      <c r="O988" s="85"/>
      <c r="P988" s="85"/>
      <c r="Q988" s="85"/>
      <c r="R988" s="85"/>
      <c r="S988" s="85"/>
      <c r="T988" s="86"/>
      <c r="U988" s="39"/>
      <c r="V988" s="39"/>
      <c r="W988" s="39"/>
      <c r="X988" s="39"/>
      <c r="Y988" s="39"/>
      <c r="Z988" s="39"/>
      <c r="AA988" s="39"/>
      <c r="AB988" s="39"/>
      <c r="AC988" s="39"/>
      <c r="AD988" s="39"/>
      <c r="AE988" s="39"/>
      <c r="AT988" s="18" t="s">
        <v>163</v>
      </c>
      <c r="AU988" s="18" t="s">
        <v>87</v>
      </c>
    </row>
    <row r="989" s="2" customFormat="1">
      <c r="A989" s="39"/>
      <c r="B989" s="40"/>
      <c r="C989" s="41"/>
      <c r="D989" s="218" t="s">
        <v>165</v>
      </c>
      <c r="E989" s="41"/>
      <c r="F989" s="223" t="s">
        <v>1236</v>
      </c>
      <c r="G989" s="41"/>
      <c r="H989" s="41"/>
      <c r="I989" s="220"/>
      <c r="J989" s="41"/>
      <c r="K989" s="41"/>
      <c r="L989" s="45"/>
      <c r="M989" s="221"/>
      <c r="N989" s="222"/>
      <c r="O989" s="85"/>
      <c r="P989" s="85"/>
      <c r="Q989" s="85"/>
      <c r="R989" s="85"/>
      <c r="S989" s="85"/>
      <c r="T989" s="86"/>
      <c r="U989" s="39"/>
      <c r="V989" s="39"/>
      <c r="W989" s="39"/>
      <c r="X989" s="39"/>
      <c r="Y989" s="39"/>
      <c r="Z989" s="39"/>
      <c r="AA989" s="39"/>
      <c r="AB989" s="39"/>
      <c r="AC989" s="39"/>
      <c r="AD989" s="39"/>
      <c r="AE989" s="39"/>
      <c r="AT989" s="18" t="s">
        <v>165</v>
      </c>
      <c r="AU989" s="18" t="s">
        <v>87</v>
      </c>
    </row>
    <row r="990" s="13" customFormat="1">
      <c r="A990" s="13"/>
      <c r="B990" s="224"/>
      <c r="C990" s="225"/>
      <c r="D990" s="218" t="s">
        <v>167</v>
      </c>
      <c r="E990" s="226" t="s">
        <v>40</v>
      </c>
      <c r="F990" s="227" t="s">
        <v>213</v>
      </c>
      <c r="G990" s="225"/>
      <c r="H990" s="226" t="s">
        <v>40</v>
      </c>
      <c r="I990" s="228"/>
      <c r="J990" s="225"/>
      <c r="K990" s="225"/>
      <c r="L990" s="229"/>
      <c r="M990" s="230"/>
      <c r="N990" s="231"/>
      <c r="O990" s="231"/>
      <c r="P990" s="231"/>
      <c r="Q990" s="231"/>
      <c r="R990" s="231"/>
      <c r="S990" s="231"/>
      <c r="T990" s="232"/>
      <c r="U990" s="13"/>
      <c r="V990" s="13"/>
      <c r="W990" s="13"/>
      <c r="X990" s="13"/>
      <c r="Y990" s="13"/>
      <c r="Z990" s="13"/>
      <c r="AA990" s="13"/>
      <c r="AB990" s="13"/>
      <c r="AC990" s="13"/>
      <c r="AD990" s="13"/>
      <c r="AE990" s="13"/>
      <c r="AT990" s="233" t="s">
        <v>167</v>
      </c>
      <c r="AU990" s="233" t="s">
        <v>87</v>
      </c>
      <c r="AV990" s="13" t="s">
        <v>85</v>
      </c>
      <c r="AW990" s="13" t="s">
        <v>38</v>
      </c>
      <c r="AX990" s="13" t="s">
        <v>77</v>
      </c>
      <c r="AY990" s="233" t="s">
        <v>153</v>
      </c>
    </row>
    <row r="991" s="14" customFormat="1">
      <c r="A991" s="14"/>
      <c r="B991" s="234"/>
      <c r="C991" s="235"/>
      <c r="D991" s="218" t="s">
        <v>167</v>
      </c>
      <c r="E991" s="236" t="s">
        <v>40</v>
      </c>
      <c r="F991" s="237" t="s">
        <v>346</v>
      </c>
      <c r="G991" s="235"/>
      <c r="H991" s="238">
        <v>8.5800000000000001</v>
      </c>
      <c r="I991" s="239"/>
      <c r="J991" s="235"/>
      <c r="K991" s="235"/>
      <c r="L991" s="240"/>
      <c r="M991" s="241"/>
      <c r="N991" s="242"/>
      <c r="O991" s="242"/>
      <c r="P991" s="242"/>
      <c r="Q991" s="242"/>
      <c r="R991" s="242"/>
      <c r="S991" s="242"/>
      <c r="T991" s="243"/>
      <c r="U991" s="14"/>
      <c r="V991" s="14"/>
      <c r="W991" s="14"/>
      <c r="X991" s="14"/>
      <c r="Y991" s="14"/>
      <c r="Z991" s="14"/>
      <c r="AA991" s="14"/>
      <c r="AB991" s="14"/>
      <c r="AC991" s="14"/>
      <c r="AD991" s="14"/>
      <c r="AE991" s="14"/>
      <c r="AT991" s="244" t="s">
        <v>167</v>
      </c>
      <c r="AU991" s="244" t="s">
        <v>87</v>
      </c>
      <c r="AV991" s="14" t="s">
        <v>87</v>
      </c>
      <c r="AW991" s="14" t="s">
        <v>38</v>
      </c>
      <c r="AX991" s="14" t="s">
        <v>77</v>
      </c>
      <c r="AY991" s="244" t="s">
        <v>153</v>
      </c>
    </row>
    <row r="992" s="13" customFormat="1">
      <c r="A992" s="13"/>
      <c r="B992" s="224"/>
      <c r="C992" s="225"/>
      <c r="D992" s="218" t="s">
        <v>167</v>
      </c>
      <c r="E992" s="226" t="s">
        <v>40</v>
      </c>
      <c r="F992" s="227" t="s">
        <v>211</v>
      </c>
      <c r="G992" s="225"/>
      <c r="H992" s="226" t="s">
        <v>40</v>
      </c>
      <c r="I992" s="228"/>
      <c r="J992" s="225"/>
      <c r="K992" s="225"/>
      <c r="L992" s="229"/>
      <c r="M992" s="230"/>
      <c r="N992" s="231"/>
      <c r="O992" s="231"/>
      <c r="P992" s="231"/>
      <c r="Q992" s="231"/>
      <c r="R992" s="231"/>
      <c r="S992" s="231"/>
      <c r="T992" s="232"/>
      <c r="U992" s="13"/>
      <c r="V992" s="13"/>
      <c r="W992" s="13"/>
      <c r="X992" s="13"/>
      <c r="Y992" s="13"/>
      <c r="Z992" s="13"/>
      <c r="AA992" s="13"/>
      <c r="AB992" s="13"/>
      <c r="AC992" s="13"/>
      <c r="AD992" s="13"/>
      <c r="AE992" s="13"/>
      <c r="AT992" s="233" t="s">
        <v>167</v>
      </c>
      <c r="AU992" s="233" t="s">
        <v>87</v>
      </c>
      <c r="AV992" s="13" t="s">
        <v>85</v>
      </c>
      <c r="AW992" s="13" t="s">
        <v>38</v>
      </c>
      <c r="AX992" s="13" t="s">
        <v>77</v>
      </c>
      <c r="AY992" s="233" t="s">
        <v>153</v>
      </c>
    </row>
    <row r="993" s="14" customFormat="1">
      <c r="A993" s="14"/>
      <c r="B993" s="234"/>
      <c r="C993" s="235"/>
      <c r="D993" s="218" t="s">
        <v>167</v>
      </c>
      <c r="E993" s="236" t="s">
        <v>40</v>
      </c>
      <c r="F993" s="237" t="s">
        <v>345</v>
      </c>
      <c r="G993" s="235"/>
      <c r="H993" s="238">
        <v>15.75</v>
      </c>
      <c r="I993" s="239"/>
      <c r="J993" s="235"/>
      <c r="K993" s="235"/>
      <c r="L993" s="240"/>
      <c r="M993" s="241"/>
      <c r="N993" s="242"/>
      <c r="O993" s="242"/>
      <c r="P993" s="242"/>
      <c r="Q993" s="242"/>
      <c r="R993" s="242"/>
      <c r="S993" s="242"/>
      <c r="T993" s="243"/>
      <c r="U993" s="14"/>
      <c r="V993" s="14"/>
      <c r="W993" s="14"/>
      <c r="X993" s="14"/>
      <c r="Y993" s="14"/>
      <c r="Z993" s="14"/>
      <c r="AA993" s="14"/>
      <c r="AB993" s="14"/>
      <c r="AC993" s="14"/>
      <c r="AD993" s="14"/>
      <c r="AE993" s="14"/>
      <c r="AT993" s="244" t="s">
        <v>167</v>
      </c>
      <c r="AU993" s="244" t="s">
        <v>87</v>
      </c>
      <c r="AV993" s="14" t="s">
        <v>87</v>
      </c>
      <c r="AW993" s="14" t="s">
        <v>38</v>
      </c>
      <c r="AX993" s="14" t="s">
        <v>77</v>
      </c>
      <c r="AY993" s="244" t="s">
        <v>153</v>
      </c>
    </row>
    <row r="994" s="15" customFormat="1">
      <c r="A994" s="15"/>
      <c r="B994" s="245"/>
      <c r="C994" s="246"/>
      <c r="D994" s="218" t="s">
        <v>167</v>
      </c>
      <c r="E994" s="247" t="s">
        <v>40</v>
      </c>
      <c r="F994" s="248" t="s">
        <v>170</v>
      </c>
      <c r="G994" s="246"/>
      <c r="H994" s="249">
        <v>24.329999999999998</v>
      </c>
      <c r="I994" s="250"/>
      <c r="J994" s="246"/>
      <c r="K994" s="246"/>
      <c r="L994" s="251"/>
      <c r="M994" s="252"/>
      <c r="N994" s="253"/>
      <c r="O994" s="253"/>
      <c r="P994" s="253"/>
      <c r="Q994" s="253"/>
      <c r="R994" s="253"/>
      <c r="S994" s="253"/>
      <c r="T994" s="254"/>
      <c r="U994" s="15"/>
      <c r="V994" s="15"/>
      <c r="W994" s="15"/>
      <c r="X994" s="15"/>
      <c r="Y994" s="15"/>
      <c r="Z994" s="15"/>
      <c r="AA994" s="15"/>
      <c r="AB994" s="15"/>
      <c r="AC994" s="15"/>
      <c r="AD994" s="15"/>
      <c r="AE994" s="15"/>
      <c r="AT994" s="255" t="s">
        <v>167</v>
      </c>
      <c r="AU994" s="255" t="s">
        <v>87</v>
      </c>
      <c r="AV994" s="15" t="s">
        <v>161</v>
      </c>
      <c r="AW994" s="15" t="s">
        <v>38</v>
      </c>
      <c r="AX994" s="15" t="s">
        <v>85</v>
      </c>
      <c r="AY994" s="255" t="s">
        <v>153</v>
      </c>
    </row>
    <row r="995" s="2" customFormat="1" ht="24.15" customHeight="1">
      <c r="A995" s="39"/>
      <c r="B995" s="40"/>
      <c r="C995" s="205" t="s">
        <v>1242</v>
      </c>
      <c r="D995" s="205" t="s">
        <v>156</v>
      </c>
      <c r="E995" s="206" t="s">
        <v>1243</v>
      </c>
      <c r="F995" s="207" t="s">
        <v>1244</v>
      </c>
      <c r="G995" s="208" t="s">
        <v>159</v>
      </c>
      <c r="H995" s="209">
        <v>24.329999999999998</v>
      </c>
      <c r="I995" s="210"/>
      <c r="J995" s="211">
        <f>ROUND(I995*H995,2)</f>
        <v>0</v>
      </c>
      <c r="K995" s="207" t="s">
        <v>160</v>
      </c>
      <c r="L995" s="45"/>
      <c r="M995" s="212" t="s">
        <v>40</v>
      </c>
      <c r="N995" s="213" t="s">
        <v>48</v>
      </c>
      <c r="O995" s="85"/>
      <c r="P995" s="214">
        <f>O995*H995</f>
        <v>0</v>
      </c>
      <c r="Q995" s="214">
        <v>6.9999999999999994E-05</v>
      </c>
      <c r="R995" s="214">
        <f>Q995*H995</f>
        <v>0.0017030999999999997</v>
      </c>
      <c r="S995" s="214">
        <v>0</v>
      </c>
      <c r="T995" s="215">
        <f>S995*H995</f>
        <v>0</v>
      </c>
      <c r="U995" s="39"/>
      <c r="V995" s="39"/>
      <c r="W995" s="39"/>
      <c r="X995" s="39"/>
      <c r="Y995" s="39"/>
      <c r="Z995" s="39"/>
      <c r="AA995" s="39"/>
      <c r="AB995" s="39"/>
      <c r="AC995" s="39"/>
      <c r="AD995" s="39"/>
      <c r="AE995" s="39"/>
      <c r="AR995" s="216" t="s">
        <v>287</v>
      </c>
      <c r="AT995" s="216" t="s">
        <v>156</v>
      </c>
      <c r="AU995" s="216" t="s">
        <v>87</v>
      </c>
      <c r="AY995" s="18" t="s">
        <v>153</v>
      </c>
      <c r="BE995" s="217">
        <f>IF(N995="základní",J995,0)</f>
        <v>0</v>
      </c>
      <c r="BF995" s="217">
        <f>IF(N995="snížená",J995,0)</f>
        <v>0</v>
      </c>
      <c r="BG995" s="217">
        <f>IF(N995="zákl. přenesená",J995,0)</f>
        <v>0</v>
      </c>
      <c r="BH995" s="217">
        <f>IF(N995="sníž. přenesená",J995,0)</f>
        <v>0</v>
      </c>
      <c r="BI995" s="217">
        <f>IF(N995="nulová",J995,0)</f>
        <v>0</v>
      </c>
      <c r="BJ995" s="18" t="s">
        <v>85</v>
      </c>
      <c r="BK995" s="217">
        <f>ROUND(I995*H995,2)</f>
        <v>0</v>
      </c>
      <c r="BL995" s="18" t="s">
        <v>287</v>
      </c>
      <c r="BM995" s="216" t="s">
        <v>1245</v>
      </c>
    </row>
    <row r="996" s="2" customFormat="1">
      <c r="A996" s="39"/>
      <c r="B996" s="40"/>
      <c r="C996" s="41"/>
      <c r="D996" s="218" t="s">
        <v>163</v>
      </c>
      <c r="E996" s="41"/>
      <c r="F996" s="219" t="s">
        <v>1246</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163</v>
      </c>
      <c r="AU996" s="18" t="s">
        <v>87</v>
      </c>
    </row>
    <row r="997" s="2" customFormat="1">
      <c r="A997" s="39"/>
      <c r="B997" s="40"/>
      <c r="C997" s="41"/>
      <c r="D997" s="218" t="s">
        <v>165</v>
      </c>
      <c r="E997" s="41"/>
      <c r="F997" s="223" t="s">
        <v>1236</v>
      </c>
      <c r="G997" s="41"/>
      <c r="H997" s="41"/>
      <c r="I997" s="220"/>
      <c r="J997" s="41"/>
      <c r="K997" s="41"/>
      <c r="L997" s="45"/>
      <c r="M997" s="221"/>
      <c r="N997" s="222"/>
      <c r="O997" s="85"/>
      <c r="P997" s="85"/>
      <c r="Q997" s="85"/>
      <c r="R997" s="85"/>
      <c r="S997" s="85"/>
      <c r="T997" s="86"/>
      <c r="U997" s="39"/>
      <c r="V997" s="39"/>
      <c r="W997" s="39"/>
      <c r="X997" s="39"/>
      <c r="Y997" s="39"/>
      <c r="Z997" s="39"/>
      <c r="AA997" s="39"/>
      <c r="AB997" s="39"/>
      <c r="AC997" s="39"/>
      <c r="AD997" s="39"/>
      <c r="AE997" s="39"/>
      <c r="AT997" s="18" t="s">
        <v>165</v>
      </c>
      <c r="AU997" s="18" t="s">
        <v>87</v>
      </c>
    </row>
    <row r="998" s="13" customFormat="1">
      <c r="A998" s="13"/>
      <c r="B998" s="224"/>
      <c r="C998" s="225"/>
      <c r="D998" s="218" t="s">
        <v>167</v>
      </c>
      <c r="E998" s="226" t="s">
        <v>40</v>
      </c>
      <c r="F998" s="227" t="s">
        <v>213</v>
      </c>
      <c r="G998" s="225"/>
      <c r="H998" s="226" t="s">
        <v>40</v>
      </c>
      <c r="I998" s="228"/>
      <c r="J998" s="225"/>
      <c r="K998" s="225"/>
      <c r="L998" s="229"/>
      <c r="M998" s="230"/>
      <c r="N998" s="231"/>
      <c r="O998" s="231"/>
      <c r="P998" s="231"/>
      <c r="Q998" s="231"/>
      <c r="R998" s="231"/>
      <c r="S998" s="231"/>
      <c r="T998" s="232"/>
      <c r="U998" s="13"/>
      <c r="V998" s="13"/>
      <c r="W998" s="13"/>
      <c r="X998" s="13"/>
      <c r="Y998" s="13"/>
      <c r="Z998" s="13"/>
      <c r="AA998" s="13"/>
      <c r="AB998" s="13"/>
      <c r="AC998" s="13"/>
      <c r="AD998" s="13"/>
      <c r="AE998" s="13"/>
      <c r="AT998" s="233" t="s">
        <v>167</v>
      </c>
      <c r="AU998" s="233" t="s">
        <v>87</v>
      </c>
      <c r="AV998" s="13" t="s">
        <v>85</v>
      </c>
      <c r="AW998" s="13" t="s">
        <v>38</v>
      </c>
      <c r="AX998" s="13" t="s">
        <v>77</v>
      </c>
      <c r="AY998" s="233" t="s">
        <v>153</v>
      </c>
    </row>
    <row r="999" s="14" customFormat="1">
      <c r="A999" s="14"/>
      <c r="B999" s="234"/>
      <c r="C999" s="235"/>
      <c r="D999" s="218" t="s">
        <v>167</v>
      </c>
      <c r="E999" s="236" t="s">
        <v>40</v>
      </c>
      <c r="F999" s="237" t="s">
        <v>346</v>
      </c>
      <c r="G999" s="235"/>
      <c r="H999" s="238">
        <v>8.5800000000000001</v>
      </c>
      <c r="I999" s="239"/>
      <c r="J999" s="235"/>
      <c r="K999" s="235"/>
      <c r="L999" s="240"/>
      <c r="M999" s="241"/>
      <c r="N999" s="242"/>
      <c r="O999" s="242"/>
      <c r="P999" s="242"/>
      <c r="Q999" s="242"/>
      <c r="R999" s="242"/>
      <c r="S999" s="242"/>
      <c r="T999" s="243"/>
      <c r="U999" s="14"/>
      <c r="V999" s="14"/>
      <c r="W999" s="14"/>
      <c r="X999" s="14"/>
      <c r="Y999" s="14"/>
      <c r="Z999" s="14"/>
      <c r="AA999" s="14"/>
      <c r="AB999" s="14"/>
      <c r="AC999" s="14"/>
      <c r="AD999" s="14"/>
      <c r="AE999" s="14"/>
      <c r="AT999" s="244" t="s">
        <v>167</v>
      </c>
      <c r="AU999" s="244" t="s">
        <v>87</v>
      </c>
      <c r="AV999" s="14" t="s">
        <v>87</v>
      </c>
      <c r="AW999" s="14" t="s">
        <v>38</v>
      </c>
      <c r="AX999" s="14" t="s">
        <v>77</v>
      </c>
      <c r="AY999" s="244" t="s">
        <v>153</v>
      </c>
    </row>
    <row r="1000" s="13" customFormat="1">
      <c r="A1000" s="13"/>
      <c r="B1000" s="224"/>
      <c r="C1000" s="225"/>
      <c r="D1000" s="218" t="s">
        <v>167</v>
      </c>
      <c r="E1000" s="226" t="s">
        <v>40</v>
      </c>
      <c r="F1000" s="227" t="s">
        <v>211</v>
      </c>
      <c r="G1000" s="225"/>
      <c r="H1000" s="226" t="s">
        <v>40</v>
      </c>
      <c r="I1000" s="228"/>
      <c r="J1000" s="225"/>
      <c r="K1000" s="225"/>
      <c r="L1000" s="229"/>
      <c r="M1000" s="230"/>
      <c r="N1000" s="231"/>
      <c r="O1000" s="231"/>
      <c r="P1000" s="231"/>
      <c r="Q1000" s="231"/>
      <c r="R1000" s="231"/>
      <c r="S1000" s="231"/>
      <c r="T1000" s="232"/>
      <c r="U1000" s="13"/>
      <c r="V1000" s="13"/>
      <c r="W1000" s="13"/>
      <c r="X1000" s="13"/>
      <c r="Y1000" s="13"/>
      <c r="Z1000" s="13"/>
      <c r="AA1000" s="13"/>
      <c r="AB1000" s="13"/>
      <c r="AC1000" s="13"/>
      <c r="AD1000" s="13"/>
      <c r="AE1000" s="13"/>
      <c r="AT1000" s="233" t="s">
        <v>167</v>
      </c>
      <c r="AU1000" s="233" t="s">
        <v>87</v>
      </c>
      <c r="AV1000" s="13" t="s">
        <v>85</v>
      </c>
      <c r="AW1000" s="13" t="s">
        <v>38</v>
      </c>
      <c r="AX1000" s="13" t="s">
        <v>77</v>
      </c>
      <c r="AY1000" s="233" t="s">
        <v>153</v>
      </c>
    </row>
    <row r="1001" s="14" customFormat="1">
      <c r="A1001" s="14"/>
      <c r="B1001" s="234"/>
      <c r="C1001" s="235"/>
      <c r="D1001" s="218" t="s">
        <v>167</v>
      </c>
      <c r="E1001" s="236" t="s">
        <v>40</v>
      </c>
      <c r="F1001" s="237" t="s">
        <v>345</v>
      </c>
      <c r="G1001" s="235"/>
      <c r="H1001" s="238">
        <v>15.75</v>
      </c>
      <c r="I1001" s="239"/>
      <c r="J1001" s="235"/>
      <c r="K1001" s="235"/>
      <c r="L1001" s="240"/>
      <c r="M1001" s="241"/>
      <c r="N1001" s="242"/>
      <c r="O1001" s="242"/>
      <c r="P1001" s="242"/>
      <c r="Q1001" s="242"/>
      <c r="R1001" s="242"/>
      <c r="S1001" s="242"/>
      <c r="T1001" s="243"/>
      <c r="U1001" s="14"/>
      <c r="V1001" s="14"/>
      <c r="W1001" s="14"/>
      <c r="X1001" s="14"/>
      <c r="Y1001" s="14"/>
      <c r="Z1001" s="14"/>
      <c r="AA1001" s="14"/>
      <c r="AB1001" s="14"/>
      <c r="AC1001" s="14"/>
      <c r="AD1001" s="14"/>
      <c r="AE1001" s="14"/>
      <c r="AT1001" s="244" t="s">
        <v>167</v>
      </c>
      <c r="AU1001" s="244" t="s">
        <v>87</v>
      </c>
      <c r="AV1001" s="14" t="s">
        <v>87</v>
      </c>
      <c r="AW1001" s="14" t="s">
        <v>38</v>
      </c>
      <c r="AX1001" s="14" t="s">
        <v>77</v>
      </c>
      <c r="AY1001" s="244" t="s">
        <v>153</v>
      </c>
    </row>
    <row r="1002" s="15" customFormat="1">
      <c r="A1002" s="15"/>
      <c r="B1002" s="245"/>
      <c r="C1002" s="246"/>
      <c r="D1002" s="218" t="s">
        <v>167</v>
      </c>
      <c r="E1002" s="247" t="s">
        <v>40</v>
      </c>
      <c r="F1002" s="248" t="s">
        <v>170</v>
      </c>
      <c r="G1002" s="246"/>
      <c r="H1002" s="249">
        <v>24.329999999999998</v>
      </c>
      <c r="I1002" s="250"/>
      <c r="J1002" s="246"/>
      <c r="K1002" s="246"/>
      <c r="L1002" s="251"/>
      <c r="M1002" s="252"/>
      <c r="N1002" s="253"/>
      <c r="O1002" s="253"/>
      <c r="P1002" s="253"/>
      <c r="Q1002" s="253"/>
      <c r="R1002" s="253"/>
      <c r="S1002" s="253"/>
      <c r="T1002" s="254"/>
      <c r="U1002" s="15"/>
      <c r="V1002" s="15"/>
      <c r="W1002" s="15"/>
      <c r="X1002" s="15"/>
      <c r="Y1002" s="15"/>
      <c r="Z1002" s="15"/>
      <c r="AA1002" s="15"/>
      <c r="AB1002" s="15"/>
      <c r="AC1002" s="15"/>
      <c r="AD1002" s="15"/>
      <c r="AE1002" s="15"/>
      <c r="AT1002" s="255" t="s">
        <v>167</v>
      </c>
      <c r="AU1002" s="255" t="s">
        <v>87</v>
      </c>
      <c r="AV1002" s="15" t="s">
        <v>161</v>
      </c>
      <c r="AW1002" s="15" t="s">
        <v>38</v>
      </c>
      <c r="AX1002" s="15" t="s">
        <v>85</v>
      </c>
      <c r="AY1002" s="255" t="s">
        <v>153</v>
      </c>
    </row>
    <row r="1003" s="2" customFormat="1" ht="24.15" customHeight="1">
      <c r="A1003" s="39"/>
      <c r="B1003" s="40"/>
      <c r="C1003" s="205" t="s">
        <v>1247</v>
      </c>
      <c r="D1003" s="205" t="s">
        <v>156</v>
      </c>
      <c r="E1003" s="206" t="s">
        <v>1248</v>
      </c>
      <c r="F1003" s="207" t="s">
        <v>1249</v>
      </c>
      <c r="G1003" s="208" t="s">
        <v>159</v>
      </c>
      <c r="H1003" s="209">
        <v>29.579999999999998</v>
      </c>
      <c r="I1003" s="210"/>
      <c r="J1003" s="211">
        <f>ROUND(I1003*H1003,2)</f>
        <v>0</v>
      </c>
      <c r="K1003" s="207" t="s">
        <v>160</v>
      </c>
      <c r="L1003" s="45"/>
      <c r="M1003" s="212" t="s">
        <v>40</v>
      </c>
      <c r="N1003" s="213" t="s">
        <v>48</v>
      </c>
      <c r="O1003" s="85"/>
      <c r="P1003" s="214">
        <f>O1003*H1003</f>
        <v>0</v>
      </c>
      <c r="Q1003" s="214">
        <v>0</v>
      </c>
      <c r="R1003" s="214">
        <f>Q1003*H1003</f>
        <v>0</v>
      </c>
      <c r="S1003" s="214">
        <v>0.0030000000000000001</v>
      </c>
      <c r="T1003" s="215">
        <f>S1003*H1003</f>
        <v>0.088739999999999999</v>
      </c>
      <c r="U1003" s="39"/>
      <c r="V1003" s="39"/>
      <c r="W1003" s="39"/>
      <c r="X1003" s="39"/>
      <c r="Y1003" s="39"/>
      <c r="Z1003" s="39"/>
      <c r="AA1003" s="39"/>
      <c r="AB1003" s="39"/>
      <c r="AC1003" s="39"/>
      <c r="AD1003" s="39"/>
      <c r="AE1003" s="39"/>
      <c r="AR1003" s="216" t="s">
        <v>287</v>
      </c>
      <c r="AT1003" s="216" t="s">
        <v>156</v>
      </c>
      <c r="AU1003" s="216" t="s">
        <v>87</v>
      </c>
      <c r="AY1003" s="18" t="s">
        <v>153</v>
      </c>
      <c r="BE1003" s="217">
        <f>IF(N1003="základní",J1003,0)</f>
        <v>0</v>
      </c>
      <c r="BF1003" s="217">
        <f>IF(N1003="snížená",J1003,0)</f>
        <v>0</v>
      </c>
      <c r="BG1003" s="217">
        <f>IF(N1003="zákl. přenesená",J1003,0)</f>
        <v>0</v>
      </c>
      <c r="BH1003" s="217">
        <f>IF(N1003="sníž. přenesená",J1003,0)</f>
        <v>0</v>
      </c>
      <c r="BI1003" s="217">
        <f>IF(N1003="nulová",J1003,0)</f>
        <v>0</v>
      </c>
      <c r="BJ1003" s="18" t="s">
        <v>85</v>
      </c>
      <c r="BK1003" s="217">
        <f>ROUND(I1003*H1003,2)</f>
        <v>0</v>
      </c>
      <c r="BL1003" s="18" t="s">
        <v>287</v>
      </c>
      <c r="BM1003" s="216" t="s">
        <v>1250</v>
      </c>
    </row>
    <row r="1004" s="2" customFormat="1">
      <c r="A1004" s="39"/>
      <c r="B1004" s="40"/>
      <c r="C1004" s="41"/>
      <c r="D1004" s="218" t="s">
        <v>163</v>
      </c>
      <c r="E1004" s="41"/>
      <c r="F1004" s="219" t="s">
        <v>1251</v>
      </c>
      <c r="G1004" s="41"/>
      <c r="H1004" s="41"/>
      <c r="I1004" s="220"/>
      <c r="J1004" s="41"/>
      <c r="K1004" s="41"/>
      <c r="L1004" s="45"/>
      <c r="M1004" s="221"/>
      <c r="N1004" s="222"/>
      <c r="O1004" s="85"/>
      <c r="P1004" s="85"/>
      <c r="Q1004" s="85"/>
      <c r="R1004" s="85"/>
      <c r="S1004" s="85"/>
      <c r="T1004" s="86"/>
      <c r="U1004" s="39"/>
      <c r="V1004" s="39"/>
      <c r="W1004" s="39"/>
      <c r="X1004" s="39"/>
      <c r="Y1004" s="39"/>
      <c r="Z1004" s="39"/>
      <c r="AA1004" s="39"/>
      <c r="AB1004" s="39"/>
      <c r="AC1004" s="39"/>
      <c r="AD1004" s="39"/>
      <c r="AE1004" s="39"/>
      <c r="AT1004" s="18" t="s">
        <v>163</v>
      </c>
      <c r="AU1004" s="18" t="s">
        <v>87</v>
      </c>
    </row>
    <row r="1005" s="13" customFormat="1">
      <c r="A1005" s="13"/>
      <c r="B1005" s="224"/>
      <c r="C1005" s="225"/>
      <c r="D1005" s="218" t="s">
        <v>167</v>
      </c>
      <c r="E1005" s="226" t="s">
        <v>40</v>
      </c>
      <c r="F1005" s="227" t="s">
        <v>206</v>
      </c>
      <c r="G1005" s="225"/>
      <c r="H1005" s="226" t="s">
        <v>40</v>
      </c>
      <c r="I1005" s="228"/>
      <c r="J1005" s="225"/>
      <c r="K1005" s="225"/>
      <c r="L1005" s="229"/>
      <c r="M1005" s="230"/>
      <c r="N1005" s="231"/>
      <c r="O1005" s="231"/>
      <c r="P1005" s="231"/>
      <c r="Q1005" s="231"/>
      <c r="R1005" s="231"/>
      <c r="S1005" s="231"/>
      <c r="T1005" s="232"/>
      <c r="U1005" s="13"/>
      <c r="V1005" s="13"/>
      <c r="W1005" s="13"/>
      <c r="X1005" s="13"/>
      <c r="Y1005" s="13"/>
      <c r="Z1005" s="13"/>
      <c r="AA1005" s="13"/>
      <c r="AB1005" s="13"/>
      <c r="AC1005" s="13"/>
      <c r="AD1005" s="13"/>
      <c r="AE1005" s="13"/>
      <c r="AT1005" s="233" t="s">
        <v>167</v>
      </c>
      <c r="AU1005" s="233" t="s">
        <v>87</v>
      </c>
      <c r="AV1005" s="13" t="s">
        <v>85</v>
      </c>
      <c r="AW1005" s="13" t="s">
        <v>38</v>
      </c>
      <c r="AX1005" s="13" t="s">
        <v>77</v>
      </c>
      <c r="AY1005" s="233" t="s">
        <v>153</v>
      </c>
    </row>
    <row r="1006" s="14" customFormat="1">
      <c r="A1006" s="14"/>
      <c r="B1006" s="234"/>
      <c r="C1006" s="235"/>
      <c r="D1006" s="218" t="s">
        <v>167</v>
      </c>
      <c r="E1006" s="236" t="s">
        <v>40</v>
      </c>
      <c r="F1006" s="237" t="s">
        <v>343</v>
      </c>
      <c r="G1006" s="235"/>
      <c r="H1006" s="238">
        <v>2.96</v>
      </c>
      <c r="I1006" s="239"/>
      <c r="J1006" s="235"/>
      <c r="K1006" s="235"/>
      <c r="L1006" s="240"/>
      <c r="M1006" s="241"/>
      <c r="N1006" s="242"/>
      <c r="O1006" s="242"/>
      <c r="P1006" s="242"/>
      <c r="Q1006" s="242"/>
      <c r="R1006" s="242"/>
      <c r="S1006" s="242"/>
      <c r="T1006" s="243"/>
      <c r="U1006" s="14"/>
      <c r="V1006" s="14"/>
      <c r="W1006" s="14"/>
      <c r="X1006" s="14"/>
      <c r="Y1006" s="14"/>
      <c r="Z1006" s="14"/>
      <c r="AA1006" s="14"/>
      <c r="AB1006" s="14"/>
      <c r="AC1006" s="14"/>
      <c r="AD1006" s="14"/>
      <c r="AE1006" s="14"/>
      <c r="AT1006" s="244" t="s">
        <v>167</v>
      </c>
      <c r="AU1006" s="244" t="s">
        <v>87</v>
      </c>
      <c r="AV1006" s="14" t="s">
        <v>87</v>
      </c>
      <c r="AW1006" s="14" t="s">
        <v>38</v>
      </c>
      <c r="AX1006" s="14" t="s">
        <v>77</v>
      </c>
      <c r="AY1006" s="244" t="s">
        <v>153</v>
      </c>
    </row>
    <row r="1007" s="13" customFormat="1">
      <c r="A1007" s="13"/>
      <c r="B1007" s="224"/>
      <c r="C1007" s="225"/>
      <c r="D1007" s="218" t="s">
        <v>167</v>
      </c>
      <c r="E1007" s="226" t="s">
        <v>40</v>
      </c>
      <c r="F1007" s="227" t="s">
        <v>209</v>
      </c>
      <c r="G1007" s="225"/>
      <c r="H1007" s="226" t="s">
        <v>40</v>
      </c>
      <c r="I1007" s="228"/>
      <c r="J1007" s="225"/>
      <c r="K1007" s="225"/>
      <c r="L1007" s="229"/>
      <c r="M1007" s="230"/>
      <c r="N1007" s="231"/>
      <c r="O1007" s="231"/>
      <c r="P1007" s="231"/>
      <c r="Q1007" s="231"/>
      <c r="R1007" s="231"/>
      <c r="S1007" s="231"/>
      <c r="T1007" s="232"/>
      <c r="U1007" s="13"/>
      <c r="V1007" s="13"/>
      <c r="W1007" s="13"/>
      <c r="X1007" s="13"/>
      <c r="Y1007" s="13"/>
      <c r="Z1007" s="13"/>
      <c r="AA1007" s="13"/>
      <c r="AB1007" s="13"/>
      <c r="AC1007" s="13"/>
      <c r="AD1007" s="13"/>
      <c r="AE1007" s="13"/>
      <c r="AT1007" s="233" t="s">
        <v>167</v>
      </c>
      <c r="AU1007" s="233" t="s">
        <v>87</v>
      </c>
      <c r="AV1007" s="13" t="s">
        <v>85</v>
      </c>
      <c r="AW1007" s="13" t="s">
        <v>38</v>
      </c>
      <c r="AX1007" s="13" t="s">
        <v>77</v>
      </c>
      <c r="AY1007" s="233" t="s">
        <v>153</v>
      </c>
    </row>
    <row r="1008" s="14" customFormat="1">
      <c r="A1008" s="14"/>
      <c r="B1008" s="234"/>
      <c r="C1008" s="235"/>
      <c r="D1008" s="218" t="s">
        <v>167</v>
      </c>
      <c r="E1008" s="236" t="s">
        <v>40</v>
      </c>
      <c r="F1008" s="237" t="s">
        <v>1252</v>
      </c>
      <c r="G1008" s="235"/>
      <c r="H1008" s="238">
        <v>2.29</v>
      </c>
      <c r="I1008" s="239"/>
      <c r="J1008" s="235"/>
      <c r="K1008" s="235"/>
      <c r="L1008" s="240"/>
      <c r="M1008" s="241"/>
      <c r="N1008" s="242"/>
      <c r="O1008" s="242"/>
      <c r="P1008" s="242"/>
      <c r="Q1008" s="242"/>
      <c r="R1008" s="242"/>
      <c r="S1008" s="242"/>
      <c r="T1008" s="243"/>
      <c r="U1008" s="14"/>
      <c r="V1008" s="14"/>
      <c r="W1008" s="14"/>
      <c r="X1008" s="14"/>
      <c r="Y1008" s="14"/>
      <c r="Z1008" s="14"/>
      <c r="AA1008" s="14"/>
      <c r="AB1008" s="14"/>
      <c r="AC1008" s="14"/>
      <c r="AD1008" s="14"/>
      <c r="AE1008" s="14"/>
      <c r="AT1008" s="244" t="s">
        <v>167</v>
      </c>
      <c r="AU1008" s="244" t="s">
        <v>87</v>
      </c>
      <c r="AV1008" s="14" t="s">
        <v>87</v>
      </c>
      <c r="AW1008" s="14" t="s">
        <v>38</v>
      </c>
      <c r="AX1008" s="14" t="s">
        <v>77</v>
      </c>
      <c r="AY1008" s="244" t="s">
        <v>153</v>
      </c>
    </row>
    <row r="1009" s="13" customFormat="1">
      <c r="A1009" s="13"/>
      <c r="B1009" s="224"/>
      <c r="C1009" s="225"/>
      <c r="D1009" s="218" t="s">
        <v>167</v>
      </c>
      <c r="E1009" s="226" t="s">
        <v>40</v>
      </c>
      <c r="F1009" s="227" t="s">
        <v>211</v>
      </c>
      <c r="G1009" s="225"/>
      <c r="H1009" s="226" t="s">
        <v>40</v>
      </c>
      <c r="I1009" s="228"/>
      <c r="J1009" s="225"/>
      <c r="K1009" s="225"/>
      <c r="L1009" s="229"/>
      <c r="M1009" s="230"/>
      <c r="N1009" s="231"/>
      <c r="O1009" s="231"/>
      <c r="P1009" s="231"/>
      <c r="Q1009" s="231"/>
      <c r="R1009" s="231"/>
      <c r="S1009" s="231"/>
      <c r="T1009" s="232"/>
      <c r="U1009" s="13"/>
      <c r="V1009" s="13"/>
      <c r="W1009" s="13"/>
      <c r="X1009" s="13"/>
      <c r="Y1009" s="13"/>
      <c r="Z1009" s="13"/>
      <c r="AA1009" s="13"/>
      <c r="AB1009" s="13"/>
      <c r="AC1009" s="13"/>
      <c r="AD1009" s="13"/>
      <c r="AE1009" s="13"/>
      <c r="AT1009" s="233" t="s">
        <v>167</v>
      </c>
      <c r="AU1009" s="233" t="s">
        <v>87</v>
      </c>
      <c r="AV1009" s="13" t="s">
        <v>85</v>
      </c>
      <c r="AW1009" s="13" t="s">
        <v>38</v>
      </c>
      <c r="AX1009" s="13" t="s">
        <v>77</v>
      </c>
      <c r="AY1009" s="233" t="s">
        <v>153</v>
      </c>
    </row>
    <row r="1010" s="14" customFormat="1">
      <c r="A1010" s="14"/>
      <c r="B1010" s="234"/>
      <c r="C1010" s="235"/>
      <c r="D1010" s="218" t="s">
        <v>167</v>
      </c>
      <c r="E1010" s="236" t="s">
        <v>40</v>
      </c>
      <c r="F1010" s="237" t="s">
        <v>345</v>
      </c>
      <c r="G1010" s="235"/>
      <c r="H1010" s="238">
        <v>15.75</v>
      </c>
      <c r="I1010" s="239"/>
      <c r="J1010" s="235"/>
      <c r="K1010" s="235"/>
      <c r="L1010" s="240"/>
      <c r="M1010" s="241"/>
      <c r="N1010" s="242"/>
      <c r="O1010" s="242"/>
      <c r="P1010" s="242"/>
      <c r="Q1010" s="242"/>
      <c r="R1010" s="242"/>
      <c r="S1010" s="242"/>
      <c r="T1010" s="243"/>
      <c r="U1010" s="14"/>
      <c r="V1010" s="14"/>
      <c r="W1010" s="14"/>
      <c r="X1010" s="14"/>
      <c r="Y1010" s="14"/>
      <c r="Z1010" s="14"/>
      <c r="AA1010" s="14"/>
      <c r="AB1010" s="14"/>
      <c r="AC1010" s="14"/>
      <c r="AD1010" s="14"/>
      <c r="AE1010" s="14"/>
      <c r="AT1010" s="244" t="s">
        <v>167</v>
      </c>
      <c r="AU1010" s="244" t="s">
        <v>87</v>
      </c>
      <c r="AV1010" s="14" t="s">
        <v>87</v>
      </c>
      <c r="AW1010" s="14" t="s">
        <v>38</v>
      </c>
      <c r="AX1010" s="14" t="s">
        <v>77</v>
      </c>
      <c r="AY1010" s="244" t="s">
        <v>153</v>
      </c>
    </row>
    <row r="1011" s="13" customFormat="1">
      <c r="A1011" s="13"/>
      <c r="B1011" s="224"/>
      <c r="C1011" s="225"/>
      <c r="D1011" s="218" t="s">
        <v>167</v>
      </c>
      <c r="E1011" s="226" t="s">
        <v>40</v>
      </c>
      <c r="F1011" s="227" t="s">
        <v>296</v>
      </c>
      <c r="G1011" s="225"/>
      <c r="H1011" s="226" t="s">
        <v>40</v>
      </c>
      <c r="I1011" s="228"/>
      <c r="J1011" s="225"/>
      <c r="K1011" s="225"/>
      <c r="L1011" s="229"/>
      <c r="M1011" s="230"/>
      <c r="N1011" s="231"/>
      <c r="O1011" s="231"/>
      <c r="P1011" s="231"/>
      <c r="Q1011" s="231"/>
      <c r="R1011" s="231"/>
      <c r="S1011" s="231"/>
      <c r="T1011" s="232"/>
      <c r="U1011" s="13"/>
      <c r="V1011" s="13"/>
      <c r="W1011" s="13"/>
      <c r="X1011" s="13"/>
      <c r="Y1011" s="13"/>
      <c r="Z1011" s="13"/>
      <c r="AA1011" s="13"/>
      <c r="AB1011" s="13"/>
      <c r="AC1011" s="13"/>
      <c r="AD1011" s="13"/>
      <c r="AE1011" s="13"/>
      <c r="AT1011" s="233" t="s">
        <v>167</v>
      </c>
      <c r="AU1011" s="233" t="s">
        <v>87</v>
      </c>
      <c r="AV1011" s="13" t="s">
        <v>85</v>
      </c>
      <c r="AW1011" s="13" t="s">
        <v>38</v>
      </c>
      <c r="AX1011" s="13" t="s">
        <v>77</v>
      </c>
      <c r="AY1011" s="233" t="s">
        <v>153</v>
      </c>
    </row>
    <row r="1012" s="14" customFormat="1">
      <c r="A1012" s="14"/>
      <c r="B1012" s="234"/>
      <c r="C1012" s="235"/>
      <c r="D1012" s="218" t="s">
        <v>167</v>
      </c>
      <c r="E1012" s="236" t="s">
        <v>40</v>
      </c>
      <c r="F1012" s="237" t="s">
        <v>346</v>
      </c>
      <c r="G1012" s="235"/>
      <c r="H1012" s="238">
        <v>8.5800000000000001</v>
      </c>
      <c r="I1012" s="239"/>
      <c r="J1012" s="235"/>
      <c r="K1012" s="235"/>
      <c r="L1012" s="240"/>
      <c r="M1012" s="241"/>
      <c r="N1012" s="242"/>
      <c r="O1012" s="242"/>
      <c r="P1012" s="242"/>
      <c r="Q1012" s="242"/>
      <c r="R1012" s="242"/>
      <c r="S1012" s="242"/>
      <c r="T1012" s="243"/>
      <c r="U1012" s="14"/>
      <c r="V1012" s="14"/>
      <c r="W1012" s="14"/>
      <c r="X1012" s="14"/>
      <c r="Y1012" s="14"/>
      <c r="Z1012" s="14"/>
      <c r="AA1012" s="14"/>
      <c r="AB1012" s="14"/>
      <c r="AC1012" s="14"/>
      <c r="AD1012" s="14"/>
      <c r="AE1012" s="14"/>
      <c r="AT1012" s="244" t="s">
        <v>167</v>
      </c>
      <c r="AU1012" s="244" t="s">
        <v>87</v>
      </c>
      <c r="AV1012" s="14" t="s">
        <v>87</v>
      </c>
      <c r="AW1012" s="14" t="s">
        <v>38</v>
      </c>
      <c r="AX1012" s="14" t="s">
        <v>77</v>
      </c>
      <c r="AY1012" s="244" t="s">
        <v>153</v>
      </c>
    </row>
    <row r="1013" s="15" customFormat="1">
      <c r="A1013" s="15"/>
      <c r="B1013" s="245"/>
      <c r="C1013" s="246"/>
      <c r="D1013" s="218" t="s">
        <v>167</v>
      </c>
      <c r="E1013" s="247" t="s">
        <v>40</v>
      </c>
      <c r="F1013" s="248" t="s">
        <v>170</v>
      </c>
      <c r="G1013" s="246"/>
      <c r="H1013" s="249">
        <v>29.579999999999998</v>
      </c>
      <c r="I1013" s="250"/>
      <c r="J1013" s="246"/>
      <c r="K1013" s="246"/>
      <c r="L1013" s="251"/>
      <c r="M1013" s="252"/>
      <c r="N1013" s="253"/>
      <c r="O1013" s="253"/>
      <c r="P1013" s="253"/>
      <c r="Q1013" s="253"/>
      <c r="R1013" s="253"/>
      <c r="S1013" s="253"/>
      <c r="T1013" s="254"/>
      <c r="U1013" s="15"/>
      <c r="V1013" s="15"/>
      <c r="W1013" s="15"/>
      <c r="X1013" s="15"/>
      <c r="Y1013" s="15"/>
      <c r="Z1013" s="15"/>
      <c r="AA1013" s="15"/>
      <c r="AB1013" s="15"/>
      <c r="AC1013" s="15"/>
      <c r="AD1013" s="15"/>
      <c r="AE1013" s="15"/>
      <c r="AT1013" s="255" t="s">
        <v>167</v>
      </c>
      <c r="AU1013" s="255" t="s">
        <v>87</v>
      </c>
      <c r="AV1013" s="15" t="s">
        <v>161</v>
      </c>
      <c r="AW1013" s="15" t="s">
        <v>38</v>
      </c>
      <c r="AX1013" s="15" t="s">
        <v>85</v>
      </c>
      <c r="AY1013" s="255" t="s">
        <v>153</v>
      </c>
    </row>
    <row r="1014" s="2" customFormat="1" ht="14.4" customHeight="1">
      <c r="A1014" s="39"/>
      <c r="B1014" s="40"/>
      <c r="C1014" s="205" t="s">
        <v>1253</v>
      </c>
      <c r="D1014" s="205" t="s">
        <v>156</v>
      </c>
      <c r="E1014" s="206" t="s">
        <v>1254</v>
      </c>
      <c r="F1014" s="207" t="s">
        <v>1255</v>
      </c>
      <c r="G1014" s="208" t="s">
        <v>159</v>
      </c>
      <c r="H1014" s="209">
        <v>24.329999999999998</v>
      </c>
      <c r="I1014" s="210"/>
      <c r="J1014" s="211">
        <f>ROUND(I1014*H1014,2)</f>
        <v>0</v>
      </c>
      <c r="K1014" s="207" t="s">
        <v>160</v>
      </c>
      <c r="L1014" s="45"/>
      <c r="M1014" s="212" t="s">
        <v>40</v>
      </c>
      <c r="N1014" s="213" t="s">
        <v>48</v>
      </c>
      <c r="O1014" s="85"/>
      <c r="P1014" s="214">
        <f>O1014*H1014</f>
        <v>0</v>
      </c>
      <c r="Q1014" s="214">
        <v>0.00029999999999999997</v>
      </c>
      <c r="R1014" s="214">
        <f>Q1014*H1014</f>
        <v>0.0072989999999999991</v>
      </c>
      <c r="S1014" s="214">
        <v>0</v>
      </c>
      <c r="T1014" s="215">
        <f>S1014*H1014</f>
        <v>0</v>
      </c>
      <c r="U1014" s="39"/>
      <c r="V1014" s="39"/>
      <c r="W1014" s="39"/>
      <c r="X1014" s="39"/>
      <c r="Y1014" s="39"/>
      <c r="Z1014" s="39"/>
      <c r="AA1014" s="39"/>
      <c r="AB1014" s="39"/>
      <c r="AC1014" s="39"/>
      <c r="AD1014" s="39"/>
      <c r="AE1014" s="39"/>
      <c r="AR1014" s="216" t="s">
        <v>287</v>
      </c>
      <c r="AT1014" s="216" t="s">
        <v>156</v>
      </c>
      <c r="AU1014" s="216" t="s">
        <v>87</v>
      </c>
      <c r="AY1014" s="18" t="s">
        <v>153</v>
      </c>
      <c r="BE1014" s="217">
        <f>IF(N1014="základní",J1014,0)</f>
        <v>0</v>
      </c>
      <c r="BF1014" s="217">
        <f>IF(N1014="snížená",J1014,0)</f>
        <v>0</v>
      </c>
      <c r="BG1014" s="217">
        <f>IF(N1014="zákl. přenesená",J1014,0)</f>
        <v>0</v>
      </c>
      <c r="BH1014" s="217">
        <f>IF(N1014="sníž. přenesená",J1014,0)</f>
        <v>0</v>
      </c>
      <c r="BI1014" s="217">
        <f>IF(N1014="nulová",J1014,0)</f>
        <v>0</v>
      </c>
      <c r="BJ1014" s="18" t="s">
        <v>85</v>
      </c>
      <c r="BK1014" s="217">
        <f>ROUND(I1014*H1014,2)</f>
        <v>0</v>
      </c>
      <c r="BL1014" s="18" t="s">
        <v>287</v>
      </c>
      <c r="BM1014" s="216" t="s">
        <v>1256</v>
      </c>
    </row>
    <row r="1015" s="2" customFormat="1">
      <c r="A1015" s="39"/>
      <c r="B1015" s="40"/>
      <c r="C1015" s="41"/>
      <c r="D1015" s="218" t="s">
        <v>163</v>
      </c>
      <c r="E1015" s="41"/>
      <c r="F1015" s="219" t="s">
        <v>1257</v>
      </c>
      <c r="G1015" s="41"/>
      <c r="H1015" s="41"/>
      <c r="I1015" s="220"/>
      <c r="J1015" s="41"/>
      <c r="K1015" s="41"/>
      <c r="L1015" s="45"/>
      <c r="M1015" s="221"/>
      <c r="N1015" s="222"/>
      <c r="O1015" s="85"/>
      <c r="P1015" s="85"/>
      <c r="Q1015" s="85"/>
      <c r="R1015" s="85"/>
      <c r="S1015" s="85"/>
      <c r="T1015" s="86"/>
      <c r="U1015" s="39"/>
      <c r="V1015" s="39"/>
      <c r="W1015" s="39"/>
      <c r="X1015" s="39"/>
      <c r="Y1015" s="39"/>
      <c r="Z1015" s="39"/>
      <c r="AA1015" s="39"/>
      <c r="AB1015" s="39"/>
      <c r="AC1015" s="39"/>
      <c r="AD1015" s="39"/>
      <c r="AE1015" s="39"/>
      <c r="AT1015" s="18" t="s">
        <v>163</v>
      </c>
      <c r="AU1015" s="18" t="s">
        <v>87</v>
      </c>
    </row>
    <row r="1016" s="13" customFormat="1">
      <c r="A1016" s="13"/>
      <c r="B1016" s="224"/>
      <c r="C1016" s="225"/>
      <c r="D1016" s="218" t="s">
        <v>167</v>
      </c>
      <c r="E1016" s="226" t="s">
        <v>40</v>
      </c>
      <c r="F1016" s="227" t="s">
        <v>213</v>
      </c>
      <c r="G1016" s="225"/>
      <c r="H1016" s="226" t="s">
        <v>40</v>
      </c>
      <c r="I1016" s="228"/>
      <c r="J1016" s="225"/>
      <c r="K1016" s="225"/>
      <c r="L1016" s="229"/>
      <c r="M1016" s="230"/>
      <c r="N1016" s="231"/>
      <c r="O1016" s="231"/>
      <c r="P1016" s="231"/>
      <c r="Q1016" s="231"/>
      <c r="R1016" s="231"/>
      <c r="S1016" s="231"/>
      <c r="T1016" s="232"/>
      <c r="U1016" s="13"/>
      <c r="V1016" s="13"/>
      <c r="W1016" s="13"/>
      <c r="X1016" s="13"/>
      <c r="Y1016" s="13"/>
      <c r="Z1016" s="13"/>
      <c r="AA1016" s="13"/>
      <c r="AB1016" s="13"/>
      <c r="AC1016" s="13"/>
      <c r="AD1016" s="13"/>
      <c r="AE1016" s="13"/>
      <c r="AT1016" s="233" t="s">
        <v>167</v>
      </c>
      <c r="AU1016" s="233" t="s">
        <v>87</v>
      </c>
      <c r="AV1016" s="13" t="s">
        <v>85</v>
      </c>
      <c r="AW1016" s="13" t="s">
        <v>38</v>
      </c>
      <c r="AX1016" s="13" t="s">
        <v>77</v>
      </c>
      <c r="AY1016" s="233" t="s">
        <v>153</v>
      </c>
    </row>
    <row r="1017" s="14" customFormat="1">
      <c r="A1017" s="14"/>
      <c r="B1017" s="234"/>
      <c r="C1017" s="235"/>
      <c r="D1017" s="218" t="s">
        <v>167</v>
      </c>
      <c r="E1017" s="236" t="s">
        <v>40</v>
      </c>
      <c r="F1017" s="237" t="s">
        <v>346</v>
      </c>
      <c r="G1017" s="235"/>
      <c r="H1017" s="238">
        <v>8.5800000000000001</v>
      </c>
      <c r="I1017" s="239"/>
      <c r="J1017" s="235"/>
      <c r="K1017" s="235"/>
      <c r="L1017" s="240"/>
      <c r="M1017" s="241"/>
      <c r="N1017" s="242"/>
      <c r="O1017" s="242"/>
      <c r="P1017" s="242"/>
      <c r="Q1017" s="242"/>
      <c r="R1017" s="242"/>
      <c r="S1017" s="242"/>
      <c r="T1017" s="243"/>
      <c r="U1017" s="14"/>
      <c r="V1017" s="14"/>
      <c r="W1017" s="14"/>
      <c r="X1017" s="14"/>
      <c r="Y1017" s="14"/>
      <c r="Z1017" s="14"/>
      <c r="AA1017" s="14"/>
      <c r="AB1017" s="14"/>
      <c r="AC1017" s="14"/>
      <c r="AD1017" s="14"/>
      <c r="AE1017" s="14"/>
      <c r="AT1017" s="244" t="s">
        <v>167</v>
      </c>
      <c r="AU1017" s="244" t="s">
        <v>87</v>
      </c>
      <c r="AV1017" s="14" t="s">
        <v>87</v>
      </c>
      <c r="AW1017" s="14" t="s">
        <v>38</v>
      </c>
      <c r="AX1017" s="14" t="s">
        <v>77</v>
      </c>
      <c r="AY1017" s="244" t="s">
        <v>153</v>
      </c>
    </row>
    <row r="1018" s="13" customFormat="1">
      <c r="A1018" s="13"/>
      <c r="B1018" s="224"/>
      <c r="C1018" s="225"/>
      <c r="D1018" s="218" t="s">
        <v>167</v>
      </c>
      <c r="E1018" s="226" t="s">
        <v>40</v>
      </c>
      <c r="F1018" s="227" t="s">
        <v>211</v>
      </c>
      <c r="G1018" s="225"/>
      <c r="H1018" s="226" t="s">
        <v>40</v>
      </c>
      <c r="I1018" s="228"/>
      <c r="J1018" s="225"/>
      <c r="K1018" s="225"/>
      <c r="L1018" s="229"/>
      <c r="M1018" s="230"/>
      <c r="N1018" s="231"/>
      <c r="O1018" s="231"/>
      <c r="P1018" s="231"/>
      <c r="Q1018" s="231"/>
      <c r="R1018" s="231"/>
      <c r="S1018" s="231"/>
      <c r="T1018" s="232"/>
      <c r="U1018" s="13"/>
      <c r="V1018" s="13"/>
      <c r="W1018" s="13"/>
      <c r="X1018" s="13"/>
      <c r="Y1018" s="13"/>
      <c r="Z1018" s="13"/>
      <c r="AA1018" s="13"/>
      <c r="AB1018" s="13"/>
      <c r="AC1018" s="13"/>
      <c r="AD1018" s="13"/>
      <c r="AE1018" s="13"/>
      <c r="AT1018" s="233" t="s">
        <v>167</v>
      </c>
      <c r="AU1018" s="233" t="s">
        <v>87</v>
      </c>
      <c r="AV1018" s="13" t="s">
        <v>85</v>
      </c>
      <c r="AW1018" s="13" t="s">
        <v>38</v>
      </c>
      <c r="AX1018" s="13" t="s">
        <v>77</v>
      </c>
      <c r="AY1018" s="233" t="s">
        <v>153</v>
      </c>
    </row>
    <row r="1019" s="14" customFormat="1">
      <c r="A1019" s="14"/>
      <c r="B1019" s="234"/>
      <c r="C1019" s="235"/>
      <c r="D1019" s="218" t="s">
        <v>167</v>
      </c>
      <c r="E1019" s="236" t="s">
        <v>40</v>
      </c>
      <c r="F1019" s="237" t="s">
        <v>345</v>
      </c>
      <c r="G1019" s="235"/>
      <c r="H1019" s="238">
        <v>15.75</v>
      </c>
      <c r="I1019" s="239"/>
      <c r="J1019" s="235"/>
      <c r="K1019" s="235"/>
      <c r="L1019" s="240"/>
      <c r="M1019" s="241"/>
      <c r="N1019" s="242"/>
      <c r="O1019" s="242"/>
      <c r="P1019" s="242"/>
      <c r="Q1019" s="242"/>
      <c r="R1019" s="242"/>
      <c r="S1019" s="242"/>
      <c r="T1019" s="243"/>
      <c r="U1019" s="14"/>
      <c r="V1019" s="14"/>
      <c r="W1019" s="14"/>
      <c r="X1019" s="14"/>
      <c r="Y1019" s="14"/>
      <c r="Z1019" s="14"/>
      <c r="AA1019" s="14"/>
      <c r="AB1019" s="14"/>
      <c r="AC1019" s="14"/>
      <c r="AD1019" s="14"/>
      <c r="AE1019" s="14"/>
      <c r="AT1019" s="244" t="s">
        <v>167</v>
      </c>
      <c r="AU1019" s="244" t="s">
        <v>87</v>
      </c>
      <c r="AV1019" s="14" t="s">
        <v>87</v>
      </c>
      <c r="AW1019" s="14" t="s">
        <v>38</v>
      </c>
      <c r="AX1019" s="14" t="s">
        <v>77</v>
      </c>
      <c r="AY1019" s="244" t="s">
        <v>153</v>
      </c>
    </row>
    <row r="1020" s="15" customFormat="1">
      <c r="A1020" s="15"/>
      <c r="B1020" s="245"/>
      <c r="C1020" s="246"/>
      <c r="D1020" s="218" t="s">
        <v>167</v>
      </c>
      <c r="E1020" s="247" t="s">
        <v>40</v>
      </c>
      <c r="F1020" s="248" t="s">
        <v>170</v>
      </c>
      <c r="G1020" s="246"/>
      <c r="H1020" s="249">
        <v>24.329999999999998</v>
      </c>
      <c r="I1020" s="250"/>
      <c r="J1020" s="246"/>
      <c r="K1020" s="246"/>
      <c r="L1020" s="251"/>
      <c r="M1020" s="252"/>
      <c r="N1020" s="253"/>
      <c r="O1020" s="253"/>
      <c r="P1020" s="253"/>
      <c r="Q1020" s="253"/>
      <c r="R1020" s="253"/>
      <c r="S1020" s="253"/>
      <c r="T1020" s="254"/>
      <c r="U1020" s="15"/>
      <c r="V1020" s="15"/>
      <c r="W1020" s="15"/>
      <c r="X1020" s="15"/>
      <c r="Y1020" s="15"/>
      <c r="Z1020" s="15"/>
      <c r="AA1020" s="15"/>
      <c r="AB1020" s="15"/>
      <c r="AC1020" s="15"/>
      <c r="AD1020" s="15"/>
      <c r="AE1020" s="15"/>
      <c r="AT1020" s="255" t="s">
        <v>167</v>
      </c>
      <c r="AU1020" s="255" t="s">
        <v>87</v>
      </c>
      <c r="AV1020" s="15" t="s">
        <v>161</v>
      </c>
      <c r="AW1020" s="15" t="s">
        <v>38</v>
      </c>
      <c r="AX1020" s="15" t="s">
        <v>85</v>
      </c>
      <c r="AY1020" s="255" t="s">
        <v>153</v>
      </c>
    </row>
    <row r="1021" s="2" customFormat="1" ht="14.4" customHeight="1">
      <c r="A1021" s="39"/>
      <c r="B1021" s="40"/>
      <c r="C1021" s="256" t="s">
        <v>1258</v>
      </c>
      <c r="D1021" s="256" t="s">
        <v>322</v>
      </c>
      <c r="E1021" s="257" t="s">
        <v>1259</v>
      </c>
      <c r="F1021" s="258" t="s">
        <v>1260</v>
      </c>
      <c r="G1021" s="259" t="s">
        <v>159</v>
      </c>
      <c r="H1021" s="260">
        <v>26.763000000000002</v>
      </c>
      <c r="I1021" s="261"/>
      <c r="J1021" s="262">
        <f>ROUND(I1021*H1021,2)</f>
        <v>0</v>
      </c>
      <c r="K1021" s="258" t="s">
        <v>160</v>
      </c>
      <c r="L1021" s="263"/>
      <c r="M1021" s="264" t="s">
        <v>40</v>
      </c>
      <c r="N1021" s="265" t="s">
        <v>48</v>
      </c>
      <c r="O1021" s="85"/>
      <c r="P1021" s="214">
        <f>O1021*H1021</f>
        <v>0</v>
      </c>
      <c r="Q1021" s="214">
        <v>0.0025600000000000002</v>
      </c>
      <c r="R1021" s="214">
        <f>Q1021*H1021</f>
        <v>0.06851328000000001</v>
      </c>
      <c r="S1021" s="214">
        <v>0</v>
      </c>
      <c r="T1021" s="215">
        <f>S1021*H1021</f>
        <v>0</v>
      </c>
      <c r="U1021" s="39"/>
      <c r="V1021" s="39"/>
      <c r="W1021" s="39"/>
      <c r="X1021" s="39"/>
      <c r="Y1021" s="39"/>
      <c r="Z1021" s="39"/>
      <c r="AA1021" s="39"/>
      <c r="AB1021" s="39"/>
      <c r="AC1021" s="39"/>
      <c r="AD1021" s="39"/>
      <c r="AE1021" s="39"/>
      <c r="AR1021" s="216" t="s">
        <v>383</v>
      </c>
      <c r="AT1021" s="216" t="s">
        <v>322</v>
      </c>
      <c r="AU1021" s="216" t="s">
        <v>87</v>
      </c>
      <c r="AY1021" s="18" t="s">
        <v>153</v>
      </c>
      <c r="BE1021" s="217">
        <f>IF(N1021="základní",J1021,0)</f>
        <v>0</v>
      </c>
      <c r="BF1021" s="217">
        <f>IF(N1021="snížená",J1021,0)</f>
        <v>0</v>
      </c>
      <c r="BG1021" s="217">
        <f>IF(N1021="zákl. přenesená",J1021,0)</f>
        <v>0</v>
      </c>
      <c r="BH1021" s="217">
        <f>IF(N1021="sníž. přenesená",J1021,0)</f>
        <v>0</v>
      </c>
      <c r="BI1021" s="217">
        <f>IF(N1021="nulová",J1021,0)</f>
        <v>0</v>
      </c>
      <c r="BJ1021" s="18" t="s">
        <v>85</v>
      </c>
      <c r="BK1021" s="217">
        <f>ROUND(I1021*H1021,2)</f>
        <v>0</v>
      </c>
      <c r="BL1021" s="18" t="s">
        <v>287</v>
      </c>
      <c r="BM1021" s="216" t="s">
        <v>1261</v>
      </c>
    </row>
    <row r="1022" s="2" customFormat="1">
      <c r="A1022" s="39"/>
      <c r="B1022" s="40"/>
      <c r="C1022" s="41"/>
      <c r="D1022" s="218" t="s">
        <v>163</v>
      </c>
      <c r="E1022" s="41"/>
      <c r="F1022" s="219" t="s">
        <v>1260</v>
      </c>
      <c r="G1022" s="41"/>
      <c r="H1022" s="41"/>
      <c r="I1022" s="220"/>
      <c r="J1022" s="41"/>
      <c r="K1022" s="41"/>
      <c r="L1022" s="45"/>
      <c r="M1022" s="221"/>
      <c r="N1022" s="222"/>
      <c r="O1022" s="85"/>
      <c r="P1022" s="85"/>
      <c r="Q1022" s="85"/>
      <c r="R1022" s="85"/>
      <c r="S1022" s="85"/>
      <c r="T1022" s="86"/>
      <c r="U1022" s="39"/>
      <c r="V1022" s="39"/>
      <c r="W1022" s="39"/>
      <c r="X1022" s="39"/>
      <c r="Y1022" s="39"/>
      <c r="Z1022" s="39"/>
      <c r="AA1022" s="39"/>
      <c r="AB1022" s="39"/>
      <c r="AC1022" s="39"/>
      <c r="AD1022" s="39"/>
      <c r="AE1022" s="39"/>
      <c r="AT1022" s="18" t="s">
        <v>163</v>
      </c>
      <c r="AU1022" s="18" t="s">
        <v>87</v>
      </c>
    </row>
    <row r="1023" s="14" customFormat="1">
      <c r="A1023" s="14"/>
      <c r="B1023" s="234"/>
      <c r="C1023" s="235"/>
      <c r="D1023" s="218" t="s">
        <v>167</v>
      </c>
      <c r="E1023" s="235"/>
      <c r="F1023" s="237" t="s">
        <v>1262</v>
      </c>
      <c r="G1023" s="235"/>
      <c r="H1023" s="238">
        <v>26.763000000000002</v>
      </c>
      <c r="I1023" s="239"/>
      <c r="J1023" s="235"/>
      <c r="K1023" s="235"/>
      <c r="L1023" s="240"/>
      <c r="M1023" s="241"/>
      <c r="N1023" s="242"/>
      <c r="O1023" s="242"/>
      <c r="P1023" s="242"/>
      <c r="Q1023" s="242"/>
      <c r="R1023" s="242"/>
      <c r="S1023" s="242"/>
      <c r="T1023" s="243"/>
      <c r="U1023" s="14"/>
      <c r="V1023" s="14"/>
      <c r="W1023" s="14"/>
      <c r="X1023" s="14"/>
      <c r="Y1023" s="14"/>
      <c r="Z1023" s="14"/>
      <c r="AA1023" s="14"/>
      <c r="AB1023" s="14"/>
      <c r="AC1023" s="14"/>
      <c r="AD1023" s="14"/>
      <c r="AE1023" s="14"/>
      <c r="AT1023" s="244" t="s">
        <v>167</v>
      </c>
      <c r="AU1023" s="244" t="s">
        <v>87</v>
      </c>
      <c r="AV1023" s="14" t="s">
        <v>87</v>
      </c>
      <c r="AW1023" s="14" t="s">
        <v>4</v>
      </c>
      <c r="AX1023" s="14" t="s">
        <v>85</v>
      </c>
      <c r="AY1023" s="244" t="s">
        <v>153</v>
      </c>
    </row>
    <row r="1024" s="2" customFormat="1" ht="14.4" customHeight="1">
      <c r="A1024" s="39"/>
      <c r="B1024" s="40"/>
      <c r="C1024" s="205" t="s">
        <v>1263</v>
      </c>
      <c r="D1024" s="205" t="s">
        <v>156</v>
      </c>
      <c r="E1024" s="206" t="s">
        <v>1264</v>
      </c>
      <c r="F1024" s="207" t="s">
        <v>1265</v>
      </c>
      <c r="G1024" s="208" t="s">
        <v>173</v>
      </c>
      <c r="H1024" s="209">
        <v>25.239999999999998</v>
      </c>
      <c r="I1024" s="210"/>
      <c r="J1024" s="211">
        <f>ROUND(I1024*H1024,2)</f>
        <v>0</v>
      </c>
      <c r="K1024" s="207" t="s">
        <v>160</v>
      </c>
      <c r="L1024" s="45"/>
      <c r="M1024" s="212" t="s">
        <v>40</v>
      </c>
      <c r="N1024" s="213" t="s">
        <v>48</v>
      </c>
      <c r="O1024" s="85"/>
      <c r="P1024" s="214">
        <f>O1024*H1024</f>
        <v>0</v>
      </c>
      <c r="Q1024" s="214">
        <v>1.0000000000000001E-05</v>
      </c>
      <c r="R1024" s="214">
        <f>Q1024*H1024</f>
        <v>0.00025240000000000001</v>
      </c>
      <c r="S1024" s="214">
        <v>0</v>
      </c>
      <c r="T1024" s="215">
        <f>S1024*H1024</f>
        <v>0</v>
      </c>
      <c r="U1024" s="39"/>
      <c r="V1024" s="39"/>
      <c r="W1024" s="39"/>
      <c r="X1024" s="39"/>
      <c r="Y1024" s="39"/>
      <c r="Z1024" s="39"/>
      <c r="AA1024" s="39"/>
      <c r="AB1024" s="39"/>
      <c r="AC1024" s="39"/>
      <c r="AD1024" s="39"/>
      <c r="AE1024" s="39"/>
      <c r="AR1024" s="216" t="s">
        <v>287</v>
      </c>
      <c r="AT1024" s="216" t="s">
        <v>156</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1266</v>
      </c>
    </row>
    <row r="1025" s="2" customFormat="1">
      <c r="A1025" s="39"/>
      <c r="B1025" s="40"/>
      <c r="C1025" s="41"/>
      <c r="D1025" s="218" t="s">
        <v>163</v>
      </c>
      <c r="E1025" s="41"/>
      <c r="F1025" s="219" t="s">
        <v>1267</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3" customFormat="1">
      <c r="A1026" s="13"/>
      <c r="B1026" s="224"/>
      <c r="C1026" s="225"/>
      <c r="D1026" s="218" t="s">
        <v>167</v>
      </c>
      <c r="E1026" s="226" t="s">
        <v>40</v>
      </c>
      <c r="F1026" s="227" t="s">
        <v>211</v>
      </c>
      <c r="G1026" s="225"/>
      <c r="H1026" s="226" t="s">
        <v>40</v>
      </c>
      <c r="I1026" s="228"/>
      <c r="J1026" s="225"/>
      <c r="K1026" s="225"/>
      <c r="L1026" s="229"/>
      <c r="M1026" s="230"/>
      <c r="N1026" s="231"/>
      <c r="O1026" s="231"/>
      <c r="P1026" s="231"/>
      <c r="Q1026" s="231"/>
      <c r="R1026" s="231"/>
      <c r="S1026" s="231"/>
      <c r="T1026" s="232"/>
      <c r="U1026" s="13"/>
      <c r="V1026" s="13"/>
      <c r="W1026" s="13"/>
      <c r="X1026" s="13"/>
      <c r="Y1026" s="13"/>
      <c r="Z1026" s="13"/>
      <c r="AA1026" s="13"/>
      <c r="AB1026" s="13"/>
      <c r="AC1026" s="13"/>
      <c r="AD1026" s="13"/>
      <c r="AE1026" s="13"/>
      <c r="AT1026" s="233" t="s">
        <v>167</v>
      </c>
      <c r="AU1026" s="233" t="s">
        <v>87</v>
      </c>
      <c r="AV1026" s="13" t="s">
        <v>85</v>
      </c>
      <c r="AW1026" s="13" t="s">
        <v>38</v>
      </c>
      <c r="AX1026" s="13" t="s">
        <v>77</v>
      </c>
      <c r="AY1026" s="233" t="s">
        <v>153</v>
      </c>
    </row>
    <row r="1027" s="14" customFormat="1">
      <c r="A1027" s="14"/>
      <c r="B1027" s="234"/>
      <c r="C1027" s="235"/>
      <c r="D1027" s="218" t="s">
        <v>167</v>
      </c>
      <c r="E1027" s="236" t="s">
        <v>40</v>
      </c>
      <c r="F1027" s="237" t="s">
        <v>1268</v>
      </c>
      <c r="G1027" s="235"/>
      <c r="H1027" s="238">
        <v>16</v>
      </c>
      <c r="I1027" s="239"/>
      <c r="J1027" s="235"/>
      <c r="K1027" s="235"/>
      <c r="L1027" s="240"/>
      <c r="M1027" s="241"/>
      <c r="N1027" s="242"/>
      <c r="O1027" s="242"/>
      <c r="P1027" s="242"/>
      <c r="Q1027" s="242"/>
      <c r="R1027" s="242"/>
      <c r="S1027" s="242"/>
      <c r="T1027" s="243"/>
      <c r="U1027" s="14"/>
      <c r="V1027" s="14"/>
      <c r="W1027" s="14"/>
      <c r="X1027" s="14"/>
      <c r="Y1027" s="14"/>
      <c r="Z1027" s="14"/>
      <c r="AA1027" s="14"/>
      <c r="AB1027" s="14"/>
      <c r="AC1027" s="14"/>
      <c r="AD1027" s="14"/>
      <c r="AE1027" s="14"/>
      <c r="AT1027" s="244" t="s">
        <v>167</v>
      </c>
      <c r="AU1027" s="244" t="s">
        <v>87</v>
      </c>
      <c r="AV1027" s="14" t="s">
        <v>87</v>
      </c>
      <c r="AW1027" s="14" t="s">
        <v>38</v>
      </c>
      <c r="AX1027" s="14" t="s">
        <v>77</v>
      </c>
      <c r="AY1027" s="244" t="s">
        <v>153</v>
      </c>
    </row>
    <row r="1028" s="13" customFormat="1">
      <c r="A1028" s="13"/>
      <c r="B1028" s="224"/>
      <c r="C1028" s="225"/>
      <c r="D1028" s="218" t="s">
        <v>167</v>
      </c>
      <c r="E1028" s="226" t="s">
        <v>40</v>
      </c>
      <c r="F1028" s="227" t="s">
        <v>296</v>
      </c>
      <c r="G1028" s="225"/>
      <c r="H1028" s="226" t="s">
        <v>40</v>
      </c>
      <c r="I1028" s="228"/>
      <c r="J1028" s="225"/>
      <c r="K1028" s="225"/>
      <c r="L1028" s="229"/>
      <c r="M1028" s="230"/>
      <c r="N1028" s="231"/>
      <c r="O1028" s="231"/>
      <c r="P1028" s="231"/>
      <c r="Q1028" s="231"/>
      <c r="R1028" s="231"/>
      <c r="S1028" s="231"/>
      <c r="T1028" s="232"/>
      <c r="U1028" s="13"/>
      <c r="V1028" s="13"/>
      <c r="W1028" s="13"/>
      <c r="X1028" s="13"/>
      <c r="Y1028" s="13"/>
      <c r="Z1028" s="13"/>
      <c r="AA1028" s="13"/>
      <c r="AB1028" s="13"/>
      <c r="AC1028" s="13"/>
      <c r="AD1028" s="13"/>
      <c r="AE1028" s="13"/>
      <c r="AT1028" s="233" t="s">
        <v>167</v>
      </c>
      <c r="AU1028" s="233" t="s">
        <v>87</v>
      </c>
      <c r="AV1028" s="13" t="s">
        <v>85</v>
      </c>
      <c r="AW1028" s="13" t="s">
        <v>38</v>
      </c>
      <c r="AX1028" s="13" t="s">
        <v>77</v>
      </c>
      <c r="AY1028" s="233" t="s">
        <v>153</v>
      </c>
    </row>
    <row r="1029" s="14" customFormat="1">
      <c r="A1029" s="14"/>
      <c r="B1029" s="234"/>
      <c r="C1029" s="235"/>
      <c r="D1029" s="218" t="s">
        <v>167</v>
      </c>
      <c r="E1029" s="236" t="s">
        <v>40</v>
      </c>
      <c r="F1029" s="237" t="s">
        <v>1269</v>
      </c>
      <c r="G1029" s="235"/>
      <c r="H1029" s="238">
        <v>9.2400000000000002</v>
      </c>
      <c r="I1029" s="239"/>
      <c r="J1029" s="235"/>
      <c r="K1029" s="235"/>
      <c r="L1029" s="240"/>
      <c r="M1029" s="241"/>
      <c r="N1029" s="242"/>
      <c r="O1029" s="242"/>
      <c r="P1029" s="242"/>
      <c r="Q1029" s="242"/>
      <c r="R1029" s="242"/>
      <c r="S1029" s="242"/>
      <c r="T1029" s="243"/>
      <c r="U1029" s="14"/>
      <c r="V1029" s="14"/>
      <c r="W1029" s="14"/>
      <c r="X1029" s="14"/>
      <c r="Y1029" s="14"/>
      <c r="Z1029" s="14"/>
      <c r="AA1029" s="14"/>
      <c r="AB1029" s="14"/>
      <c r="AC1029" s="14"/>
      <c r="AD1029" s="14"/>
      <c r="AE1029" s="14"/>
      <c r="AT1029" s="244" t="s">
        <v>167</v>
      </c>
      <c r="AU1029" s="244" t="s">
        <v>87</v>
      </c>
      <c r="AV1029" s="14" t="s">
        <v>87</v>
      </c>
      <c r="AW1029" s="14" t="s">
        <v>38</v>
      </c>
      <c r="AX1029" s="14" t="s">
        <v>77</v>
      </c>
      <c r="AY1029" s="244" t="s">
        <v>153</v>
      </c>
    </row>
    <row r="1030" s="15" customFormat="1">
      <c r="A1030" s="15"/>
      <c r="B1030" s="245"/>
      <c r="C1030" s="246"/>
      <c r="D1030" s="218" t="s">
        <v>167</v>
      </c>
      <c r="E1030" s="247" t="s">
        <v>40</v>
      </c>
      <c r="F1030" s="248" t="s">
        <v>170</v>
      </c>
      <c r="G1030" s="246"/>
      <c r="H1030" s="249">
        <v>25.239999999999998</v>
      </c>
      <c r="I1030" s="250"/>
      <c r="J1030" s="246"/>
      <c r="K1030" s="246"/>
      <c r="L1030" s="251"/>
      <c r="M1030" s="252"/>
      <c r="N1030" s="253"/>
      <c r="O1030" s="253"/>
      <c r="P1030" s="253"/>
      <c r="Q1030" s="253"/>
      <c r="R1030" s="253"/>
      <c r="S1030" s="253"/>
      <c r="T1030" s="254"/>
      <c r="U1030" s="15"/>
      <c r="V1030" s="15"/>
      <c r="W1030" s="15"/>
      <c r="X1030" s="15"/>
      <c r="Y1030" s="15"/>
      <c r="Z1030" s="15"/>
      <c r="AA1030" s="15"/>
      <c r="AB1030" s="15"/>
      <c r="AC1030" s="15"/>
      <c r="AD1030" s="15"/>
      <c r="AE1030" s="15"/>
      <c r="AT1030" s="255" t="s">
        <v>167</v>
      </c>
      <c r="AU1030" s="255" t="s">
        <v>87</v>
      </c>
      <c r="AV1030" s="15" t="s">
        <v>161</v>
      </c>
      <c r="AW1030" s="15" t="s">
        <v>38</v>
      </c>
      <c r="AX1030" s="15" t="s">
        <v>85</v>
      </c>
      <c r="AY1030" s="255" t="s">
        <v>153</v>
      </c>
    </row>
    <row r="1031" s="2" customFormat="1" ht="14.4" customHeight="1">
      <c r="A1031" s="39"/>
      <c r="B1031" s="40"/>
      <c r="C1031" s="256" t="s">
        <v>1270</v>
      </c>
      <c r="D1031" s="256" t="s">
        <v>322</v>
      </c>
      <c r="E1031" s="257" t="s">
        <v>1271</v>
      </c>
      <c r="F1031" s="258" t="s">
        <v>1272</v>
      </c>
      <c r="G1031" s="259" t="s">
        <v>173</v>
      </c>
      <c r="H1031" s="260">
        <v>25.745000000000001</v>
      </c>
      <c r="I1031" s="261"/>
      <c r="J1031" s="262">
        <f>ROUND(I1031*H1031,2)</f>
        <v>0</v>
      </c>
      <c r="K1031" s="258" t="s">
        <v>160</v>
      </c>
      <c r="L1031" s="263"/>
      <c r="M1031" s="264" t="s">
        <v>40</v>
      </c>
      <c r="N1031" s="265" t="s">
        <v>48</v>
      </c>
      <c r="O1031" s="85"/>
      <c r="P1031" s="214">
        <f>O1031*H1031</f>
        <v>0</v>
      </c>
      <c r="Q1031" s="214">
        <v>0.00029999999999999997</v>
      </c>
      <c r="R1031" s="214">
        <f>Q1031*H1031</f>
        <v>0.0077234999999999995</v>
      </c>
      <c r="S1031" s="214">
        <v>0</v>
      </c>
      <c r="T1031" s="215">
        <f>S1031*H1031</f>
        <v>0</v>
      </c>
      <c r="U1031" s="39"/>
      <c r="V1031" s="39"/>
      <c r="W1031" s="39"/>
      <c r="X1031" s="39"/>
      <c r="Y1031" s="39"/>
      <c r="Z1031" s="39"/>
      <c r="AA1031" s="39"/>
      <c r="AB1031" s="39"/>
      <c r="AC1031" s="39"/>
      <c r="AD1031" s="39"/>
      <c r="AE1031" s="39"/>
      <c r="AR1031" s="216" t="s">
        <v>383</v>
      </c>
      <c r="AT1031" s="216" t="s">
        <v>322</v>
      </c>
      <c r="AU1031" s="216" t="s">
        <v>87</v>
      </c>
      <c r="AY1031" s="18" t="s">
        <v>153</v>
      </c>
      <c r="BE1031" s="217">
        <f>IF(N1031="základní",J1031,0)</f>
        <v>0</v>
      </c>
      <c r="BF1031" s="217">
        <f>IF(N1031="snížená",J1031,0)</f>
        <v>0</v>
      </c>
      <c r="BG1031" s="217">
        <f>IF(N1031="zákl. přenesená",J1031,0)</f>
        <v>0</v>
      </c>
      <c r="BH1031" s="217">
        <f>IF(N1031="sníž. přenesená",J1031,0)</f>
        <v>0</v>
      </c>
      <c r="BI1031" s="217">
        <f>IF(N1031="nulová",J1031,0)</f>
        <v>0</v>
      </c>
      <c r="BJ1031" s="18" t="s">
        <v>85</v>
      </c>
      <c r="BK1031" s="217">
        <f>ROUND(I1031*H1031,2)</f>
        <v>0</v>
      </c>
      <c r="BL1031" s="18" t="s">
        <v>287</v>
      </c>
      <c r="BM1031" s="216" t="s">
        <v>1273</v>
      </c>
    </row>
    <row r="1032" s="2" customFormat="1">
      <c r="A1032" s="39"/>
      <c r="B1032" s="40"/>
      <c r="C1032" s="41"/>
      <c r="D1032" s="218" t="s">
        <v>163</v>
      </c>
      <c r="E1032" s="41"/>
      <c r="F1032" s="219" t="s">
        <v>1272</v>
      </c>
      <c r="G1032" s="41"/>
      <c r="H1032" s="41"/>
      <c r="I1032" s="220"/>
      <c r="J1032" s="41"/>
      <c r="K1032" s="41"/>
      <c r="L1032" s="45"/>
      <c r="M1032" s="221"/>
      <c r="N1032" s="222"/>
      <c r="O1032" s="85"/>
      <c r="P1032" s="85"/>
      <c r="Q1032" s="85"/>
      <c r="R1032" s="85"/>
      <c r="S1032" s="85"/>
      <c r="T1032" s="86"/>
      <c r="U1032" s="39"/>
      <c r="V1032" s="39"/>
      <c r="W1032" s="39"/>
      <c r="X1032" s="39"/>
      <c r="Y1032" s="39"/>
      <c r="Z1032" s="39"/>
      <c r="AA1032" s="39"/>
      <c r="AB1032" s="39"/>
      <c r="AC1032" s="39"/>
      <c r="AD1032" s="39"/>
      <c r="AE1032" s="39"/>
      <c r="AT1032" s="18" t="s">
        <v>163</v>
      </c>
      <c r="AU1032" s="18" t="s">
        <v>87</v>
      </c>
    </row>
    <row r="1033" s="14" customFormat="1">
      <c r="A1033" s="14"/>
      <c r="B1033" s="234"/>
      <c r="C1033" s="235"/>
      <c r="D1033" s="218" t="s">
        <v>167</v>
      </c>
      <c r="E1033" s="235"/>
      <c r="F1033" s="237" t="s">
        <v>1274</v>
      </c>
      <c r="G1033" s="235"/>
      <c r="H1033" s="238">
        <v>25.745000000000001</v>
      </c>
      <c r="I1033" s="239"/>
      <c r="J1033" s="235"/>
      <c r="K1033" s="235"/>
      <c r="L1033" s="240"/>
      <c r="M1033" s="241"/>
      <c r="N1033" s="242"/>
      <c r="O1033" s="242"/>
      <c r="P1033" s="242"/>
      <c r="Q1033" s="242"/>
      <c r="R1033" s="242"/>
      <c r="S1033" s="242"/>
      <c r="T1033" s="243"/>
      <c r="U1033" s="14"/>
      <c r="V1033" s="14"/>
      <c r="W1033" s="14"/>
      <c r="X1033" s="14"/>
      <c r="Y1033" s="14"/>
      <c r="Z1033" s="14"/>
      <c r="AA1033" s="14"/>
      <c r="AB1033" s="14"/>
      <c r="AC1033" s="14"/>
      <c r="AD1033" s="14"/>
      <c r="AE1033" s="14"/>
      <c r="AT1033" s="244" t="s">
        <v>167</v>
      </c>
      <c r="AU1033" s="244" t="s">
        <v>87</v>
      </c>
      <c r="AV1033" s="14" t="s">
        <v>87</v>
      </c>
      <c r="AW1033" s="14" t="s">
        <v>4</v>
      </c>
      <c r="AX1033" s="14" t="s">
        <v>85</v>
      </c>
      <c r="AY1033" s="244" t="s">
        <v>153</v>
      </c>
    </row>
    <row r="1034" s="2" customFormat="1" ht="14.4" customHeight="1">
      <c r="A1034" s="39"/>
      <c r="B1034" s="40"/>
      <c r="C1034" s="205" t="s">
        <v>1275</v>
      </c>
      <c r="D1034" s="205" t="s">
        <v>156</v>
      </c>
      <c r="E1034" s="206" t="s">
        <v>1276</v>
      </c>
      <c r="F1034" s="207" t="s">
        <v>1277</v>
      </c>
      <c r="G1034" s="208" t="s">
        <v>173</v>
      </c>
      <c r="H1034" s="209">
        <v>0.80000000000000004</v>
      </c>
      <c r="I1034" s="210"/>
      <c r="J1034" s="211">
        <f>ROUND(I1034*H1034,2)</f>
        <v>0</v>
      </c>
      <c r="K1034" s="207" t="s">
        <v>160</v>
      </c>
      <c r="L1034" s="45"/>
      <c r="M1034" s="212" t="s">
        <v>40</v>
      </c>
      <c r="N1034" s="213" t="s">
        <v>48</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287</v>
      </c>
      <c r="AT1034" s="216" t="s">
        <v>156</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1278</v>
      </c>
    </row>
    <row r="1035" s="2" customFormat="1">
      <c r="A1035" s="39"/>
      <c r="B1035" s="40"/>
      <c r="C1035" s="41"/>
      <c r="D1035" s="218" t="s">
        <v>163</v>
      </c>
      <c r="E1035" s="41"/>
      <c r="F1035" s="219" t="s">
        <v>1279</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2" customFormat="1" ht="24.15" customHeight="1">
      <c r="A1036" s="39"/>
      <c r="B1036" s="40"/>
      <c r="C1036" s="256" t="s">
        <v>1280</v>
      </c>
      <c r="D1036" s="256" t="s">
        <v>322</v>
      </c>
      <c r="E1036" s="257" t="s">
        <v>1281</v>
      </c>
      <c r="F1036" s="258" t="s">
        <v>1282</v>
      </c>
      <c r="G1036" s="259" t="s">
        <v>173</v>
      </c>
      <c r="H1036" s="260">
        <v>0.81599999999999995</v>
      </c>
      <c r="I1036" s="261"/>
      <c r="J1036" s="262">
        <f>ROUND(I1036*H1036,2)</f>
        <v>0</v>
      </c>
      <c r="K1036" s="258" t="s">
        <v>160</v>
      </c>
      <c r="L1036" s="263"/>
      <c r="M1036" s="264" t="s">
        <v>40</v>
      </c>
      <c r="N1036" s="265" t="s">
        <v>48</v>
      </c>
      <c r="O1036" s="85"/>
      <c r="P1036" s="214">
        <f>O1036*H1036</f>
        <v>0</v>
      </c>
      <c r="Q1036" s="214">
        <v>0.00021000000000000001</v>
      </c>
      <c r="R1036" s="214">
        <f>Q1036*H1036</f>
        <v>0.00017135999999999999</v>
      </c>
      <c r="S1036" s="214">
        <v>0</v>
      </c>
      <c r="T1036" s="215">
        <f>S1036*H1036</f>
        <v>0</v>
      </c>
      <c r="U1036" s="39"/>
      <c r="V1036" s="39"/>
      <c r="W1036" s="39"/>
      <c r="X1036" s="39"/>
      <c r="Y1036" s="39"/>
      <c r="Z1036" s="39"/>
      <c r="AA1036" s="39"/>
      <c r="AB1036" s="39"/>
      <c r="AC1036" s="39"/>
      <c r="AD1036" s="39"/>
      <c r="AE1036" s="39"/>
      <c r="AR1036" s="216" t="s">
        <v>383</v>
      </c>
      <c r="AT1036" s="216" t="s">
        <v>322</v>
      </c>
      <c r="AU1036" s="216" t="s">
        <v>87</v>
      </c>
      <c r="AY1036" s="18" t="s">
        <v>153</v>
      </c>
      <c r="BE1036" s="217">
        <f>IF(N1036="základní",J1036,0)</f>
        <v>0</v>
      </c>
      <c r="BF1036" s="217">
        <f>IF(N1036="snížená",J1036,0)</f>
        <v>0</v>
      </c>
      <c r="BG1036" s="217">
        <f>IF(N1036="zákl. přenesená",J1036,0)</f>
        <v>0</v>
      </c>
      <c r="BH1036" s="217">
        <f>IF(N1036="sníž. přenesená",J1036,0)</f>
        <v>0</v>
      </c>
      <c r="BI1036" s="217">
        <f>IF(N1036="nulová",J1036,0)</f>
        <v>0</v>
      </c>
      <c r="BJ1036" s="18" t="s">
        <v>85</v>
      </c>
      <c r="BK1036" s="217">
        <f>ROUND(I1036*H1036,2)</f>
        <v>0</v>
      </c>
      <c r="BL1036" s="18" t="s">
        <v>287</v>
      </c>
      <c r="BM1036" s="216" t="s">
        <v>1283</v>
      </c>
    </row>
    <row r="1037" s="2" customFormat="1">
      <c r="A1037" s="39"/>
      <c r="B1037" s="40"/>
      <c r="C1037" s="41"/>
      <c r="D1037" s="218" t="s">
        <v>163</v>
      </c>
      <c r="E1037" s="41"/>
      <c r="F1037" s="219" t="s">
        <v>1282</v>
      </c>
      <c r="G1037" s="41"/>
      <c r="H1037" s="41"/>
      <c r="I1037" s="220"/>
      <c r="J1037" s="41"/>
      <c r="K1037" s="41"/>
      <c r="L1037" s="45"/>
      <c r="M1037" s="221"/>
      <c r="N1037" s="222"/>
      <c r="O1037" s="85"/>
      <c r="P1037" s="85"/>
      <c r="Q1037" s="85"/>
      <c r="R1037" s="85"/>
      <c r="S1037" s="85"/>
      <c r="T1037" s="86"/>
      <c r="U1037" s="39"/>
      <c r="V1037" s="39"/>
      <c r="W1037" s="39"/>
      <c r="X1037" s="39"/>
      <c r="Y1037" s="39"/>
      <c r="Z1037" s="39"/>
      <c r="AA1037" s="39"/>
      <c r="AB1037" s="39"/>
      <c r="AC1037" s="39"/>
      <c r="AD1037" s="39"/>
      <c r="AE1037" s="39"/>
      <c r="AT1037" s="18" t="s">
        <v>163</v>
      </c>
      <c r="AU1037" s="18" t="s">
        <v>87</v>
      </c>
    </row>
    <row r="1038" s="14" customFormat="1">
      <c r="A1038" s="14"/>
      <c r="B1038" s="234"/>
      <c r="C1038" s="235"/>
      <c r="D1038" s="218" t="s">
        <v>167</v>
      </c>
      <c r="E1038" s="235"/>
      <c r="F1038" s="237" t="s">
        <v>1284</v>
      </c>
      <c r="G1038" s="235"/>
      <c r="H1038" s="238">
        <v>0.81599999999999995</v>
      </c>
      <c r="I1038" s="239"/>
      <c r="J1038" s="235"/>
      <c r="K1038" s="235"/>
      <c r="L1038" s="240"/>
      <c r="M1038" s="241"/>
      <c r="N1038" s="242"/>
      <c r="O1038" s="242"/>
      <c r="P1038" s="242"/>
      <c r="Q1038" s="242"/>
      <c r="R1038" s="242"/>
      <c r="S1038" s="242"/>
      <c r="T1038" s="243"/>
      <c r="U1038" s="14"/>
      <c r="V1038" s="14"/>
      <c r="W1038" s="14"/>
      <c r="X1038" s="14"/>
      <c r="Y1038" s="14"/>
      <c r="Z1038" s="14"/>
      <c r="AA1038" s="14"/>
      <c r="AB1038" s="14"/>
      <c r="AC1038" s="14"/>
      <c r="AD1038" s="14"/>
      <c r="AE1038" s="14"/>
      <c r="AT1038" s="244" t="s">
        <v>167</v>
      </c>
      <c r="AU1038" s="244" t="s">
        <v>87</v>
      </c>
      <c r="AV1038" s="14" t="s">
        <v>87</v>
      </c>
      <c r="AW1038" s="14" t="s">
        <v>4</v>
      </c>
      <c r="AX1038" s="14" t="s">
        <v>85</v>
      </c>
      <c r="AY1038" s="244" t="s">
        <v>153</v>
      </c>
    </row>
    <row r="1039" s="2" customFormat="1" ht="24.15" customHeight="1">
      <c r="A1039" s="39"/>
      <c r="B1039" s="40"/>
      <c r="C1039" s="205" t="s">
        <v>1285</v>
      </c>
      <c r="D1039" s="205" t="s">
        <v>156</v>
      </c>
      <c r="E1039" s="206" t="s">
        <v>1286</v>
      </c>
      <c r="F1039" s="207" t="s">
        <v>1287</v>
      </c>
      <c r="G1039" s="208" t="s">
        <v>159</v>
      </c>
      <c r="H1039" s="209">
        <v>25.239999999999998</v>
      </c>
      <c r="I1039" s="210"/>
      <c r="J1039" s="211">
        <f>ROUND(I1039*H1039,2)</f>
        <v>0</v>
      </c>
      <c r="K1039" s="207" t="s">
        <v>160</v>
      </c>
      <c r="L1039" s="45"/>
      <c r="M1039" s="212" t="s">
        <v>40</v>
      </c>
      <c r="N1039" s="213" t="s">
        <v>48</v>
      </c>
      <c r="O1039" s="85"/>
      <c r="P1039" s="214">
        <f>O1039*H1039</f>
        <v>0</v>
      </c>
      <c r="Q1039" s="214">
        <v>3.0000000000000001E-05</v>
      </c>
      <c r="R1039" s="214">
        <f>Q1039*H1039</f>
        <v>0.00075719999999999997</v>
      </c>
      <c r="S1039" s="214">
        <v>0</v>
      </c>
      <c r="T1039" s="215">
        <f>S1039*H1039</f>
        <v>0</v>
      </c>
      <c r="U1039" s="39"/>
      <c r="V1039" s="39"/>
      <c r="W1039" s="39"/>
      <c r="X1039" s="39"/>
      <c r="Y1039" s="39"/>
      <c r="Z1039" s="39"/>
      <c r="AA1039" s="39"/>
      <c r="AB1039" s="39"/>
      <c r="AC1039" s="39"/>
      <c r="AD1039" s="39"/>
      <c r="AE1039" s="39"/>
      <c r="AR1039" s="216" t="s">
        <v>287</v>
      </c>
      <c r="AT1039" s="216" t="s">
        <v>156</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1288</v>
      </c>
    </row>
    <row r="1040" s="2" customFormat="1">
      <c r="A1040" s="39"/>
      <c r="B1040" s="40"/>
      <c r="C1040" s="41"/>
      <c r="D1040" s="218" t="s">
        <v>163</v>
      </c>
      <c r="E1040" s="41"/>
      <c r="F1040" s="219" t="s">
        <v>1289</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2" customFormat="1">
      <c r="A1041" s="39"/>
      <c r="B1041" s="40"/>
      <c r="C1041" s="41"/>
      <c r="D1041" s="218" t="s">
        <v>165</v>
      </c>
      <c r="E1041" s="41"/>
      <c r="F1041" s="223" t="s">
        <v>1290</v>
      </c>
      <c r="G1041" s="41"/>
      <c r="H1041" s="41"/>
      <c r="I1041" s="220"/>
      <c r="J1041" s="41"/>
      <c r="K1041" s="41"/>
      <c r="L1041" s="45"/>
      <c r="M1041" s="221"/>
      <c r="N1041" s="222"/>
      <c r="O1041" s="85"/>
      <c r="P1041" s="85"/>
      <c r="Q1041" s="85"/>
      <c r="R1041" s="85"/>
      <c r="S1041" s="85"/>
      <c r="T1041" s="86"/>
      <c r="U1041" s="39"/>
      <c r="V1041" s="39"/>
      <c r="W1041" s="39"/>
      <c r="X1041" s="39"/>
      <c r="Y1041" s="39"/>
      <c r="Z1041" s="39"/>
      <c r="AA1041" s="39"/>
      <c r="AB1041" s="39"/>
      <c r="AC1041" s="39"/>
      <c r="AD1041" s="39"/>
      <c r="AE1041" s="39"/>
      <c r="AT1041" s="18" t="s">
        <v>165</v>
      </c>
      <c r="AU1041" s="18" t="s">
        <v>87</v>
      </c>
    </row>
    <row r="1042" s="13" customFormat="1">
      <c r="A1042" s="13"/>
      <c r="B1042" s="224"/>
      <c r="C1042" s="225"/>
      <c r="D1042" s="218" t="s">
        <v>167</v>
      </c>
      <c r="E1042" s="226" t="s">
        <v>40</v>
      </c>
      <c r="F1042" s="227" t="s">
        <v>211</v>
      </c>
      <c r="G1042" s="225"/>
      <c r="H1042" s="226" t="s">
        <v>40</v>
      </c>
      <c r="I1042" s="228"/>
      <c r="J1042" s="225"/>
      <c r="K1042" s="225"/>
      <c r="L1042" s="229"/>
      <c r="M1042" s="230"/>
      <c r="N1042" s="231"/>
      <c r="O1042" s="231"/>
      <c r="P1042" s="231"/>
      <c r="Q1042" s="231"/>
      <c r="R1042" s="231"/>
      <c r="S1042" s="231"/>
      <c r="T1042" s="232"/>
      <c r="U1042" s="13"/>
      <c r="V1042" s="13"/>
      <c r="W1042" s="13"/>
      <c r="X1042" s="13"/>
      <c r="Y1042" s="13"/>
      <c r="Z1042" s="13"/>
      <c r="AA1042" s="13"/>
      <c r="AB1042" s="13"/>
      <c r="AC1042" s="13"/>
      <c r="AD1042" s="13"/>
      <c r="AE1042" s="13"/>
      <c r="AT1042" s="233" t="s">
        <v>167</v>
      </c>
      <c r="AU1042" s="233" t="s">
        <v>87</v>
      </c>
      <c r="AV1042" s="13" t="s">
        <v>85</v>
      </c>
      <c r="AW1042" s="13" t="s">
        <v>38</v>
      </c>
      <c r="AX1042" s="13" t="s">
        <v>77</v>
      </c>
      <c r="AY1042" s="233" t="s">
        <v>153</v>
      </c>
    </row>
    <row r="1043" s="14" customFormat="1">
      <c r="A1043" s="14"/>
      <c r="B1043" s="234"/>
      <c r="C1043" s="235"/>
      <c r="D1043" s="218" t="s">
        <v>167</v>
      </c>
      <c r="E1043" s="236" t="s">
        <v>40</v>
      </c>
      <c r="F1043" s="237" t="s">
        <v>1268</v>
      </c>
      <c r="G1043" s="235"/>
      <c r="H1043" s="238">
        <v>16</v>
      </c>
      <c r="I1043" s="239"/>
      <c r="J1043" s="235"/>
      <c r="K1043" s="235"/>
      <c r="L1043" s="240"/>
      <c r="M1043" s="241"/>
      <c r="N1043" s="242"/>
      <c r="O1043" s="242"/>
      <c r="P1043" s="242"/>
      <c r="Q1043" s="242"/>
      <c r="R1043" s="242"/>
      <c r="S1043" s="242"/>
      <c r="T1043" s="243"/>
      <c r="U1043" s="14"/>
      <c r="V1043" s="14"/>
      <c r="W1043" s="14"/>
      <c r="X1043" s="14"/>
      <c r="Y1043" s="14"/>
      <c r="Z1043" s="14"/>
      <c r="AA1043" s="14"/>
      <c r="AB1043" s="14"/>
      <c r="AC1043" s="14"/>
      <c r="AD1043" s="14"/>
      <c r="AE1043" s="14"/>
      <c r="AT1043" s="244" t="s">
        <v>167</v>
      </c>
      <c r="AU1043" s="244" t="s">
        <v>87</v>
      </c>
      <c r="AV1043" s="14" t="s">
        <v>87</v>
      </c>
      <c r="AW1043" s="14" t="s">
        <v>38</v>
      </c>
      <c r="AX1043" s="14" t="s">
        <v>77</v>
      </c>
      <c r="AY1043" s="244" t="s">
        <v>153</v>
      </c>
    </row>
    <row r="1044" s="13" customFormat="1">
      <c r="A1044" s="13"/>
      <c r="B1044" s="224"/>
      <c r="C1044" s="225"/>
      <c r="D1044" s="218" t="s">
        <v>167</v>
      </c>
      <c r="E1044" s="226" t="s">
        <v>40</v>
      </c>
      <c r="F1044" s="227" t="s">
        <v>296</v>
      </c>
      <c r="G1044" s="225"/>
      <c r="H1044" s="226" t="s">
        <v>40</v>
      </c>
      <c r="I1044" s="228"/>
      <c r="J1044" s="225"/>
      <c r="K1044" s="225"/>
      <c r="L1044" s="229"/>
      <c r="M1044" s="230"/>
      <c r="N1044" s="231"/>
      <c r="O1044" s="231"/>
      <c r="P1044" s="231"/>
      <c r="Q1044" s="231"/>
      <c r="R1044" s="231"/>
      <c r="S1044" s="231"/>
      <c r="T1044" s="232"/>
      <c r="U1044" s="13"/>
      <c r="V1044" s="13"/>
      <c r="W1044" s="13"/>
      <c r="X1044" s="13"/>
      <c r="Y1044" s="13"/>
      <c r="Z1044" s="13"/>
      <c r="AA1044" s="13"/>
      <c r="AB1044" s="13"/>
      <c r="AC1044" s="13"/>
      <c r="AD1044" s="13"/>
      <c r="AE1044" s="13"/>
      <c r="AT1044" s="233" t="s">
        <v>167</v>
      </c>
      <c r="AU1044" s="233" t="s">
        <v>87</v>
      </c>
      <c r="AV1044" s="13" t="s">
        <v>85</v>
      </c>
      <c r="AW1044" s="13" t="s">
        <v>38</v>
      </c>
      <c r="AX1044" s="13" t="s">
        <v>77</v>
      </c>
      <c r="AY1044" s="233" t="s">
        <v>153</v>
      </c>
    </row>
    <row r="1045" s="14" customFormat="1">
      <c r="A1045" s="14"/>
      <c r="B1045" s="234"/>
      <c r="C1045" s="235"/>
      <c r="D1045" s="218" t="s">
        <v>167</v>
      </c>
      <c r="E1045" s="236" t="s">
        <v>40</v>
      </c>
      <c r="F1045" s="237" t="s">
        <v>1269</v>
      </c>
      <c r="G1045" s="235"/>
      <c r="H1045" s="238">
        <v>9.2400000000000002</v>
      </c>
      <c r="I1045" s="239"/>
      <c r="J1045" s="235"/>
      <c r="K1045" s="235"/>
      <c r="L1045" s="240"/>
      <c r="M1045" s="241"/>
      <c r="N1045" s="242"/>
      <c r="O1045" s="242"/>
      <c r="P1045" s="242"/>
      <c r="Q1045" s="242"/>
      <c r="R1045" s="242"/>
      <c r="S1045" s="242"/>
      <c r="T1045" s="243"/>
      <c r="U1045" s="14"/>
      <c r="V1045" s="14"/>
      <c r="W1045" s="14"/>
      <c r="X1045" s="14"/>
      <c r="Y1045" s="14"/>
      <c r="Z1045" s="14"/>
      <c r="AA1045" s="14"/>
      <c r="AB1045" s="14"/>
      <c r="AC1045" s="14"/>
      <c r="AD1045" s="14"/>
      <c r="AE1045" s="14"/>
      <c r="AT1045" s="244" t="s">
        <v>167</v>
      </c>
      <c r="AU1045" s="244" t="s">
        <v>87</v>
      </c>
      <c r="AV1045" s="14" t="s">
        <v>87</v>
      </c>
      <c r="AW1045" s="14" t="s">
        <v>38</v>
      </c>
      <c r="AX1045" s="14" t="s">
        <v>77</v>
      </c>
      <c r="AY1045" s="244" t="s">
        <v>153</v>
      </c>
    </row>
    <row r="1046" s="15" customFormat="1">
      <c r="A1046" s="15"/>
      <c r="B1046" s="245"/>
      <c r="C1046" s="246"/>
      <c r="D1046" s="218" t="s">
        <v>167</v>
      </c>
      <c r="E1046" s="247" t="s">
        <v>40</v>
      </c>
      <c r="F1046" s="248" t="s">
        <v>170</v>
      </c>
      <c r="G1046" s="246"/>
      <c r="H1046" s="249">
        <v>25.239999999999998</v>
      </c>
      <c r="I1046" s="250"/>
      <c r="J1046" s="246"/>
      <c r="K1046" s="246"/>
      <c r="L1046" s="251"/>
      <c r="M1046" s="252"/>
      <c r="N1046" s="253"/>
      <c r="O1046" s="253"/>
      <c r="P1046" s="253"/>
      <c r="Q1046" s="253"/>
      <c r="R1046" s="253"/>
      <c r="S1046" s="253"/>
      <c r="T1046" s="254"/>
      <c r="U1046" s="15"/>
      <c r="V1046" s="15"/>
      <c r="W1046" s="15"/>
      <c r="X1046" s="15"/>
      <c r="Y1046" s="15"/>
      <c r="Z1046" s="15"/>
      <c r="AA1046" s="15"/>
      <c r="AB1046" s="15"/>
      <c r="AC1046" s="15"/>
      <c r="AD1046" s="15"/>
      <c r="AE1046" s="15"/>
      <c r="AT1046" s="255" t="s">
        <v>167</v>
      </c>
      <c r="AU1046" s="255" t="s">
        <v>87</v>
      </c>
      <c r="AV1046" s="15" t="s">
        <v>161</v>
      </c>
      <c r="AW1046" s="15" t="s">
        <v>38</v>
      </c>
      <c r="AX1046" s="15" t="s">
        <v>85</v>
      </c>
      <c r="AY1046" s="255" t="s">
        <v>153</v>
      </c>
    </row>
    <row r="1047" s="2" customFormat="1" ht="24.15" customHeight="1">
      <c r="A1047" s="39"/>
      <c r="B1047" s="40"/>
      <c r="C1047" s="205" t="s">
        <v>1291</v>
      </c>
      <c r="D1047" s="205" t="s">
        <v>156</v>
      </c>
      <c r="E1047" s="206" t="s">
        <v>1292</v>
      </c>
      <c r="F1047" s="207" t="s">
        <v>1293</v>
      </c>
      <c r="G1047" s="208" t="s">
        <v>422</v>
      </c>
      <c r="H1047" s="209">
        <v>0.085999999999999993</v>
      </c>
      <c r="I1047" s="210"/>
      <c r="J1047" s="211">
        <f>ROUND(I1047*H1047,2)</f>
        <v>0</v>
      </c>
      <c r="K1047" s="207" t="s">
        <v>160</v>
      </c>
      <c r="L1047" s="45"/>
      <c r="M1047" s="212" t="s">
        <v>40</v>
      </c>
      <c r="N1047" s="213" t="s">
        <v>48</v>
      </c>
      <c r="O1047" s="85"/>
      <c r="P1047" s="214">
        <f>O1047*H1047</f>
        <v>0</v>
      </c>
      <c r="Q1047" s="214">
        <v>0</v>
      </c>
      <c r="R1047" s="214">
        <f>Q1047*H1047</f>
        <v>0</v>
      </c>
      <c r="S1047" s="214">
        <v>0</v>
      </c>
      <c r="T1047" s="215">
        <f>S1047*H1047</f>
        <v>0</v>
      </c>
      <c r="U1047" s="39"/>
      <c r="V1047" s="39"/>
      <c r="W1047" s="39"/>
      <c r="X1047" s="39"/>
      <c r="Y1047" s="39"/>
      <c r="Z1047" s="39"/>
      <c r="AA1047" s="39"/>
      <c r="AB1047" s="39"/>
      <c r="AC1047" s="39"/>
      <c r="AD1047" s="39"/>
      <c r="AE1047" s="39"/>
      <c r="AR1047" s="216" t="s">
        <v>287</v>
      </c>
      <c r="AT1047" s="216" t="s">
        <v>156</v>
      </c>
      <c r="AU1047" s="216" t="s">
        <v>87</v>
      </c>
      <c r="AY1047" s="18" t="s">
        <v>153</v>
      </c>
      <c r="BE1047" s="217">
        <f>IF(N1047="základní",J1047,0)</f>
        <v>0</v>
      </c>
      <c r="BF1047" s="217">
        <f>IF(N1047="snížená",J1047,0)</f>
        <v>0</v>
      </c>
      <c r="BG1047" s="217">
        <f>IF(N1047="zákl. přenesená",J1047,0)</f>
        <v>0</v>
      </c>
      <c r="BH1047" s="217">
        <f>IF(N1047="sníž. přenesená",J1047,0)</f>
        <v>0</v>
      </c>
      <c r="BI1047" s="217">
        <f>IF(N1047="nulová",J1047,0)</f>
        <v>0</v>
      </c>
      <c r="BJ1047" s="18" t="s">
        <v>85</v>
      </c>
      <c r="BK1047" s="217">
        <f>ROUND(I1047*H1047,2)</f>
        <v>0</v>
      </c>
      <c r="BL1047" s="18" t="s">
        <v>287</v>
      </c>
      <c r="BM1047" s="216" t="s">
        <v>1294</v>
      </c>
    </row>
    <row r="1048" s="2" customFormat="1">
      <c r="A1048" s="39"/>
      <c r="B1048" s="40"/>
      <c r="C1048" s="41"/>
      <c r="D1048" s="218" t="s">
        <v>163</v>
      </c>
      <c r="E1048" s="41"/>
      <c r="F1048" s="219" t="s">
        <v>1295</v>
      </c>
      <c r="G1048" s="41"/>
      <c r="H1048" s="41"/>
      <c r="I1048" s="220"/>
      <c r="J1048" s="41"/>
      <c r="K1048" s="41"/>
      <c r="L1048" s="45"/>
      <c r="M1048" s="221"/>
      <c r="N1048" s="222"/>
      <c r="O1048" s="85"/>
      <c r="P1048" s="85"/>
      <c r="Q1048" s="85"/>
      <c r="R1048" s="85"/>
      <c r="S1048" s="85"/>
      <c r="T1048" s="86"/>
      <c r="U1048" s="39"/>
      <c r="V1048" s="39"/>
      <c r="W1048" s="39"/>
      <c r="X1048" s="39"/>
      <c r="Y1048" s="39"/>
      <c r="Z1048" s="39"/>
      <c r="AA1048" s="39"/>
      <c r="AB1048" s="39"/>
      <c r="AC1048" s="39"/>
      <c r="AD1048" s="39"/>
      <c r="AE1048" s="39"/>
      <c r="AT1048" s="18" t="s">
        <v>163</v>
      </c>
      <c r="AU1048" s="18" t="s">
        <v>87</v>
      </c>
    </row>
    <row r="1049" s="2" customFormat="1">
      <c r="A1049" s="39"/>
      <c r="B1049" s="40"/>
      <c r="C1049" s="41"/>
      <c r="D1049" s="218" t="s">
        <v>165</v>
      </c>
      <c r="E1049" s="41"/>
      <c r="F1049" s="223" t="s">
        <v>1172</v>
      </c>
      <c r="G1049" s="41"/>
      <c r="H1049" s="41"/>
      <c r="I1049" s="220"/>
      <c r="J1049" s="41"/>
      <c r="K1049" s="41"/>
      <c r="L1049" s="45"/>
      <c r="M1049" s="221"/>
      <c r="N1049" s="222"/>
      <c r="O1049" s="85"/>
      <c r="P1049" s="85"/>
      <c r="Q1049" s="85"/>
      <c r="R1049" s="85"/>
      <c r="S1049" s="85"/>
      <c r="T1049" s="86"/>
      <c r="U1049" s="39"/>
      <c r="V1049" s="39"/>
      <c r="W1049" s="39"/>
      <c r="X1049" s="39"/>
      <c r="Y1049" s="39"/>
      <c r="Z1049" s="39"/>
      <c r="AA1049" s="39"/>
      <c r="AB1049" s="39"/>
      <c r="AC1049" s="39"/>
      <c r="AD1049" s="39"/>
      <c r="AE1049" s="39"/>
      <c r="AT1049" s="18" t="s">
        <v>165</v>
      </c>
      <c r="AU1049" s="18" t="s">
        <v>87</v>
      </c>
    </row>
    <row r="1050" s="12" customFormat="1" ht="22.8" customHeight="1">
      <c r="A1050" s="12"/>
      <c r="B1050" s="189"/>
      <c r="C1050" s="190"/>
      <c r="D1050" s="191" t="s">
        <v>76</v>
      </c>
      <c r="E1050" s="203" t="s">
        <v>1296</v>
      </c>
      <c r="F1050" s="203" t="s">
        <v>1297</v>
      </c>
      <c r="G1050" s="190"/>
      <c r="H1050" s="190"/>
      <c r="I1050" s="193"/>
      <c r="J1050" s="204">
        <f>BK1050</f>
        <v>0</v>
      </c>
      <c r="K1050" s="190"/>
      <c r="L1050" s="195"/>
      <c r="M1050" s="196"/>
      <c r="N1050" s="197"/>
      <c r="O1050" s="197"/>
      <c r="P1050" s="198">
        <f>SUM(P1051:P1057)</f>
        <v>0</v>
      </c>
      <c r="Q1050" s="197"/>
      <c r="R1050" s="198">
        <f>SUM(R1051:R1057)</f>
        <v>0.009444000000000001</v>
      </c>
      <c r="S1050" s="197"/>
      <c r="T1050" s="199">
        <f>SUM(T1051:T1057)</f>
        <v>0</v>
      </c>
      <c r="U1050" s="12"/>
      <c r="V1050" s="12"/>
      <c r="W1050" s="12"/>
      <c r="X1050" s="12"/>
      <c r="Y1050" s="12"/>
      <c r="Z1050" s="12"/>
      <c r="AA1050" s="12"/>
      <c r="AB1050" s="12"/>
      <c r="AC1050" s="12"/>
      <c r="AD1050" s="12"/>
      <c r="AE1050" s="12"/>
      <c r="AR1050" s="200" t="s">
        <v>87</v>
      </c>
      <c r="AT1050" s="201" t="s">
        <v>76</v>
      </c>
      <c r="AU1050" s="201" t="s">
        <v>85</v>
      </c>
      <c r="AY1050" s="200" t="s">
        <v>153</v>
      </c>
      <c r="BK1050" s="202">
        <f>SUM(BK1051:BK1057)</f>
        <v>0</v>
      </c>
    </row>
    <row r="1051" s="2" customFormat="1" ht="24.15" customHeight="1">
      <c r="A1051" s="39"/>
      <c r="B1051" s="40"/>
      <c r="C1051" s="205" t="s">
        <v>1298</v>
      </c>
      <c r="D1051" s="205" t="s">
        <v>156</v>
      </c>
      <c r="E1051" s="206" t="s">
        <v>1299</v>
      </c>
      <c r="F1051" s="207" t="s">
        <v>1300</v>
      </c>
      <c r="G1051" s="208" t="s">
        <v>159</v>
      </c>
      <c r="H1051" s="209">
        <v>23.609999999999999</v>
      </c>
      <c r="I1051" s="210"/>
      <c r="J1051" s="211">
        <f>ROUND(I1051*H1051,2)</f>
        <v>0</v>
      </c>
      <c r="K1051" s="207" t="s">
        <v>160</v>
      </c>
      <c r="L1051" s="45"/>
      <c r="M1051" s="212" t="s">
        <v>40</v>
      </c>
      <c r="N1051" s="213" t="s">
        <v>48</v>
      </c>
      <c r="O1051" s="85"/>
      <c r="P1051" s="214">
        <f>O1051*H1051</f>
        <v>0</v>
      </c>
      <c r="Q1051" s="214">
        <v>0.00040000000000000002</v>
      </c>
      <c r="R1051" s="214">
        <f>Q1051*H1051</f>
        <v>0.009444000000000001</v>
      </c>
      <c r="S1051" s="214">
        <v>0</v>
      </c>
      <c r="T1051" s="215">
        <f>S1051*H1051</f>
        <v>0</v>
      </c>
      <c r="U1051" s="39"/>
      <c r="V1051" s="39"/>
      <c r="W1051" s="39"/>
      <c r="X1051" s="39"/>
      <c r="Y1051" s="39"/>
      <c r="Z1051" s="39"/>
      <c r="AA1051" s="39"/>
      <c r="AB1051" s="39"/>
      <c r="AC1051" s="39"/>
      <c r="AD1051" s="39"/>
      <c r="AE1051" s="39"/>
      <c r="AR1051" s="216" t="s">
        <v>287</v>
      </c>
      <c r="AT1051" s="216" t="s">
        <v>156</v>
      </c>
      <c r="AU1051" s="216" t="s">
        <v>87</v>
      </c>
      <c r="AY1051" s="18" t="s">
        <v>153</v>
      </c>
      <c r="BE1051" s="217">
        <f>IF(N1051="základní",J1051,0)</f>
        <v>0</v>
      </c>
      <c r="BF1051" s="217">
        <f>IF(N1051="snížená",J1051,0)</f>
        <v>0</v>
      </c>
      <c r="BG1051" s="217">
        <f>IF(N1051="zákl. přenesená",J1051,0)</f>
        <v>0</v>
      </c>
      <c r="BH1051" s="217">
        <f>IF(N1051="sníž. přenesená",J1051,0)</f>
        <v>0</v>
      </c>
      <c r="BI1051" s="217">
        <f>IF(N1051="nulová",J1051,0)</f>
        <v>0</v>
      </c>
      <c r="BJ1051" s="18" t="s">
        <v>85</v>
      </c>
      <c r="BK1051" s="217">
        <f>ROUND(I1051*H1051,2)</f>
        <v>0</v>
      </c>
      <c r="BL1051" s="18" t="s">
        <v>287</v>
      </c>
      <c r="BM1051" s="216" t="s">
        <v>1301</v>
      </c>
    </row>
    <row r="1052" s="2" customFormat="1">
      <c r="A1052" s="39"/>
      <c r="B1052" s="40"/>
      <c r="C1052" s="41"/>
      <c r="D1052" s="218" t="s">
        <v>163</v>
      </c>
      <c r="E1052" s="41"/>
      <c r="F1052" s="219" t="s">
        <v>1302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163</v>
      </c>
      <c r="AU1052" s="18" t="s">
        <v>87</v>
      </c>
    </row>
    <row r="1053" s="13" customFormat="1">
      <c r="A1053" s="13"/>
      <c r="B1053" s="224"/>
      <c r="C1053" s="225"/>
      <c r="D1053" s="218" t="s">
        <v>167</v>
      </c>
      <c r="E1053" s="226" t="s">
        <v>40</v>
      </c>
      <c r="F1053" s="227" t="s">
        <v>213</v>
      </c>
      <c r="G1053" s="225"/>
      <c r="H1053" s="226" t="s">
        <v>40</v>
      </c>
      <c r="I1053" s="228"/>
      <c r="J1053" s="225"/>
      <c r="K1053" s="225"/>
      <c r="L1053" s="229"/>
      <c r="M1053" s="230"/>
      <c r="N1053" s="231"/>
      <c r="O1053" s="231"/>
      <c r="P1053" s="231"/>
      <c r="Q1053" s="231"/>
      <c r="R1053" s="231"/>
      <c r="S1053" s="231"/>
      <c r="T1053" s="232"/>
      <c r="U1053" s="13"/>
      <c r="V1053" s="13"/>
      <c r="W1053" s="13"/>
      <c r="X1053" s="13"/>
      <c r="Y1053" s="13"/>
      <c r="Z1053" s="13"/>
      <c r="AA1053" s="13"/>
      <c r="AB1053" s="13"/>
      <c r="AC1053" s="13"/>
      <c r="AD1053" s="13"/>
      <c r="AE1053" s="13"/>
      <c r="AT1053" s="233" t="s">
        <v>167</v>
      </c>
      <c r="AU1053" s="233" t="s">
        <v>87</v>
      </c>
      <c r="AV1053" s="13" t="s">
        <v>85</v>
      </c>
      <c r="AW1053" s="13" t="s">
        <v>38</v>
      </c>
      <c r="AX1053" s="13" t="s">
        <v>77</v>
      </c>
      <c r="AY1053" s="233" t="s">
        <v>153</v>
      </c>
    </row>
    <row r="1054" s="14" customFormat="1">
      <c r="A1054" s="14"/>
      <c r="B1054" s="234"/>
      <c r="C1054" s="235"/>
      <c r="D1054" s="218" t="s">
        <v>167</v>
      </c>
      <c r="E1054" s="236" t="s">
        <v>40</v>
      </c>
      <c r="F1054" s="237" t="s">
        <v>1303</v>
      </c>
      <c r="G1054" s="235"/>
      <c r="H1054" s="238">
        <v>8.5099999999999998</v>
      </c>
      <c r="I1054" s="239"/>
      <c r="J1054" s="235"/>
      <c r="K1054" s="235"/>
      <c r="L1054" s="240"/>
      <c r="M1054" s="241"/>
      <c r="N1054" s="242"/>
      <c r="O1054" s="242"/>
      <c r="P1054" s="242"/>
      <c r="Q1054" s="242"/>
      <c r="R1054" s="242"/>
      <c r="S1054" s="242"/>
      <c r="T1054" s="243"/>
      <c r="U1054" s="14"/>
      <c r="V1054" s="14"/>
      <c r="W1054" s="14"/>
      <c r="X1054" s="14"/>
      <c r="Y1054" s="14"/>
      <c r="Z1054" s="14"/>
      <c r="AA1054" s="14"/>
      <c r="AB1054" s="14"/>
      <c r="AC1054" s="14"/>
      <c r="AD1054" s="14"/>
      <c r="AE1054" s="14"/>
      <c r="AT1054" s="244" t="s">
        <v>167</v>
      </c>
      <c r="AU1054" s="244" t="s">
        <v>87</v>
      </c>
      <c r="AV1054" s="14" t="s">
        <v>87</v>
      </c>
      <c r="AW1054" s="14" t="s">
        <v>38</v>
      </c>
      <c r="AX1054" s="14" t="s">
        <v>77</v>
      </c>
      <c r="AY1054" s="244" t="s">
        <v>153</v>
      </c>
    </row>
    <row r="1055" s="13" customFormat="1">
      <c r="A1055" s="13"/>
      <c r="B1055" s="224"/>
      <c r="C1055" s="225"/>
      <c r="D1055" s="218" t="s">
        <v>167</v>
      </c>
      <c r="E1055" s="226" t="s">
        <v>40</v>
      </c>
      <c r="F1055" s="227" t="s">
        <v>211</v>
      </c>
      <c r="G1055" s="225"/>
      <c r="H1055" s="226" t="s">
        <v>40</v>
      </c>
      <c r="I1055" s="228"/>
      <c r="J1055" s="225"/>
      <c r="K1055" s="225"/>
      <c r="L1055" s="229"/>
      <c r="M1055" s="230"/>
      <c r="N1055" s="231"/>
      <c r="O1055" s="231"/>
      <c r="P1055" s="231"/>
      <c r="Q1055" s="231"/>
      <c r="R1055" s="231"/>
      <c r="S1055" s="231"/>
      <c r="T1055" s="232"/>
      <c r="U1055" s="13"/>
      <c r="V1055" s="13"/>
      <c r="W1055" s="13"/>
      <c r="X1055" s="13"/>
      <c r="Y1055" s="13"/>
      <c r="Z1055" s="13"/>
      <c r="AA1055" s="13"/>
      <c r="AB1055" s="13"/>
      <c r="AC1055" s="13"/>
      <c r="AD1055" s="13"/>
      <c r="AE1055" s="13"/>
      <c r="AT1055" s="233" t="s">
        <v>167</v>
      </c>
      <c r="AU1055" s="233" t="s">
        <v>87</v>
      </c>
      <c r="AV1055" s="13" t="s">
        <v>85</v>
      </c>
      <c r="AW1055" s="13" t="s">
        <v>38</v>
      </c>
      <c r="AX1055" s="13" t="s">
        <v>77</v>
      </c>
      <c r="AY1055" s="233" t="s">
        <v>153</v>
      </c>
    </row>
    <row r="1056" s="14" customFormat="1">
      <c r="A1056" s="14"/>
      <c r="B1056" s="234"/>
      <c r="C1056" s="235"/>
      <c r="D1056" s="218" t="s">
        <v>167</v>
      </c>
      <c r="E1056" s="236" t="s">
        <v>40</v>
      </c>
      <c r="F1056" s="237" t="s">
        <v>1304</v>
      </c>
      <c r="G1056" s="235"/>
      <c r="H1056" s="238">
        <v>15.1</v>
      </c>
      <c r="I1056" s="239"/>
      <c r="J1056" s="235"/>
      <c r="K1056" s="235"/>
      <c r="L1056" s="240"/>
      <c r="M1056" s="241"/>
      <c r="N1056" s="242"/>
      <c r="O1056" s="242"/>
      <c r="P1056" s="242"/>
      <c r="Q1056" s="242"/>
      <c r="R1056" s="242"/>
      <c r="S1056" s="242"/>
      <c r="T1056" s="243"/>
      <c r="U1056" s="14"/>
      <c r="V1056" s="14"/>
      <c r="W1056" s="14"/>
      <c r="X1056" s="14"/>
      <c r="Y1056" s="14"/>
      <c r="Z1056" s="14"/>
      <c r="AA1056" s="14"/>
      <c r="AB1056" s="14"/>
      <c r="AC1056" s="14"/>
      <c r="AD1056" s="14"/>
      <c r="AE1056" s="14"/>
      <c r="AT1056" s="244" t="s">
        <v>167</v>
      </c>
      <c r="AU1056" s="244" t="s">
        <v>87</v>
      </c>
      <c r="AV1056" s="14" t="s">
        <v>87</v>
      </c>
      <c r="AW1056" s="14" t="s">
        <v>38</v>
      </c>
      <c r="AX1056" s="14" t="s">
        <v>77</v>
      </c>
      <c r="AY1056" s="244" t="s">
        <v>153</v>
      </c>
    </row>
    <row r="1057" s="15" customFormat="1">
      <c r="A1057" s="15"/>
      <c r="B1057" s="245"/>
      <c r="C1057" s="246"/>
      <c r="D1057" s="218" t="s">
        <v>167</v>
      </c>
      <c r="E1057" s="247" t="s">
        <v>40</v>
      </c>
      <c r="F1057" s="248" t="s">
        <v>170</v>
      </c>
      <c r="G1057" s="246"/>
      <c r="H1057" s="249">
        <v>23.609999999999999</v>
      </c>
      <c r="I1057" s="250"/>
      <c r="J1057" s="246"/>
      <c r="K1057" s="246"/>
      <c r="L1057" s="251"/>
      <c r="M1057" s="252"/>
      <c r="N1057" s="253"/>
      <c r="O1057" s="253"/>
      <c r="P1057" s="253"/>
      <c r="Q1057" s="253"/>
      <c r="R1057" s="253"/>
      <c r="S1057" s="253"/>
      <c r="T1057" s="254"/>
      <c r="U1057" s="15"/>
      <c r="V1057" s="15"/>
      <c r="W1057" s="15"/>
      <c r="X1057" s="15"/>
      <c r="Y1057" s="15"/>
      <c r="Z1057" s="15"/>
      <c r="AA1057" s="15"/>
      <c r="AB1057" s="15"/>
      <c r="AC1057" s="15"/>
      <c r="AD1057" s="15"/>
      <c r="AE1057" s="15"/>
      <c r="AT1057" s="255" t="s">
        <v>167</v>
      </c>
      <c r="AU1057" s="255" t="s">
        <v>87</v>
      </c>
      <c r="AV1057" s="15" t="s">
        <v>161</v>
      </c>
      <c r="AW1057" s="15" t="s">
        <v>38</v>
      </c>
      <c r="AX1057" s="15" t="s">
        <v>85</v>
      </c>
      <c r="AY1057" s="255" t="s">
        <v>153</v>
      </c>
    </row>
    <row r="1058" s="12" customFormat="1" ht="22.8" customHeight="1">
      <c r="A1058" s="12"/>
      <c r="B1058" s="189"/>
      <c r="C1058" s="190"/>
      <c r="D1058" s="191" t="s">
        <v>76</v>
      </c>
      <c r="E1058" s="203" t="s">
        <v>1305</v>
      </c>
      <c r="F1058" s="203" t="s">
        <v>1306</v>
      </c>
      <c r="G1058" s="190"/>
      <c r="H1058" s="190"/>
      <c r="I1058" s="193"/>
      <c r="J1058" s="204">
        <f>BK1058</f>
        <v>0</v>
      </c>
      <c r="K1058" s="190"/>
      <c r="L1058" s="195"/>
      <c r="M1058" s="196"/>
      <c r="N1058" s="197"/>
      <c r="O1058" s="197"/>
      <c r="P1058" s="198">
        <f>SUM(P1059:P1130)</f>
        <v>0</v>
      </c>
      <c r="Q1058" s="197"/>
      <c r="R1058" s="198">
        <f>SUM(R1059:R1130)</f>
        <v>0.30800263999999999</v>
      </c>
      <c r="S1058" s="197"/>
      <c r="T1058" s="199">
        <f>SUM(T1059:T1130)</f>
        <v>0</v>
      </c>
      <c r="U1058" s="12"/>
      <c r="V1058" s="12"/>
      <c r="W1058" s="12"/>
      <c r="X1058" s="12"/>
      <c r="Y1058" s="12"/>
      <c r="Z1058" s="12"/>
      <c r="AA1058" s="12"/>
      <c r="AB1058" s="12"/>
      <c r="AC1058" s="12"/>
      <c r="AD1058" s="12"/>
      <c r="AE1058" s="12"/>
      <c r="AR1058" s="200" t="s">
        <v>87</v>
      </c>
      <c r="AT1058" s="201" t="s">
        <v>76</v>
      </c>
      <c r="AU1058" s="201" t="s">
        <v>85</v>
      </c>
      <c r="AY1058" s="200" t="s">
        <v>153</v>
      </c>
      <c r="BK1058" s="202">
        <f>SUM(BK1059:BK1130)</f>
        <v>0</v>
      </c>
    </row>
    <row r="1059" s="2" customFormat="1" ht="24.15" customHeight="1">
      <c r="A1059" s="39"/>
      <c r="B1059" s="40"/>
      <c r="C1059" s="205" t="s">
        <v>1307</v>
      </c>
      <c r="D1059" s="205" t="s">
        <v>156</v>
      </c>
      <c r="E1059" s="206" t="s">
        <v>1308</v>
      </c>
      <c r="F1059" s="207" t="s">
        <v>1309</v>
      </c>
      <c r="G1059" s="208" t="s">
        <v>159</v>
      </c>
      <c r="H1059" s="209">
        <v>14.448</v>
      </c>
      <c r="I1059" s="210"/>
      <c r="J1059" s="211">
        <f>ROUND(I1059*H1059,2)</f>
        <v>0</v>
      </c>
      <c r="K1059" s="207" t="s">
        <v>160</v>
      </c>
      <c r="L1059" s="45"/>
      <c r="M1059" s="212" t="s">
        <v>40</v>
      </c>
      <c r="N1059" s="213" t="s">
        <v>48</v>
      </c>
      <c r="O1059" s="85"/>
      <c r="P1059" s="214">
        <f>O1059*H1059</f>
        <v>0</v>
      </c>
      <c r="Q1059" s="214">
        <v>0.0047999999999999996</v>
      </c>
      <c r="R1059" s="214">
        <f>Q1059*H1059</f>
        <v>0.069350399999999993</v>
      </c>
      <c r="S1059" s="214">
        <v>0</v>
      </c>
      <c r="T1059" s="215">
        <f>S1059*H1059</f>
        <v>0</v>
      </c>
      <c r="U1059" s="39"/>
      <c r="V1059" s="39"/>
      <c r="W1059" s="39"/>
      <c r="X1059" s="39"/>
      <c r="Y1059" s="39"/>
      <c r="Z1059" s="39"/>
      <c r="AA1059" s="39"/>
      <c r="AB1059" s="39"/>
      <c r="AC1059" s="39"/>
      <c r="AD1059" s="39"/>
      <c r="AE1059" s="39"/>
      <c r="AR1059" s="216" t="s">
        <v>287</v>
      </c>
      <c r="AT1059" s="216" t="s">
        <v>156</v>
      </c>
      <c r="AU1059" s="216" t="s">
        <v>87</v>
      </c>
      <c r="AY1059" s="18" t="s">
        <v>153</v>
      </c>
      <c r="BE1059" s="217">
        <f>IF(N1059="základní",J1059,0)</f>
        <v>0</v>
      </c>
      <c r="BF1059" s="217">
        <f>IF(N1059="snížená",J1059,0)</f>
        <v>0</v>
      </c>
      <c r="BG1059" s="217">
        <f>IF(N1059="zákl. přenesená",J1059,0)</f>
        <v>0</v>
      </c>
      <c r="BH1059" s="217">
        <f>IF(N1059="sníž. přenesená",J1059,0)</f>
        <v>0</v>
      </c>
      <c r="BI1059" s="217">
        <f>IF(N1059="nulová",J1059,0)</f>
        <v>0</v>
      </c>
      <c r="BJ1059" s="18" t="s">
        <v>85</v>
      </c>
      <c r="BK1059" s="217">
        <f>ROUND(I1059*H1059,2)</f>
        <v>0</v>
      </c>
      <c r="BL1059" s="18" t="s">
        <v>287</v>
      </c>
      <c r="BM1059" s="216" t="s">
        <v>1310</v>
      </c>
    </row>
    <row r="1060" s="2" customFormat="1">
      <c r="A1060" s="39"/>
      <c r="B1060" s="40"/>
      <c r="C1060" s="41"/>
      <c r="D1060" s="218" t="s">
        <v>163</v>
      </c>
      <c r="E1060" s="41"/>
      <c r="F1060" s="219" t="s">
        <v>1311</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163</v>
      </c>
      <c r="AU1060" s="18" t="s">
        <v>87</v>
      </c>
    </row>
    <row r="1061" s="2" customFormat="1">
      <c r="A1061" s="39"/>
      <c r="B1061" s="40"/>
      <c r="C1061" s="41"/>
      <c r="D1061" s="218" t="s">
        <v>165</v>
      </c>
      <c r="E1061" s="41"/>
      <c r="F1061" s="223" t="s">
        <v>1312</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165</v>
      </c>
      <c r="AU1061" s="18" t="s">
        <v>87</v>
      </c>
    </row>
    <row r="1062" s="13" customFormat="1">
      <c r="A1062" s="13"/>
      <c r="B1062" s="224"/>
      <c r="C1062" s="225"/>
      <c r="D1062" s="218" t="s">
        <v>167</v>
      </c>
      <c r="E1062" s="226" t="s">
        <v>40</v>
      </c>
      <c r="F1062" s="227" t="s">
        <v>1313</v>
      </c>
      <c r="G1062" s="225"/>
      <c r="H1062" s="226" t="s">
        <v>40</v>
      </c>
      <c r="I1062" s="228"/>
      <c r="J1062" s="225"/>
      <c r="K1062" s="225"/>
      <c r="L1062" s="229"/>
      <c r="M1062" s="230"/>
      <c r="N1062" s="231"/>
      <c r="O1062" s="231"/>
      <c r="P1062" s="231"/>
      <c r="Q1062" s="231"/>
      <c r="R1062" s="231"/>
      <c r="S1062" s="231"/>
      <c r="T1062" s="232"/>
      <c r="U1062" s="13"/>
      <c r="V1062" s="13"/>
      <c r="W1062" s="13"/>
      <c r="X1062" s="13"/>
      <c r="Y1062" s="13"/>
      <c r="Z1062" s="13"/>
      <c r="AA1062" s="13"/>
      <c r="AB1062" s="13"/>
      <c r="AC1062" s="13"/>
      <c r="AD1062" s="13"/>
      <c r="AE1062" s="13"/>
      <c r="AT1062" s="233" t="s">
        <v>167</v>
      </c>
      <c r="AU1062" s="233" t="s">
        <v>87</v>
      </c>
      <c r="AV1062" s="13" t="s">
        <v>85</v>
      </c>
      <c r="AW1062" s="13" t="s">
        <v>38</v>
      </c>
      <c r="AX1062" s="13" t="s">
        <v>77</v>
      </c>
      <c r="AY1062" s="233" t="s">
        <v>153</v>
      </c>
    </row>
    <row r="1063" s="14" customFormat="1">
      <c r="A1063" s="14"/>
      <c r="B1063" s="234"/>
      <c r="C1063" s="235"/>
      <c r="D1063" s="218" t="s">
        <v>167</v>
      </c>
      <c r="E1063" s="236" t="s">
        <v>40</v>
      </c>
      <c r="F1063" s="237" t="s">
        <v>1314</v>
      </c>
      <c r="G1063" s="235"/>
      <c r="H1063" s="238">
        <v>1.788</v>
      </c>
      <c r="I1063" s="239"/>
      <c r="J1063" s="235"/>
      <c r="K1063" s="235"/>
      <c r="L1063" s="240"/>
      <c r="M1063" s="241"/>
      <c r="N1063" s="242"/>
      <c r="O1063" s="242"/>
      <c r="P1063" s="242"/>
      <c r="Q1063" s="242"/>
      <c r="R1063" s="242"/>
      <c r="S1063" s="242"/>
      <c r="T1063" s="243"/>
      <c r="U1063" s="14"/>
      <c r="V1063" s="14"/>
      <c r="W1063" s="14"/>
      <c r="X1063" s="14"/>
      <c r="Y1063" s="14"/>
      <c r="Z1063" s="14"/>
      <c r="AA1063" s="14"/>
      <c r="AB1063" s="14"/>
      <c r="AC1063" s="14"/>
      <c r="AD1063" s="14"/>
      <c r="AE1063" s="14"/>
      <c r="AT1063" s="244" t="s">
        <v>167</v>
      </c>
      <c r="AU1063" s="244" t="s">
        <v>87</v>
      </c>
      <c r="AV1063" s="14" t="s">
        <v>87</v>
      </c>
      <c r="AW1063" s="14" t="s">
        <v>38</v>
      </c>
      <c r="AX1063" s="14" t="s">
        <v>77</v>
      </c>
      <c r="AY1063" s="244" t="s">
        <v>153</v>
      </c>
    </row>
    <row r="1064" s="13" customFormat="1">
      <c r="A1064" s="13"/>
      <c r="B1064" s="224"/>
      <c r="C1064" s="225"/>
      <c r="D1064" s="218" t="s">
        <v>167</v>
      </c>
      <c r="E1064" s="226" t="s">
        <v>40</v>
      </c>
      <c r="F1064" s="227" t="s">
        <v>209</v>
      </c>
      <c r="G1064" s="225"/>
      <c r="H1064" s="226" t="s">
        <v>40</v>
      </c>
      <c r="I1064" s="228"/>
      <c r="J1064" s="225"/>
      <c r="K1064" s="225"/>
      <c r="L1064" s="229"/>
      <c r="M1064" s="230"/>
      <c r="N1064" s="231"/>
      <c r="O1064" s="231"/>
      <c r="P1064" s="231"/>
      <c r="Q1064" s="231"/>
      <c r="R1064" s="231"/>
      <c r="S1064" s="231"/>
      <c r="T1064" s="232"/>
      <c r="U1064" s="13"/>
      <c r="V1064" s="13"/>
      <c r="W1064" s="13"/>
      <c r="X1064" s="13"/>
      <c r="Y1064" s="13"/>
      <c r="Z1064" s="13"/>
      <c r="AA1064" s="13"/>
      <c r="AB1064" s="13"/>
      <c r="AC1064" s="13"/>
      <c r="AD1064" s="13"/>
      <c r="AE1064" s="13"/>
      <c r="AT1064" s="233" t="s">
        <v>167</v>
      </c>
      <c r="AU1064" s="233" t="s">
        <v>87</v>
      </c>
      <c r="AV1064" s="13" t="s">
        <v>85</v>
      </c>
      <c r="AW1064" s="13" t="s">
        <v>38</v>
      </c>
      <c r="AX1064" s="13" t="s">
        <v>77</v>
      </c>
      <c r="AY1064" s="233" t="s">
        <v>153</v>
      </c>
    </row>
    <row r="1065" s="14" customFormat="1">
      <c r="A1065" s="14"/>
      <c r="B1065" s="234"/>
      <c r="C1065" s="235"/>
      <c r="D1065" s="218" t="s">
        <v>167</v>
      </c>
      <c r="E1065" s="236" t="s">
        <v>40</v>
      </c>
      <c r="F1065" s="237" t="s">
        <v>1315</v>
      </c>
      <c r="G1065" s="235"/>
      <c r="H1065" s="238">
        <v>13.859999999999999</v>
      </c>
      <c r="I1065" s="239"/>
      <c r="J1065" s="235"/>
      <c r="K1065" s="235"/>
      <c r="L1065" s="240"/>
      <c r="M1065" s="241"/>
      <c r="N1065" s="242"/>
      <c r="O1065" s="242"/>
      <c r="P1065" s="242"/>
      <c r="Q1065" s="242"/>
      <c r="R1065" s="242"/>
      <c r="S1065" s="242"/>
      <c r="T1065" s="243"/>
      <c r="U1065" s="14"/>
      <c r="V1065" s="14"/>
      <c r="W1065" s="14"/>
      <c r="X1065" s="14"/>
      <c r="Y1065" s="14"/>
      <c r="Z1065" s="14"/>
      <c r="AA1065" s="14"/>
      <c r="AB1065" s="14"/>
      <c r="AC1065" s="14"/>
      <c r="AD1065" s="14"/>
      <c r="AE1065" s="14"/>
      <c r="AT1065" s="244" t="s">
        <v>167</v>
      </c>
      <c r="AU1065" s="244" t="s">
        <v>87</v>
      </c>
      <c r="AV1065" s="14" t="s">
        <v>87</v>
      </c>
      <c r="AW1065" s="14" t="s">
        <v>38</v>
      </c>
      <c r="AX1065" s="14" t="s">
        <v>77</v>
      </c>
      <c r="AY1065" s="244" t="s">
        <v>153</v>
      </c>
    </row>
    <row r="1066" s="14" customFormat="1">
      <c r="A1066" s="14"/>
      <c r="B1066" s="234"/>
      <c r="C1066" s="235"/>
      <c r="D1066" s="218" t="s">
        <v>167</v>
      </c>
      <c r="E1066" s="236" t="s">
        <v>40</v>
      </c>
      <c r="F1066" s="237" t="s">
        <v>1316</v>
      </c>
      <c r="G1066" s="235"/>
      <c r="H1066" s="238">
        <v>-1.2</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5" customFormat="1">
      <c r="A1067" s="15"/>
      <c r="B1067" s="245"/>
      <c r="C1067" s="246"/>
      <c r="D1067" s="218" t="s">
        <v>167</v>
      </c>
      <c r="E1067" s="247" t="s">
        <v>40</v>
      </c>
      <c r="F1067" s="248" t="s">
        <v>170</v>
      </c>
      <c r="G1067" s="246"/>
      <c r="H1067" s="249">
        <v>14.448</v>
      </c>
      <c r="I1067" s="250"/>
      <c r="J1067" s="246"/>
      <c r="K1067" s="246"/>
      <c r="L1067" s="251"/>
      <c r="M1067" s="252"/>
      <c r="N1067" s="253"/>
      <c r="O1067" s="253"/>
      <c r="P1067" s="253"/>
      <c r="Q1067" s="253"/>
      <c r="R1067" s="253"/>
      <c r="S1067" s="253"/>
      <c r="T1067" s="254"/>
      <c r="U1067" s="15"/>
      <c r="V1067" s="15"/>
      <c r="W1067" s="15"/>
      <c r="X1067" s="15"/>
      <c r="Y1067" s="15"/>
      <c r="Z1067" s="15"/>
      <c r="AA1067" s="15"/>
      <c r="AB1067" s="15"/>
      <c r="AC1067" s="15"/>
      <c r="AD1067" s="15"/>
      <c r="AE1067" s="15"/>
      <c r="AT1067" s="255" t="s">
        <v>167</v>
      </c>
      <c r="AU1067" s="255" t="s">
        <v>87</v>
      </c>
      <c r="AV1067" s="15" t="s">
        <v>161</v>
      </c>
      <c r="AW1067" s="15" t="s">
        <v>38</v>
      </c>
      <c r="AX1067" s="15" t="s">
        <v>85</v>
      </c>
      <c r="AY1067" s="255" t="s">
        <v>153</v>
      </c>
    </row>
    <row r="1068" s="2" customFormat="1" ht="24.15" customHeight="1">
      <c r="A1068" s="39"/>
      <c r="B1068" s="40"/>
      <c r="C1068" s="256" t="s">
        <v>1317</v>
      </c>
      <c r="D1068" s="256" t="s">
        <v>322</v>
      </c>
      <c r="E1068" s="257" t="s">
        <v>1318</v>
      </c>
      <c r="F1068" s="258" t="s">
        <v>1319</v>
      </c>
      <c r="G1068" s="259" t="s">
        <v>159</v>
      </c>
      <c r="H1068" s="260">
        <v>15.603999999999999</v>
      </c>
      <c r="I1068" s="261"/>
      <c r="J1068" s="262">
        <f>ROUND(I1068*H1068,2)</f>
        <v>0</v>
      </c>
      <c r="K1068" s="258" t="s">
        <v>160</v>
      </c>
      <c r="L1068" s="263"/>
      <c r="M1068" s="264" t="s">
        <v>40</v>
      </c>
      <c r="N1068" s="265" t="s">
        <v>48</v>
      </c>
      <c r="O1068" s="85"/>
      <c r="P1068" s="214">
        <f>O1068*H1068</f>
        <v>0</v>
      </c>
      <c r="Q1068" s="214">
        <v>0.0138</v>
      </c>
      <c r="R1068" s="214">
        <f>Q1068*H1068</f>
        <v>0.21533519999999998</v>
      </c>
      <c r="S1068" s="214">
        <v>0</v>
      </c>
      <c r="T1068" s="215">
        <f>S1068*H1068</f>
        <v>0</v>
      </c>
      <c r="U1068" s="39"/>
      <c r="V1068" s="39"/>
      <c r="W1068" s="39"/>
      <c r="X1068" s="39"/>
      <c r="Y1068" s="39"/>
      <c r="Z1068" s="39"/>
      <c r="AA1068" s="39"/>
      <c r="AB1068" s="39"/>
      <c r="AC1068" s="39"/>
      <c r="AD1068" s="39"/>
      <c r="AE1068" s="39"/>
      <c r="AR1068" s="216" t="s">
        <v>383</v>
      </c>
      <c r="AT1068" s="216" t="s">
        <v>322</v>
      </c>
      <c r="AU1068" s="216" t="s">
        <v>87</v>
      </c>
      <c r="AY1068" s="18" t="s">
        <v>153</v>
      </c>
      <c r="BE1068" s="217">
        <f>IF(N1068="základní",J1068,0)</f>
        <v>0</v>
      </c>
      <c r="BF1068" s="217">
        <f>IF(N1068="snížená",J1068,0)</f>
        <v>0</v>
      </c>
      <c r="BG1068" s="217">
        <f>IF(N1068="zákl. přenesená",J1068,0)</f>
        <v>0</v>
      </c>
      <c r="BH1068" s="217">
        <f>IF(N1068="sníž. přenesená",J1068,0)</f>
        <v>0</v>
      </c>
      <c r="BI1068" s="217">
        <f>IF(N1068="nulová",J1068,0)</f>
        <v>0</v>
      </c>
      <c r="BJ1068" s="18" t="s">
        <v>85</v>
      </c>
      <c r="BK1068" s="217">
        <f>ROUND(I1068*H1068,2)</f>
        <v>0</v>
      </c>
      <c r="BL1068" s="18" t="s">
        <v>287</v>
      </c>
      <c r="BM1068" s="216" t="s">
        <v>1320</v>
      </c>
    </row>
    <row r="1069" s="2" customFormat="1">
      <c r="A1069" s="39"/>
      <c r="B1069" s="40"/>
      <c r="C1069" s="41"/>
      <c r="D1069" s="218" t="s">
        <v>163</v>
      </c>
      <c r="E1069" s="41"/>
      <c r="F1069" s="219" t="s">
        <v>1319</v>
      </c>
      <c r="G1069" s="41"/>
      <c r="H1069" s="41"/>
      <c r="I1069" s="220"/>
      <c r="J1069" s="41"/>
      <c r="K1069" s="41"/>
      <c r="L1069" s="45"/>
      <c r="M1069" s="221"/>
      <c r="N1069" s="222"/>
      <c r="O1069" s="85"/>
      <c r="P1069" s="85"/>
      <c r="Q1069" s="85"/>
      <c r="R1069" s="85"/>
      <c r="S1069" s="85"/>
      <c r="T1069" s="86"/>
      <c r="U1069" s="39"/>
      <c r="V1069" s="39"/>
      <c r="W1069" s="39"/>
      <c r="X1069" s="39"/>
      <c r="Y1069" s="39"/>
      <c r="Z1069" s="39"/>
      <c r="AA1069" s="39"/>
      <c r="AB1069" s="39"/>
      <c r="AC1069" s="39"/>
      <c r="AD1069" s="39"/>
      <c r="AE1069" s="39"/>
      <c r="AT1069" s="18" t="s">
        <v>163</v>
      </c>
      <c r="AU1069" s="18" t="s">
        <v>87</v>
      </c>
    </row>
    <row r="1070" s="14" customFormat="1">
      <c r="A1070" s="14"/>
      <c r="B1070" s="234"/>
      <c r="C1070" s="235"/>
      <c r="D1070" s="218" t="s">
        <v>167</v>
      </c>
      <c r="E1070" s="235"/>
      <c r="F1070" s="237" t="s">
        <v>1321</v>
      </c>
      <c r="G1070" s="235"/>
      <c r="H1070" s="238">
        <v>15.603999999999999</v>
      </c>
      <c r="I1070" s="239"/>
      <c r="J1070" s="235"/>
      <c r="K1070" s="235"/>
      <c r="L1070" s="240"/>
      <c r="M1070" s="241"/>
      <c r="N1070" s="242"/>
      <c r="O1070" s="242"/>
      <c r="P1070" s="242"/>
      <c r="Q1070" s="242"/>
      <c r="R1070" s="242"/>
      <c r="S1070" s="242"/>
      <c r="T1070" s="243"/>
      <c r="U1070" s="14"/>
      <c r="V1070" s="14"/>
      <c r="W1070" s="14"/>
      <c r="X1070" s="14"/>
      <c r="Y1070" s="14"/>
      <c r="Z1070" s="14"/>
      <c r="AA1070" s="14"/>
      <c r="AB1070" s="14"/>
      <c r="AC1070" s="14"/>
      <c r="AD1070" s="14"/>
      <c r="AE1070" s="14"/>
      <c r="AT1070" s="244" t="s">
        <v>167</v>
      </c>
      <c r="AU1070" s="244" t="s">
        <v>87</v>
      </c>
      <c r="AV1070" s="14" t="s">
        <v>87</v>
      </c>
      <c r="AW1070" s="14" t="s">
        <v>4</v>
      </c>
      <c r="AX1070" s="14" t="s">
        <v>85</v>
      </c>
      <c r="AY1070" s="244" t="s">
        <v>153</v>
      </c>
    </row>
    <row r="1071" s="2" customFormat="1" ht="24.15" customHeight="1">
      <c r="A1071" s="39"/>
      <c r="B1071" s="40"/>
      <c r="C1071" s="205" t="s">
        <v>1322</v>
      </c>
      <c r="D1071" s="205" t="s">
        <v>156</v>
      </c>
      <c r="E1071" s="206" t="s">
        <v>1323</v>
      </c>
      <c r="F1071" s="207" t="s">
        <v>1324</v>
      </c>
      <c r="G1071" s="208" t="s">
        <v>159</v>
      </c>
      <c r="H1071" s="209">
        <v>14.448</v>
      </c>
      <c r="I1071" s="210"/>
      <c r="J1071" s="211">
        <f>ROUND(I1071*H1071,2)</f>
        <v>0</v>
      </c>
      <c r="K1071" s="207" t="s">
        <v>160</v>
      </c>
      <c r="L1071" s="45"/>
      <c r="M1071" s="212" t="s">
        <v>40</v>
      </c>
      <c r="N1071" s="213" t="s">
        <v>48</v>
      </c>
      <c r="O1071" s="85"/>
      <c r="P1071" s="214">
        <f>O1071*H1071</f>
        <v>0</v>
      </c>
      <c r="Q1071" s="214">
        <v>0</v>
      </c>
      <c r="R1071" s="214">
        <f>Q1071*H1071</f>
        <v>0</v>
      </c>
      <c r="S1071" s="214">
        <v>0</v>
      </c>
      <c r="T1071" s="215">
        <f>S1071*H1071</f>
        <v>0</v>
      </c>
      <c r="U1071" s="39"/>
      <c r="V1071" s="39"/>
      <c r="W1071" s="39"/>
      <c r="X1071" s="39"/>
      <c r="Y1071" s="39"/>
      <c r="Z1071" s="39"/>
      <c r="AA1071" s="39"/>
      <c r="AB1071" s="39"/>
      <c r="AC1071" s="39"/>
      <c r="AD1071" s="39"/>
      <c r="AE1071" s="39"/>
      <c r="AR1071" s="216" t="s">
        <v>287</v>
      </c>
      <c r="AT1071" s="216" t="s">
        <v>156</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1325</v>
      </c>
    </row>
    <row r="1072" s="2" customFormat="1">
      <c r="A1072" s="39"/>
      <c r="B1072" s="40"/>
      <c r="C1072" s="41"/>
      <c r="D1072" s="218" t="s">
        <v>163</v>
      </c>
      <c r="E1072" s="41"/>
      <c r="F1072" s="219" t="s">
        <v>1326</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2" customFormat="1">
      <c r="A1073" s="39"/>
      <c r="B1073" s="40"/>
      <c r="C1073" s="41"/>
      <c r="D1073" s="218" t="s">
        <v>165</v>
      </c>
      <c r="E1073" s="41"/>
      <c r="F1073" s="223" t="s">
        <v>1312</v>
      </c>
      <c r="G1073" s="41"/>
      <c r="H1073" s="41"/>
      <c r="I1073" s="220"/>
      <c r="J1073" s="41"/>
      <c r="K1073" s="41"/>
      <c r="L1073" s="45"/>
      <c r="M1073" s="221"/>
      <c r="N1073" s="222"/>
      <c r="O1073" s="85"/>
      <c r="P1073" s="85"/>
      <c r="Q1073" s="85"/>
      <c r="R1073" s="85"/>
      <c r="S1073" s="85"/>
      <c r="T1073" s="86"/>
      <c r="U1073" s="39"/>
      <c r="V1073" s="39"/>
      <c r="W1073" s="39"/>
      <c r="X1073" s="39"/>
      <c r="Y1073" s="39"/>
      <c r="Z1073" s="39"/>
      <c r="AA1073" s="39"/>
      <c r="AB1073" s="39"/>
      <c r="AC1073" s="39"/>
      <c r="AD1073" s="39"/>
      <c r="AE1073" s="39"/>
      <c r="AT1073" s="18" t="s">
        <v>165</v>
      </c>
      <c r="AU1073" s="18" t="s">
        <v>87</v>
      </c>
    </row>
    <row r="1074" s="13" customFormat="1">
      <c r="A1074" s="13"/>
      <c r="B1074" s="224"/>
      <c r="C1074" s="225"/>
      <c r="D1074" s="218" t="s">
        <v>167</v>
      </c>
      <c r="E1074" s="226" t="s">
        <v>40</v>
      </c>
      <c r="F1074" s="227" t="s">
        <v>1313</v>
      </c>
      <c r="G1074" s="225"/>
      <c r="H1074" s="226" t="s">
        <v>40</v>
      </c>
      <c r="I1074" s="228"/>
      <c r="J1074" s="225"/>
      <c r="K1074" s="225"/>
      <c r="L1074" s="229"/>
      <c r="M1074" s="230"/>
      <c r="N1074" s="231"/>
      <c r="O1074" s="231"/>
      <c r="P1074" s="231"/>
      <c r="Q1074" s="231"/>
      <c r="R1074" s="231"/>
      <c r="S1074" s="231"/>
      <c r="T1074" s="232"/>
      <c r="U1074" s="13"/>
      <c r="V1074" s="13"/>
      <c r="W1074" s="13"/>
      <c r="X1074" s="13"/>
      <c r="Y1074" s="13"/>
      <c r="Z1074" s="13"/>
      <c r="AA1074" s="13"/>
      <c r="AB1074" s="13"/>
      <c r="AC1074" s="13"/>
      <c r="AD1074" s="13"/>
      <c r="AE1074" s="13"/>
      <c r="AT1074" s="233" t="s">
        <v>167</v>
      </c>
      <c r="AU1074" s="233" t="s">
        <v>87</v>
      </c>
      <c r="AV1074" s="13" t="s">
        <v>85</v>
      </c>
      <c r="AW1074" s="13" t="s">
        <v>38</v>
      </c>
      <c r="AX1074" s="13" t="s">
        <v>77</v>
      </c>
      <c r="AY1074" s="233" t="s">
        <v>153</v>
      </c>
    </row>
    <row r="1075" s="14" customFormat="1">
      <c r="A1075" s="14"/>
      <c r="B1075" s="234"/>
      <c r="C1075" s="235"/>
      <c r="D1075" s="218" t="s">
        <v>167</v>
      </c>
      <c r="E1075" s="236" t="s">
        <v>40</v>
      </c>
      <c r="F1075" s="237" t="s">
        <v>1314</v>
      </c>
      <c r="G1075" s="235"/>
      <c r="H1075" s="238">
        <v>1.788</v>
      </c>
      <c r="I1075" s="239"/>
      <c r="J1075" s="235"/>
      <c r="K1075" s="235"/>
      <c r="L1075" s="240"/>
      <c r="M1075" s="241"/>
      <c r="N1075" s="242"/>
      <c r="O1075" s="242"/>
      <c r="P1075" s="242"/>
      <c r="Q1075" s="242"/>
      <c r="R1075" s="242"/>
      <c r="S1075" s="242"/>
      <c r="T1075" s="243"/>
      <c r="U1075" s="14"/>
      <c r="V1075" s="14"/>
      <c r="W1075" s="14"/>
      <c r="X1075" s="14"/>
      <c r="Y1075" s="14"/>
      <c r="Z1075" s="14"/>
      <c r="AA1075" s="14"/>
      <c r="AB1075" s="14"/>
      <c r="AC1075" s="14"/>
      <c r="AD1075" s="14"/>
      <c r="AE1075" s="14"/>
      <c r="AT1075" s="244" t="s">
        <v>167</v>
      </c>
      <c r="AU1075" s="244" t="s">
        <v>87</v>
      </c>
      <c r="AV1075" s="14" t="s">
        <v>87</v>
      </c>
      <c r="AW1075" s="14" t="s">
        <v>38</v>
      </c>
      <c r="AX1075" s="14" t="s">
        <v>77</v>
      </c>
      <c r="AY1075" s="244" t="s">
        <v>153</v>
      </c>
    </row>
    <row r="1076" s="13" customFormat="1">
      <c r="A1076" s="13"/>
      <c r="B1076" s="224"/>
      <c r="C1076" s="225"/>
      <c r="D1076" s="218" t="s">
        <v>167</v>
      </c>
      <c r="E1076" s="226" t="s">
        <v>40</v>
      </c>
      <c r="F1076" s="227" t="s">
        <v>209</v>
      </c>
      <c r="G1076" s="225"/>
      <c r="H1076" s="226" t="s">
        <v>40</v>
      </c>
      <c r="I1076" s="228"/>
      <c r="J1076" s="225"/>
      <c r="K1076" s="225"/>
      <c r="L1076" s="229"/>
      <c r="M1076" s="230"/>
      <c r="N1076" s="231"/>
      <c r="O1076" s="231"/>
      <c r="P1076" s="231"/>
      <c r="Q1076" s="231"/>
      <c r="R1076" s="231"/>
      <c r="S1076" s="231"/>
      <c r="T1076" s="232"/>
      <c r="U1076" s="13"/>
      <c r="V1076" s="13"/>
      <c r="W1076" s="13"/>
      <c r="X1076" s="13"/>
      <c r="Y1076" s="13"/>
      <c r="Z1076" s="13"/>
      <c r="AA1076" s="13"/>
      <c r="AB1076" s="13"/>
      <c r="AC1076" s="13"/>
      <c r="AD1076" s="13"/>
      <c r="AE1076" s="13"/>
      <c r="AT1076" s="233" t="s">
        <v>167</v>
      </c>
      <c r="AU1076" s="233" t="s">
        <v>87</v>
      </c>
      <c r="AV1076" s="13" t="s">
        <v>85</v>
      </c>
      <c r="AW1076" s="13" t="s">
        <v>38</v>
      </c>
      <c r="AX1076" s="13" t="s">
        <v>77</v>
      </c>
      <c r="AY1076" s="233" t="s">
        <v>153</v>
      </c>
    </row>
    <row r="1077" s="14" customFormat="1">
      <c r="A1077" s="14"/>
      <c r="B1077" s="234"/>
      <c r="C1077" s="235"/>
      <c r="D1077" s="218" t="s">
        <v>167</v>
      </c>
      <c r="E1077" s="236" t="s">
        <v>40</v>
      </c>
      <c r="F1077" s="237" t="s">
        <v>1315</v>
      </c>
      <c r="G1077" s="235"/>
      <c r="H1077" s="238">
        <v>13.859999999999999</v>
      </c>
      <c r="I1077" s="239"/>
      <c r="J1077" s="235"/>
      <c r="K1077" s="235"/>
      <c r="L1077" s="240"/>
      <c r="M1077" s="241"/>
      <c r="N1077" s="242"/>
      <c r="O1077" s="242"/>
      <c r="P1077" s="242"/>
      <c r="Q1077" s="242"/>
      <c r="R1077" s="242"/>
      <c r="S1077" s="242"/>
      <c r="T1077" s="243"/>
      <c r="U1077" s="14"/>
      <c r="V1077" s="14"/>
      <c r="W1077" s="14"/>
      <c r="X1077" s="14"/>
      <c r="Y1077" s="14"/>
      <c r="Z1077" s="14"/>
      <c r="AA1077" s="14"/>
      <c r="AB1077" s="14"/>
      <c r="AC1077" s="14"/>
      <c r="AD1077" s="14"/>
      <c r="AE1077" s="14"/>
      <c r="AT1077" s="244" t="s">
        <v>167</v>
      </c>
      <c r="AU1077" s="244" t="s">
        <v>87</v>
      </c>
      <c r="AV1077" s="14" t="s">
        <v>87</v>
      </c>
      <c r="AW1077" s="14" t="s">
        <v>38</v>
      </c>
      <c r="AX1077" s="14" t="s">
        <v>77</v>
      </c>
      <c r="AY1077" s="244" t="s">
        <v>153</v>
      </c>
    </row>
    <row r="1078" s="14" customFormat="1">
      <c r="A1078" s="14"/>
      <c r="B1078" s="234"/>
      <c r="C1078" s="235"/>
      <c r="D1078" s="218" t="s">
        <v>167</v>
      </c>
      <c r="E1078" s="236" t="s">
        <v>40</v>
      </c>
      <c r="F1078" s="237" t="s">
        <v>1316</v>
      </c>
      <c r="G1078" s="235"/>
      <c r="H1078" s="238">
        <v>-1.2</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5" customFormat="1">
      <c r="A1079" s="15"/>
      <c r="B1079" s="245"/>
      <c r="C1079" s="246"/>
      <c r="D1079" s="218" t="s">
        <v>167</v>
      </c>
      <c r="E1079" s="247" t="s">
        <v>40</v>
      </c>
      <c r="F1079" s="248" t="s">
        <v>170</v>
      </c>
      <c r="G1079" s="246"/>
      <c r="H1079" s="249">
        <v>14.448</v>
      </c>
      <c r="I1079" s="250"/>
      <c r="J1079" s="246"/>
      <c r="K1079" s="246"/>
      <c r="L1079" s="251"/>
      <c r="M1079" s="252"/>
      <c r="N1079" s="253"/>
      <c r="O1079" s="253"/>
      <c r="P1079" s="253"/>
      <c r="Q1079" s="253"/>
      <c r="R1079" s="253"/>
      <c r="S1079" s="253"/>
      <c r="T1079" s="254"/>
      <c r="U1079" s="15"/>
      <c r="V1079" s="15"/>
      <c r="W1079" s="15"/>
      <c r="X1079" s="15"/>
      <c r="Y1079" s="15"/>
      <c r="Z1079" s="15"/>
      <c r="AA1079" s="15"/>
      <c r="AB1079" s="15"/>
      <c r="AC1079" s="15"/>
      <c r="AD1079" s="15"/>
      <c r="AE1079" s="15"/>
      <c r="AT1079" s="255" t="s">
        <v>167</v>
      </c>
      <c r="AU1079" s="255" t="s">
        <v>87</v>
      </c>
      <c r="AV1079" s="15" t="s">
        <v>161</v>
      </c>
      <c r="AW1079" s="15" t="s">
        <v>38</v>
      </c>
      <c r="AX1079" s="15" t="s">
        <v>85</v>
      </c>
      <c r="AY1079" s="255" t="s">
        <v>153</v>
      </c>
    </row>
    <row r="1080" s="2" customFormat="1" ht="24.15" customHeight="1">
      <c r="A1080" s="39"/>
      <c r="B1080" s="40"/>
      <c r="C1080" s="205" t="s">
        <v>1327</v>
      </c>
      <c r="D1080" s="205" t="s">
        <v>156</v>
      </c>
      <c r="E1080" s="206" t="s">
        <v>1328</v>
      </c>
      <c r="F1080" s="207" t="s">
        <v>1329</v>
      </c>
      <c r="G1080" s="208" t="s">
        <v>159</v>
      </c>
      <c r="H1080" s="209">
        <v>14.448</v>
      </c>
      <c r="I1080" s="210"/>
      <c r="J1080" s="211">
        <f>ROUND(I1080*H1080,2)</f>
        <v>0</v>
      </c>
      <c r="K1080" s="207" t="s">
        <v>160</v>
      </c>
      <c r="L1080" s="45"/>
      <c r="M1080" s="212" t="s">
        <v>40</v>
      </c>
      <c r="N1080" s="213" t="s">
        <v>48</v>
      </c>
      <c r="O1080" s="85"/>
      <c r="P1080" s="214">
        <f>O1080*H1080</f>
        <v>0</v>
      </c>
      <c r="Q1080" s="214">
        <v>0</v>
      </c>
      <c r="R1080" s="214">
        <f>Q1080*H1080</f>
        <v>0</v>
      </c>
      <c r="S1080" s="214">
        <v>0</v>
      </c>
      <c r="T1080" s="215">
        <f>S1080*H1080</f>
        <v>0</v>
      </c>
      <c r="U1080" s="39"/>
      <c r="V1080" s="39"/>
      <c r="W1080" s="39"/>
      <c r="X1080" s="39"/>
      <c r="Y1080" s="39"/>
      <c r="Z1080" s="39"/>
      <c r="AA1080" s="39"/>
      <c r="AB1080" s="39"/>
      <c r="AC1080" s="39"/>
      <c r="AD1080" s="39"/>
      <c r="AE1080" s="39"/>
      <c r="AR1080" s="216" t="s">
        <v>287</v>
      </c>
      <c r="AT1080" s="216" t="s">
        <v>156</v>
      </c>
      <c r="AU1080" s="216" t="s">
        <v>87</v>
      </c>
      <c r="AY1080" s="18" t="s">
        <v>153</v>
      </c>
      <c r="BE1080" s="217">
        <f>IF(N1080="základní",J1080,0)</f>
        <v>0</v>
      </c>
      <c r="BF1080" s="217">
        <f>IF(N1080="snížená",J1080,0)</f>
        <v>0</v>
      </c>
      <c r="BG1080" s="217">
        <f>IF(N1080="zákl. přenesená",J1080,0)</f>
        <v>0</v>
      </c>
      <c r="BH1080" s="217">
        <f>IF(N1080="sníž. přenesená",J1080,0)</f>
        <v>0</v>
      </c>
      <c r="BI1080" s="217">
        <f>IF(N1080="nulová",J1080,0)</f>
        <v>0</v>
      </c>
      <c r="BJ1080" s="18" t="s">
        <v>85</v>
      </c>
      <c r="BK1080" s="217">
        <f>ROUND(I1080*H1080,2)</f>
        <v>0</v>
      </c>
      <c r="BL1080" s="18" t="s">
        <v>287</v>
      </c>
      <c r="BM1080" s="216" t="s">
        <v>1330</v>
      </c>
    </row>
    <row r="1081" s="2" customFormat="1">
      <c r="A1081" s="39"/>
      <c r="B1081" s="40"/>
      <c r="C1081" s="41"/>
      <c r="D1081" s="218" t="s">
        <v>163</v>
      </c>
      <c r="E1081" s="41"/>
      <c r="F1081" s="219" t="s">
        <v>1331</v>
      </c>
      <c r="G1081" s="41"/>
      <c r="H1081" s="41"/>
      <c r="I1081" s="220"/>
      <c r="J1081" s="41"/>
      <c r="K1081" s="41"/>
      <c r="L1081" s="45"/>
      <c r="M1081" s="221"/>
      <c r="N1081" s="222"/>
      <c r="O1081" s="85"/>
      <c r="P1081" s="85"/>
      <c r="Q1081" s="85"/>
      <c r="R1081" s="85"/>
      <c r="S1081" s="85"/>
      <c r="T1081" s="86"/>
      <c r="U1081" s="39"/>
      <c r="V1081" s="39"/>
      <c r="W1081" s="39"/>
      <c r="X1081" s="39"/>
      <c r="Y1081" s="39"/>
      <c r="Z1081" s="39"/>
      <c r="AA1081" s="39"/>
      <c r="AB1081" s="39"/>
      <c r="AC1081" s="39"/>
      <c r="AD1081" s="39"/>
      <c r="AE1081" s="39"/>
      <c r="AT1081" s="18" t="s">
        <v>163</v>
      </c>
      <c r="AU1081" s="18" t="s">
        <v>87</v>
      </c>
    </row>
    <row r="1082" s="2" customFormat="1">
      <c r="A1082" s="39"/>
      <c r="B1082" s="40"/>
      <c r="C1082" s="41"/>
      <c r="D1082" s="218" t="s">
        <v>165</v>
      </c>
      <c r="E1082" s="41"/>
      <c r="F1082" s="223" t="s">
        <v>1312</v>
      </c>
      <c r="G1082" s="41"/>
      <c r="H1082" s="41"/>
      <c r="I1082" s="220"/>
      <c r="J1082" s="41"/>
      <c r="K1082" s="41"/>
      <c r="L1082" s="45"/>
      <c r="M1082" s="221"/>
      <c r="N1082" s="222"/>
      <c r="O1082" s="85"/>
      <c r="P1082" s="85"/>
      <c r="Q1082" s="85"/>
      <c r="R1082" s="85"/>
      <c r="S1082" s="85"/>
      <c r="T1082" s="86"/>
      <c r="U1082" s="39"/>
      <c r="V1082" s="39"/>
      <c r="W1082" s="39"/>
      <c r="X1082" s="39"/>
      <c r="Y1082" s="39"/>
      <c r="Z1082" s="39"/>
      <c r="AA1082" s="39"/>
      <c r="AB1082" s="39"/>
      <c r="AC1082" s="39"/>
      <c r="AD1082" s="39"/>
      <c r="AE1082" s="39"/>
      <c r="AT1082" s="18" t="s">
        <v>165</v>
      </c>
      <c r="AU1082" s="18" t="s">
        <v>87</v>
      </c>
    </row>
    <row r="1083" s="13" customFormat="1">
      <c r="A1083" s="13"/>
      <c r="B1083" s="224"/>
      <c r="C1083" s="225"/>
      <c r="D1083" s="218" t="s">
        <v>167</v>
      </c>
      <c r="E1083" s="226" t="s">
        <v>40</v>
      </c>
      <c r="F1083" s="227" t="s">
        <v>1313</v>
      </c>
      <c r="G1083" s="225"/>
      <c r="H1083" s="226" t="s">
        <v>40</v>
      </c>
      <c r="I1083" s="228"/>
      <c r="J1083" s="225"/>
      <c r="K1083" s="225"/>
      <c r="L1083" s="229"/>
      <c r="M1083" s="230"/>
      <c r="N1083" s="231"/>
      <c r="O1083" s="231"/>
      <c r="P1083" s="231"/>
      <c r="Q1083" s="231"/>
      <c r="R1083" s="231"/>
      <c r="S1083" s="231"/>
      <c r="T1083" s="232"/>
      <c r="U1083" s="13"/>
      <c r="V1083" s="13"/>
      <c r="W1083" s="13"/>
      <c r="X1083" s="13"/>
      <c r="Y1083" s="13"/>
      <c r="Z1083" s="13"/>
      <c r="AA1083" s="13"/>
      <c r="AB1083" s="13"/>
      <c r="AC1083" s="13"/>
      <c r="AD1083" s="13"/>
      <c r="AE1083" s="13"/>
      <c r="AT1083" s="233" t="s">
        <v>167</v>
      </c>
      <c r="AU1083" s="233" t="s">
        <v>87</v>
      </c>
      <c r="AV1083" s="13" t="s">
        <v>85</v>
      </c>
      <c r="AW1083" s="13" t="s">
        <v>38</v>
      </c>
      <c r="AX1083" s="13" t="s">
        <v>77</v>
      </c>
      <c r="AY1083" s="233" t="s">
        <v>153</v>
      </c>
    </row>
    <row r="1084" s="14" customFormat="1">
      <c r="A1084" s="14"/>
      <c r="B1084" s="234"/>
      <c r="C1084" s="235"/>
      <c r="D1084" s="218" t="s">
        <v>167</v>
      </c>
      <c r="E1084" s="236" t="s">
        <v>40</v>
      </c>
      <c r="F1084" s="237" t="s">
        <v>1314</v>
      </c>
      <c r="G1084" s="235"/>
      <c r="H1084" s="238">
        <v>1.788</v>
      </c>
      <c r="I1084" s="239"/>
      <c r="J1084" s="235"/>
      <c r="K1084" s="235"/>
      <c r="L1084" s="240"/>
      <c r="M1084" s="241"/>
      <c r="N1084" s="242"/>
      <c r="O1084" s="242"/>
      <c r="P1084" s="242"/>
      <c r="Q1084" s="242"/>
      <c r="R1084" s="242"/>
      <c r="S1084" s="242"/>
      <c r="T1084" s="243"/>
      <c r="U1084" s="14"/>
      <c r="V1084" s="14"/>
      <c r="W1084" s="14"/>
      <c r="X1084" s="14"/>
      <c r="Y1084" s="14"/>
      <c r="Z1084" s="14"/>
      <c r="AA1084" s="14"/>
      <c r="AB1084" s="14"/>
      <c r="AC1084" s="14"/>
      <c r="AD1084" s="14"/>
      <c r="AE1084" s="14"/>
      <c r="AT1084" s="244" t="s">
        <v>167</v>
      </c>
      <c r="AU1084" s="244" t="s">
        <v>87</v>
      </c>
      <c r="AV1084" s="14" t="s">
        <v>87</v>
      </c>
      <c r="AW1084" s="14" t="s">
        <v>38</v>
      </c>
      <c r="AX1084" s="14" t="s">
        <v>77</v>
      </c>
      <c r="AY1084" s="244" t="s">
        <v>153</v>
      </c>
    </row>
    <row r="1085" s="13" customFormat="1">
      <c r="A1085" s="13"/>
      <c r="B1085" s="224"/>
      <c r="C1085" s="225"/>
      <c r="D1085" s="218" t="s">
        <v>167</v>
      </c>
      <c r="E1085" s="226" t="s">
        <v>40</v>
      </c>
      <c r="F1085" s="227" t="s">
        <v>209</v>
      </c>
      <c r="G1085" s="225"/>
      <c r="H1085" s="226" t="s">
        <v>40</v>
      </c>
      <c r="I1085" s="228"/>
      <c r="J1085" s="225"/>
      <c r="K1085" s="225"/>
      <c r="L1085" s="229"/>
      <c r="M1085" s="230"/>
      <c r="N1085" s="231"/>
      <c r="O1085" s="231"/>
      <c r="P1085" s="231"/>
      <c r="Q1085" s="231"/>
      <c r="R1085" s="231"/>
      <c r="S1085" s="231"/>
      <c r="T1085" s="232"/>
      <c r="U1085" s="13"/>
      <c r="V1085" s="13"/>
      <c r="W1085" s="13"/>
      <c r="X1085" s="13"/>
      <c r="Y1085" s="13"/>
      <c r="Z1085" s="13"/>
      <c r="AA1085" s="13"/>
      <c r="AB1085" s="13"/>
      <c r="AC1085" s="13"/>
      <c r="AD1085" s="13"/>
      <c r="AE1085" s="13"/>
      <c r="AT1085" s="233" t="s">
        <v>167</v>
      </c>
      <c r="AU1085" s="233" t="s">
        <v>87</v>
      </c>
      <c r="AV1085" s="13" t="s">
        <v>85</v>
      </c>
      <c r="AW1085" s="13" t="s">
        <v>38</v>
      </c>
      <c r="AX1085" s="13" t="s">
        <v>77</v>
      </c>
      <c r="AY1085" s="233" t="s">
        <v>153</v>
      </c>
    </row>
    <row r="1086" s="14" customFormat="1">
      <c r="A1086" s="14"/>
      <c r="B1086" s="234"/>
      <c r="C1086" s="235"/>
      <c r="D1086" s="218" t="s">
        <v>167</v>
      </c>
      <c r="E1086" s="236" t="s">
        <v>40</v>
      </c>
      <c r="F1086" s="237" t="s">
        <v>1315</v>
      </c>
      <c r="G1086" s="235"/>
      <c r="H1086" s="238">
        <v>13.859999999999999</v>
      </c>
      <c r="I1086" s="239"/>
      <c r="J1086" s="235"/>
      <c r="K1086" s="235"/>
      <c r="L1086" s="240"/>
      <c r="M1086" s="241"/>
      <c r="N1086" s="242"/>
      <c r="O1086" s="242"/>
      <c r="P1086" s="242"/>
      <c r="Q1086" s="242"/>
      <c r="R1086" s="242"/>
      <c r="S1086" s="242"/>
      <c r="T1086" s="243"/>
      <c r="U1086" s="14"/>
      <c r="V1086" s="14"/>
      <c r="W1086" s="14"/>
      <c r="X1086" s="14"/>
      <c r="Y1086" s="14"/>
      <c r="Z1086" s="14"/>
      <c r="AA1086" s="14"/>
      <c r="AB1086" s="14"/>
      <c r="AC1086" s="14"/>
      <c r="AD1086" s="14"/>
      <c r="AE1086" s="14"/>
      <c r="AT1086" s="244" t="s">
        <v>167</v>
      </c>
      <c r="AU1086" s="244" t="s">
        <v>87</v>
      </c>
      <c r="AV1086" s="14" t="s">
        <v>87</v>
      </c>
      <c r="AW1086" s="14" t="s">
        <v>38</v>
      </c>
      <c r="AX1086" s="14" t="s">
        <v>77</v>
      </c>
      <c r="AY1086" s="244" t="s">
        <v>153</v>
      </c>
    </row>
    <row r="1087" s="14" customFormat="1">
      <c r="A1087" s="14"/>
      <c r="B1087" s="234"/>
      <c r="C1087" s="235"/>
      <c r="D1087" s="218" t="s">
        <v>167</v>
      </c>
      <c r="E1087" s="236" t="s">
        <v>40</v>
      </c>
      <c r="F1087" s="237" t="s">
        <v>1316</v>
      </c>
      <c r="G1087" s="235"/>
      <c r="H1087" s="238">
        <v>-1.2</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5" customFormat="1">
      <c r="A1088" s="15"/>
      <c r="B1088" s="245"/>
      <c r="C1088" s="246"/>
      <c r="D1088" s="218" t="s">
        <v>167</v>
      </c>
      <c r="E1088" s="247" t="s">
        <v>40</v>
      </c>
      <c r="F1088" s="248" t="s">
        <v>170</v>
      </c>
      <c r="G1088" s="246"/>
      <c r="H1088" s="249">
        <v>14.448</v>
      </c>
      <c r="I1088" s="250"/>
      <c r="J1088" s="246"/>
      <c r="K1088" s="246"/>
      <c r="L1088" s="251"/>
      <c r="M1088" s="252"/>
      <c r="N1088" s="253"/>
      <c r="O1088" s="253"/>
      <c r="P1088" s="253"/>
      <c r="Q1088" s="253"/>
      <c r="R1088" s="253"/>
      <c r="S1088" s="253"/>
      <c r="T1088" s="254"/>
      <c r="U1088" s="15"/>
      <c r="V1088" s="15"/>
      <c r="W1088" s="15"/>
      <c r="X1088" s="15"/>
      <c r="Y1088" s="15"/>
      <c r="Z1088" s="15"/>
      <c r="AA1088" s="15"/>
      <c r="AB1088" s="15"/>
      <c r="AC1088" s="15"/>
      <c r="AD1088" s="15"/>
      <c r="AE1088" s="15"/>
      <c r="AT1088" s="255" t="s">
        <v>167</v>
      </c>
      <c r="AU1088" s="255" t="s">
        <v>87</v>
      </c>
      <c r="AV1088" s="15" t="s">
        <v>161</v>
      </c>
      <c r="AW1088" s="15" t="s">
        <v>38</v>
      </c>
      <c r="AX1088" s="15" t="s">
        <v>85</v>
      </c>
      <c r="AY1088" s="255" t="s">
        <v>153</v>
      </c>
    </row>
    <row r="1089" s="2" customFormat="1" ht="24.15" customHeight="1">
      <c r="A1089" s="39"/>
      <c r="B1089" s="40"/>
      <c r="C1089" s="205" t="s">
        <v>1332</v>
      </c>
      <c r="D1089" s="205" t="s">
        <v>156</v>
      </c>
      <c r="E1089" s="206" t="s">
        <v>1333</v>
      </c>
      <c r="F1089" s="207" t="s">
        <v>1334</v>
      </c>
      <c r="G1089" s="208" t="s">
        <v>159</v>
      </c>
      <c r="H1089" s="209">
        <v>14.448</v>
      </c>
      <c r="I1089" s="210"/>
      <c r="J1089" s="211">
        <f>ROUND(I1089*H1089,2)</f>
        <v>0</v>
      </c>
      <c r="K1089" s="207" t="s">
        <v>160</v>
      </c>
      <c r="L1089" s="45"/>
      <c r="M1089" s="212" t="s">
        <v>40</v>
      </c>
      <c r="N1089" s="213" t="s">
        <v>48</v>
      </c>
      <c r="O1089" s="85"/>
      <c r="P1089" s="214">
        <f>O1089*H1089</f>
        <v>0</v>
      </c>
      <c r="Q1089" s="214">
        <v>0.00093000000000000005</v>
      </c>
      <c r="R1089" s="214">
        <f>Q1089*H1089</f>
        <v>0.013436640000000001</v>
      </c>
      <c r="S1089" s="214">
        <v>0</v>
      </c>
      <c r="T1089" s="215">
        <f>S1089*H1089</f>
        <v>0</v>
      </c>
      <c r="U1089" s="39"/>
      <c r="V1089" s="39"/>
      <c r="W1089" s="39"/>
      <c r="X1089" s="39"/>
      <c r="Y1089" s="39"/>
      <c r="Z1089" s="39"/>
      <c r="AA1089" s="39"/>
      <c r="AB1089" s="39"/>
      <c r="AC1089" s="39"/>
      <c r="AD1089" s="39"/>
      <c r="AE1089" s="39"/>
      <c r="AR1089" s="216" t="s">
        <v>287</v>
      </c>
      <c r="AT1089" s="216" t="s">
        <v>156</v>
      </c>
      <c r="AU1089" s="216" t="s">
        <v>87</v>
      </c>
      <c r="AY1089" s="18" t="s">
        <v>153</v>
      </c>
      <c r="BE1089" s="217">
        <f>IF(N1089="základní",J1089,0)</f>
        <v>0</v>
      </c>
      <c r="BF1089" s="217">
        <f>IF(N1089="snížená",J1089,0)</f>
        <v>0</v>
      </c>
      <c r="BG1089" s="217">
        <f>IF(N1089="zákl. přenesená",J1089,0)</f>
        <v>0</v>
      </c>
      <c r="BH1089" s="217">
        <f>IF(N1089="sníž. přenesená",J1089,0)</f>
        <v>0</v>
      </c>
      <c r="BI1089" s="217">
        <f>IF(N1089="nulová",J1089,0)</f>
        <v>0</v>
      </c>
      <c r="BJ1089" s="18" t="s">
        <v>85</v>
      </c>
      <c r="BK1089" s="217">
        <f>ROUND(I1089*H1089,2)</f>
        <v>0</v>
      </c>
      <c r="BL1089" s="18" t="s">
        <v>287</v>
      </c>
      <c r="BM1089" s="216" t="s">
        <v>1335</v>
      </c>
    </row>
    <row r="1090" s="2" customFormat="1">
      <c r="A1090" s="39"/>
      <c r="B1090" s="40"/>
      <c r="C1090" s="41"/>
      <c r="D1090" s="218" t="s">
        <v>163</v>
      </c>
      <c r="E1090" s="41"/>
      <c r="F1090" s="219" t="s">
        <v>1336</v>
      </c>
      <c r="G1090" s="41"/>
      <c r="H1090" s="41"/>
      <c r="I1090" s="220"/>
      <c r="J1090" s="41"/>
      <c r="K1090" s="41"/>
      <c r="L1090" s="45"/>
      <c r="M1090" s="221"/>
      <c r="N1090" s="222"/>
      <c r="O1090" s="85"/>
      <c r="P1090" s="85"/>
      <c r="Q1090" s="85"/>
      <c r="R1090" s="85"/>
      <c r="S1090" s="85"/>
      <c r="T1090" s="86"/>
      <c r="U1090" s="39"/>
      <c r="V1090" s="39"/>
      <c r="W1090" s="39"/>
      <c r="X1090" s="39"/>
      <c r="Y1090" s="39"/>
      <c r="Z1090" s="39"/>
      <c r="AA1090" s="39"/>
      <c r="AB1090" s="39"/>
      <c r="AC1090" s="39"/>
      <c r="AD1090" s="39"/>
      <c r="AE1090" s="39"/>
      <c r="AT1090" s="18" t="s">
        <v>163</v>
      </c>
      <c r="AU1090" s="18" t="s">
        <v>87</v>
      </c>
    </row>
    <row r="1091" s="2" customFormat="1">
      <c r="A1091" s="39"/>
      <c r="B1091" s="40"/>
      <c r="C1091" s="41"/>
      <c r="D1091" s="218" t="s">
        <v>165</v>
      </c>
      <c r="E1091" s="41"/>
      <c r="F1091" s="223" t="s">
        <v>1312</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165</v>
      </c>
      <c r="AU1091" s="18" t="s">
        <v>87</v>
      </c>
    </row>
    <row r="1092" s="13" customFormat="1">
      <c r="A1092" s="13"/>
      <c r="B1092" s="224"/>
      <c r="C1092" s="225"/>
      <c r="D1092" s="218" t="s">
        <v>167</v>
      </c>
      <c r="E1092" s="226" t="s">
        <v>40</v>
      </c>
      <c r="F1092" s="227" t="s">
        <v>1313</v>
      </c>
      <c r="G1092" s="225"/>
      <c r="H1092" s="226" t="s">
        <v>40</v>
      </c>
      <c r="I1092" s="228"/>
      <c r="J1092" s="225"/>
      <c r="K1092" s="225"/>
      <c r="L1092" s="229"/>
      <c r="M1092" s="230"/>
      <c r="N1092" s="231"/>
      <c r="O1092" s="231"/>
      <c r="P1092" s="231"/>
      <c r="Q1092" s="231"/>
      <c r="R1092" s="231"/>
      <c r="S1092" s="231"/>
      <c r="T1092" s="232"/>
      <c r="U1092" s="13"/>
      <c r="V1092" s="13"/>
      <c r="W1092" s="13"/>
      <c r="X1092" s="13"/>
      <c r="Y1092" s="13"/>
      <c r="Z1092" s="13"/>
      <c r="AA1092" s="13"/>
      <c r="AB1092" s="13"/>
      <c r="AC1092" s="13"/>
      <c r="AD1092" s="13"/>
      <c r="AE1092" s="13"/>
      <c r="AT1092" s="233" t="s">
        <v>167</v>
      </c>
      <c r="AU1092" s="233" t="s">
        <v>87</v>
      </c>
      <c r="AV1092" s="13" t="s">
        <v>85</v>
      </c>
      <c r="AW1092" s="13" t="s">
        <v>38</v>
      </c>
      <c r="AX1092" s="13" t="s">
        <v>77</v>
      </c>
      <c r="AY1092" s="233" t="s">
        <v>153</v>
      </c>
    </row>
    <row r="1093" s="14" customFormat="1">
      <c r="A1093" s="14"/>
      <c r="B1093" s="234"/>
      <c r="C1093" s="235"/>
      <c r="D1093" s="218" t="s">
        <v>167</v>
      </c>
      <c r="E1093" s="236" t="s">
        <v>40</v>
      </c>
      <c r="F1093" s="237" t="s">
        <v>1314</v>
      </c>
      <c r="G1093" s="235"/>
      <c r="H1093" s="238">
        <v>1.788</v>
      </c>
      <c r="I1093" s="239"/>
      <c r="J1093" s="235"/>
      <c r="K1093" s="235"/>
      <c r="L1093" s="240"/>
      <c r="M1093" s="241"/>
      <c r="N1093" s="242"/>
      <c r="O1093" s="242"/>
      <c r="P1093" s="242"/>
      <c r="Q1093" s="242"/>
      <c r="R1093" s="242"/>
      <c r="S1093" s="242"/>
      <c r="T1093" s="243"/>
      <c r="U1093" s="14"/>
      <c r="V1093" s="14"/>
      <c r="W1093" s="14"/>
      <c r="X1093" s="14"/>
      <c r="Y1093" s="14"/>
      <c r="Z1093" s="14"/>
      <c r="AA1093" s="14"/>
      <c r="AB1093" s="14"/>
      <c r="AC1093" s="14"/>
      <c r="AD1093" s="14"/>
      <c r="AE1093" s="14"/>
      <c r="AT1093" s="244" t="s">
        <v>167</v>
      </c>
      <c r="AU1093" s="244" t="s">
        <v>87</v>
      </c>
      <c r="AV1093" s="14" t="s">
        <v>87</v>
      </c>
      <c r="AW1093" s="14" t="s">
        <v>38</v>
      </c>
      <c r="AX1093" s="14" t="s">
        <v>77</v>
      </c>
      <c r="AY1093" s="244" t="s">
        <v>153</v>
      </c>
    </row>
    <row r="1094" s="13" customFormat="1">
      <c r="A1094" s="13"/>
      <c r="B1094" s="224"/>
      <c r="C1094" s="225"/>
      <c r="D1094" s="218" t="s">
        <v>167</v>
      </c>
      <c r="E1094" s="226" t="s">
        <v>40</v>
      </c>
      <c r="F1094" s="227" t="s">
        <v>209</v>
      </c>
      <c r="G1094" s="225"/>
      <c r="H1094" s="226" t="s">
        <v>40</v>
      </c>
      <c r="I1094" s="228"/>
      <c r="J1094" s="225"/>
      <c r="K1094" s="225"/>
      <c r="L1094" s="229"/>
      <c r="M1094" s="230"/>
      <c r="N1094" s="231"/>
      <c r="O1094" s="231"/>
      <c r="P1094" s="231"/>
      <c r="Q1094" s="231"/>
      <c r="R1094" s="231"/>
      <c r="S1094" s="231"/>
      <c r="T1094" s="232"/>
      <c r="U1094" s="13"/>
      <c r="V1094" s="13"/>
      <c r="W1094" s="13"/>
      <c r="X1094" s="13"/>
      <c r="Y1094" s="13"/>
      <c r="Z1094" s="13"/>
      <c r="AA1094" s="13"/>
      <c r="AB1094" s="13"/>
      <c r="AC1094" s="13"/>
      <c r="AD1094" s="13"/>
      <c r="AE1094" s="13"/>
      <c r="AT1094" s="233" t="s">
        <v>167</v>
      </c>
      <c r="AU1094" s="233" t="s">
        <v>87</v>
      </c>
      <c r="AV1094" s="13" t="s">
        <v>85</v>
      </c>
      <c r="AW1094" s="13" t="s">
        <v>38</v>
      </c>
      <c r="AX1094" s="13" t="s">
        <v>77</v>
      </c>
      <c r="AY1094" s="233" t="s">
        <v>153</v>
      </c>
    </row>
    <row r="1095" s="14" customFormat="1">
      <c r="A1095" s="14"/>
      <c r="B1095" s="234"/>
      <c r="C1095" s="235"/>
      <c r="D1095" s="218" t="s">
        <v>167</v>
      </c>
      <c r="E1095" s="236" t="s">
        <v>40</v>
      </c>
      <c r="F1095" s="237" t="s">
        <v>1315</v>
      </c>
      <c r="G1095" s="235"/>
      <c r="H1095" s="238">
        <v>13.859999999999999</v>
      </c>
      <c r="I1095" s="239"/>
      <c r="J1095" s="235"/>
      <c r="K1095" s="235"/>
      <c r="L1095" s="240"/>
      <c r="M1095" s="241"/>
      <c r="N1095" s="242"/>
      <c r="O1095" s="242"/>
      <c r="P1095" s="242"/>
      <c r="Q1095" s="242"/>
      <c r="R1095" s="242"/>
      <c r="S1095" s="242"/>
      <c r="T1095" s="243"/>
      <c r="U1095" s="14"/>
      <c r="V1095" s="14"/>
      <c r="W1095" s="14"/>
      <c r="X1095" s="14"/>
      <c r="Y1095" s="14"/>
      <c r="Z1095" s="14"/>
      <c r="AA1095" s="14"/>
      <c r="AB1095" s="14"/>
      <c r="AC1095" s="14"/>
      <c r="AD1095" s="14"/>
      <c r="AE1095" s="14"/>
      <c r="AT1095" s="244" t="s">
        <v>167</v>
      </c>
      <c r="AU1095" s="244" t="s">
        <v>87</v>
      </c>
      <c r="AV1095" s="14" t="s">
        <v>87</v>
      </c>
      <c r="AW1095" s="14" t="s">
        <v>38</v>
      </c>
      <c r="AX1095" s="14" t="s">
        <v>77</v>
      </c>
      <c r="AY1095" s="244" t="s">
        <v>153</v>
      </c>
    </row>
    <row r="1096" s="14" customFormat="1">
      <c r="A1096" s="14"/>
      <c r="B1096" s="234"/>
      <c r="C1096" s="235"/>
      <c r="D1096" s="218" t="s">
        <v>167</v>
      </c>
      <c r="E1096" s="236" t="s">
        <v>40</v>
      </c>
      <c r="F1096" s="237" t="s">
        <v>1316</v>
      </c>
      <c r="G1096" s="235"/>
      <c r="H1096" s="238">
        <v>-1.2</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5" customFormat="1">
      <c r="A1097" s="15"/>
      <c r="B1097" s="245"/>
      <c r="C1097" s="246"/>
      <c r="D1097" s="218" t="s">
        <v>167</v>
      </c>
      <c r="E1097" s="247" t="s">
        <v>40</v>
      </c>
      <c r="F1097" s="248" t="s">
        <v>170</v>
      </c>
      <c r="G1097" s="246"/>
      <c r="H1097" s="249">
        <v>14.448</v>
      </c>
      <c r="I1097" s="250"/>
      <c r="J1097" s="246"/>
      <c r="K1097" s="246"/>
      <c r="L1097" s="251"/>
      <c r="M1097" s="252"/>
      <c r="N1097" s="253"/>
      <c r="O1097" s="253"/>
      <c r="P1097" s="253"/>
      <c r="Q1097" s="253"/>
      <c r="R1097" s="253"/>
      <c r="S1097" s="253"/>
      <c r="T1097" s="254"/>
      <c r="U1097" s="15"/>
      <c r="V1097" s="15"/>
      <c r="W1097" s="15"/>
      <c r="X1097" s="15"/>
      <c r="Y1097" s="15"/>
      <c r="Z1097" s="15"/>
      <c r="AA1097" s="15"/>
      <c r="AB1097" s="15"/>
      <c r="AC1097" s="15"/>
      <c r="AD1097" s="15"/>
      <c r="AE1097" s="15"/>
      <c r="AT1097" s="255" t="s">
        <v>167</v>
      </c>
      <c r="AU1097" s="255" t="s">
        <v>87</v>
      </c>
      <c r="AV1097" s="15" t="s">
        <v>161</v>
      </c>
      <c r="AW1097" s="15" t="s">
        <v>38</v>
      </c>
      <c r="AX1097" s="15" t="s">
        <v>85</v>
      </c>
      <c r="AY1097" s="255" t="s">
        <v>153</v>
      </c>
    </row>
    <row r="1098" s="2" customFormat="1" ht="14.4" customHeight="1">
      <c r="A1098" s="39"/>
      <c r="B1098" s="40"/>
      <c r="C1098" s="205" t="s">
        <v>1337</v>
      </c>
      <c r="D1098" s="205" t="s">
        <v>156</v>
      </c>
      <c r="E1098" s="206" t="s">
        <v>1338</v>
      </c>
      <c r="F1098" s="207" t="s">
        <v>1339</v>
      </c>
      <c r="G1098" s="208" t="s">
        <v>173</v>
      </c>
      <c r="H1098" s="209">
        <v>8.8000000000000007</v>
      </c>
      <c r="I1098" s="210"/>
      <c r="J1098" s="211">
        <f>ROUND(I1098*H1098,2)</f>
        <v>0</v>
      </c>
      <c r="K1098" s="207" t="s">
        <v>160</v>
      </c>
      <c r="L1098" s="45"/>
      <c r="M1098" s="212" t="s">
        <v>40</v>
      </c>
      <c r="N1098" s="213" t="s">
        <v>48</v>
      </c>
      <c r="O1098" s="85"/>
      <c r="P1098" s="214">
        <f>O1098*H1098</f>
        <v>0</v>
      </c>
      <c r="Q1098" s="214">
        <v>0.00031</v>
      </c>
      <c r="R1098" s="214">
        <f>Q1098*H1098</f>
        <v>0.0027280000000000004</v>
      </c>
      <c r="S1098" s="214">
        <v>0</v>
      </c>
      <c r="T1098" s="215">
        <f>S1098*H1098</f>
        <v>0</v>
      </c>
      <c r="U1098" s="39"/>
      <c r="V1098" s="39"/>
      <c r="W1098" s="39"/>
      <c r="X1098" s="39"/>
      <c r="Y1098" s="39"/>
      <c r="Z1098" s="39"/>
      <c r="AA1098" s="39"/>
      <c r="AB1098" s="39"/>
      <c r="AC1098" s="39"/>
      <c r="AD1098" s="39"/>
      <c r="AE1098" s="39"/>
      <c r="AR1098" s="216" t="s">
        <v>287</v>
      </c>
      <c r="AT1098" s="216" t="s">
        <v>156</v>
      </c>
      <c r="AU1098" s="216" t="s">
        <v>87</v>
      </c>
      <c r="AY1098" s="18" t="s">
        <v>153</v>
      </c>
      <c r="BE1098" s="217">
        <f>IF(N1098="základní",J1098,0)</f>
        <v>0</v>
      </c>
      <c r="BF1098" s="217">
        <f>IF(N1098="snížená",J1098,0)</f>
        <v>0</v>
      </c>
      <c r="BG1098" s="217">
        <f>IF(N1098="zákl. přenesená",J1098,0)</f>
        <v>0</v>
      </c>
      <c r="BH1098" s="217">
        <f>IF(N1098="sníž. přenesená",J1098,0)</f>
        <v>0</v>
      </c>
      <c r="BI1098" s="217">
        <f>IF(N1098="nulová",J1098,0)</f>
        <v>0</v>
      </c>
      <c r="BJ1098" s="18" t="s">
        <v>85</v>
      </c>
      <c r="BK1098" s="217">
        <f>ROUND(I1098*H1098,2)</f>
        <v>0</v>
      </c>
      <c r="BL1098" s="18" t="s">
        <v>287</v>
      </c>
      <c r="BM1098" s="216" t="s">
        <v>1340</v>
      </c>
    </row>
    <row r="1099" s="2" customFormat="1">
      <c r="A1099" s="39"/>
      <c r="B1099" s="40"/>
      <c r="C1099" s="41"/>
      <c r="D1099" s="218" t="s">
        <v>163</v>
      </c>
      <c r="E1099" s="41"/>
      <c r="F1099" s="219" t="s">
        <v>1341</v>
      </c>
      <c r="G1099" s="41"/>
      <c r="H1099" s="41"/>
      <c r="I1099" s="220"/>
      <c r="J1099" s="41"/>
      <c r="K1099" s="41"/>
      <c r="L1099" s="45"/>
      <c r="M1099" s="221"/>
      <c r="N1099" s="222"/>
      <c r="O1099" s="85"/>
      <c r="P1099" s="85"/>
      <c r="Q1099" s="85"/>
      <c r="R1099" s="85"/>
      <c r="S1099" s="85"/>
      <c r="T1099" s="86"/>
      <c r="U1099" s="39"/>
      <c r="V1099" s="39"/>
      <c r="W1099" s="39"/>
      <c r="X1099" s="39"/>
      <c r="Y1099" s="39"/>
      <c r="Z1099" s="39"/>
      <c r="AA1099" s="39"/>
      <c r="AB1099" s="39"/>
      <c r="AC1099" s="39"/>
      <c r="AD1099" s="39"/>
      <c r="AE1099" s="39"/>
      <c r="AT1099" s="18" t="s">
        <v>163</v>
      </c>
      <c r="AU1099" s="18" t="s">
        <v>87</v>
      </c>
    </row>
    <row r="1100" s="2" customFormat="1">
      <c r="A1100" s="39"/>
      <c r="B1100" s="40"/>
      <c r="C1100" s="41"/>
      <c r="D1100" s="218" t="s">
        <v>165</v>
      </c>
      <c r="E1100" s="41"/>
      <c r="F1100" s="223" t="s">
        <v>1342</v>
      </c>
      <c r="G1100" s="41"/>
      <c r="H1100" s="41"/>
      <c r="I1100" s="220"/>
      <c r="J1100" s="41"/>
      <c r="K1100" s="41"/>
      <c r="L1100" s="45"/>
      <c r="M1100" s="221"/>
      <c r="N1100" s="222"/>
      <c r="O1100" s="85"/>
      <c r="P1100" s="85"/>
      <c r="Q1100" s="85"/>
      <c r="R1100" s="85"/>
      <c r="S1100" s="85"/>
      <c r="T1100" s="86"/>
      <c r="U1100" s="39"/>
      <c r="V1100" s="39"/>
      <c r="W1100" s="39"/>
      <c r="X1100" s="39"/>
      <c r="Y1100" s="39"/>
      <c r="Z1100" s="39"/>
      <c r="AA1100" s="39"/>
      <c r="AB1100" s="39"/>
      <c r="AC1100" s="39"/>
      <c r="AD1100" s="39"/>
      <c r="AE1100" s="39"/>
      <c r="AT1100" s="18" t="s">
        <v>165</v>
      </c>
      <c r="AU1100" s="18" t="s">
        <v>87</v>
      </c>
    </row>
    <row r="1101" s="14" customFormat="1">
      <c r="A1101" s="14"/>
      <c r="B1101" s="234"/>
      <c r="C1101" s="235"/>
      <c r="D1101" s="218" t="s">
        <v>167</v>
      </c>
      <c r="E1101" s="236" t="s">
        <v>40</v>
      </c>
      <c r="F1101" s="237" t="s">
        <v>1343</v>
      </c>
      <c r="G1101" s="235"/>
      <c r="H1101" s="238">
        <v>8.8000000000000007</v>
      </c>
      <c r="I1101" s="239"/>
      <c r="J1101" s="235"/>
      <c r="K1101" s="235"/>
      <c r="L1101" s="240"/>
      <c r="M1101" s="241"/>
      <c r="N1101" s="242"/>
      <c r="O1101" s="242"/>
      <c r="P1101" s="242"/>
      <c r="Q1101" s="242"/>
      <c r="R1101" s="242"/>
      <c r="S1101" s="242"/>
      <c r="T1101" s="243"/>
      <c r="U1101" s="14"/>
      <c r="V1101" s="14"/>
      <c r="W1101" s="14"/>
      <c r="X1101" s="14"/>
      <c r="Y1101" s="14"/>
      <c r="Z1101" s="14"/>
      <c r="AA1101" s="14"/>
      <c r="AB1101" s="14"/>
      <c r="AC1101" s="14"/>
      <c r="AD1101" s="14"/>
      <c r="AE1101" s="14"/>
      <c r="AT1101" s="244" t="s">
        <v>167</v>
      </c>
      <c r="AU1101" s="244" t="s">
        <v>87</v>
      </c>
      <c r="AV1101" s="14" t="s">
        <v>87</v>
      </c>
      <c r="AW1101" s="14" t="s">
        <v>38</v>
      </c>
      <c r="AX1101" s="14" t="s">
        <v>77</v>
      </c>
      <c r="AY1101" s="244" t="s">
        <v>153</v>
      </c>
    </row>
    <row r="1102" s="15" customFormat="1">
      <c r="A1102" s="15"/>
      <c r="B1102" s="245"/>
      <c r="C1102" s="246"/>
      <c r="D1102" s="218" t="s">
        <v>167</v>
      </c>
      <c r="E1102" s="247" t="s">
        <v>40</v>
      </c>
      <c r="F1102" s="248" t="s">
        <v>170</v>
      </c>
      <c r="G1102" s="246"/>
      <c r="H1102" s="249">
        <v>8.8000000000000007</v>
      </c>
      <c r="I1102" s="250"/>
      <c r="J1102" s="246"/>
      <c r="K1102" s="246"/>
      <c r="L1102" s="251"/>
      <c r="M1102" s="252"/>
      <c r="N1102" s="253"/>
      <c r="O1102" s="253"/>
      <c r="P1102" s="253"/>
      <c r="Q1102" s="253"/>
      <c r="R1102" s="253"/>
      <c r="S1102" s="253"/>
      <c r="T1102" s="254"/>
      <c r="U1102" s="15"/>
      <c r="V1102" s="15"/>
      <c r="W1102" s="15"/>
      <c r="X1102" s="15"/>
      <c r="Y1102" s="15"/>
      <c r="Z1102" s="15"/>
      <c r="AA1102" s="15"/>
      <c r="AB1102" s="15"/>
      <c r="AC1102" s="15"/>
      <c r="AD1102" s="15"/>
      <c r="AE1102" s="15"/>
      <c r="AT1102" s="255" t="s">
        <v>167</v>
      </c>
      <c r="AU1102" s="255" t="s">
        <v>87</v>
      </c>
      <c r="AV1102" s="15" t="s">
        <v>161</v>
      </c>
      <c r="AW1102" s="15" t="s">
        <v>38</v>
      </c>
      <c r="AX1102" s="15" t="s">
        <v>85</v>
      </c>
      <c r="AY1102" s="255" t="s">
        <v>153</v>
      </c>
    </row>
    <row r="1103" s="2" customFormat="1" ht="14.4" customHeight="1">
      <c r="A1103" s="39"/>
      <c r="B1103" s="40"/>
      <c r="C1103" s="205" t="s">
        <v>1344</v>
      </c>
      <c r="D1103" s="205" t="s">
        <v>156</v>
      </c>
      <c r="E1103" s="206" t="s">
        <v>1345</v>
      </c>
      <c r="F1103" s="207" t="s">
        <v>1346</v>
      </c>
      <c r="G1103" s="208" t="s">
        <v>173</v>
      </c>
      <c r="H1103" s="209">
        <v>1.8</v>
      </c>
      <c r="I1103" s="210"/>
      <c r="J1103" s="211">
        <f>ROUND(I1103*H1103,2)</f>
        <v>0</v>
      </c>
      <c r="K1103" s="207" t="s">
        <v>160</v>
      </c>
      <c r="L1103" s="45"/>
      <c r="M1103" s="212" t="s">
        <v>40</v>
      </c>
      <c r="N1103" s="213" t="s">
        <v>48</v>
      </c>
      <c r="O1103" s="85"/>
      <c r="P1103" s="214">
        <f>O1103*H1103</f>
        <v>0</v>
      </c>
      <c r="Q1103" s="214">
        <v>0.00031</v>
      </c>
      <c r="R1103" s="214">
        <f>Q1103*H1103</f>
        <v>0.00055800000000000001</v>
      </c>
      <c r="S1103" s="214">
        <v>0</v>
      </c>
      <c r="T1103" s="215">
        <f>S1103*H1103</f>
        <v>0</v>
      </c>
      <c r="U1103" s="39"/>
      <c r="V1103" s="39"/>
      <c r="W1103" s="39"/>
      <c r="X1103" s="39"/>
      <c r="Y1103" s="39"/>
      <c r="Z1103" s="39"/>
      <c r="AA1103" s="39"/>
      <c r="AB1103" s="39"/>
      <c r="AC1103" s="39"/>
      <c r="AD1103" s="39"/>
      <c r="AE1103" s="39"/>
      <c r="AR1103" s="216" t="s">
        <v>287</v>
      </c>
      <c r="AT1103" s="216" t="s">
        <v>156</v>
      </c>
      <c r="AU1103" s="216" t="s">
        <v>87</v>
      </c>
      <c r="AY1103" s="18" t="s">
        <v>153</v>
      </c>
      <c r="BE1103" s="217">
        <f>IF(N1103="základní",J1103,0)</f>
        <v>0</v>
      </c>
      <c r="BF1103" s="217">
        <f>IF(N1103="snížená",J1103,0)</f>
        <v>0</v>
      </c>
      <c r="BG1103" s="217">
        <f>IF(N1103="zákl. přenesená",J1103,0)</f>
        <v>0</v>
      </c>
      <c r="BH1103" s="217">
        <f>IF(N1103="sníž. přenesená",J1103,0)</f>
        <v>0</v>
      </c>
      <c r="BI1103" s="217">
        <f>IF(N1103="nulová",J1103,0)</f>
        <v>0</v>
      </c>
      <c r="BJ1103" s="18" t="s">
        <v>85</v>
      </c>
      <c r="BK1103" s="217">
        <f>ROUND(I1103*H1103,2)</f>
        <v>0</v>
      </c>
      <c r="BL1103" s="18" t="s">
        <v>287</v>
      </c>
      <c r="BM1103" s="216" t="s">
        <v>1347</v>
      </c>
    </row>
    <row r="1104" s="2" customFormat="1">
      <c r="A1104" s="39"/>
      <c r="B1104" s="40"/>
      <c r="C1104" s="41"/>
      <c r="D1104" s="218" t="s">
        <v>163</v>
      </c>
      <c r="E1104" s="41"/>
      <c r="F1104" s="219" t="s">
        <v>1348</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163</v>
      </c>
      <c r="AU1104" s="18" t="s">
        <v>87</v>
      </c>
    </row>
    <row r="1105" s="2" customFormat="1">
      <c r="A1105" s="39"/>
      <c r="B1105" s="40"/>
      <c r="C1105" s="41"/>
      <c r="D1105" s="218" t="s">
        <v>165</v>
      </c>
      <c r="E1105" s="41"/>
      <c r="F1105" s="223" t="s">
        <v>1342</v>
      </c>
      <c r="G1105" s="41"/>
      <c r="H1105" s="41"/>
      <c r="I1105" s="220"/>
      <c r="J1105" s="41"/>
      <c r="K1105" s="41"/>
      <c r="L1105" s="45"/>
      <c r="M1105" s="221"/>
      <c r="N1105" s="222"/>
      <c r="O1105" s="85"/>
      <c r="P1105" s="85"/>
      <c r="Q1105" s="85"/>
      <c r="R1105" s="85"/>
      <c r="S1105" s="85"/>
      <c r="T1105" s="86"/>
      <c r="U1105" s="39"/>
      <c r="V1105" s="39"/>
      <c r="W1105" s="39"/>
      <c r="X1105" s="39"/>
      <c r="Y1105" s="39"/>
      <c r="Z1105" s="39"/>
      <c r="AA1105" s="39"/>
      <c r="AB1105" s="39"/>
      <c r="AC1105" s="39"/>
      <c r="AD1105" s="39"/>
      <c r="AE1105" s="39"/>
      <c r="AT1105" s="18" t="s">
        <v>165</v>
      </c>
      <c r="AU1105" s="18" t="s">
        <v>87</v>
      </c>
    </row>
    <row r="1106" s="14" customFormat="1">
      <c r="A1106" s="14"/>
      <c r="B1106" s="234"/>
      <c r="C1106" s="235"/>
      <c r="D1106" s="218" t="s">
        <v>167</v>
      </c>
      <c r="E1106" s="236" t="s">
        <v>40</v>
      </c>
      <c r="F1106" s="237" t="s">
        <v>1349</v>
      </c>
      <c r="G1106" s="235"/>
      <c r="H1106" s="238">
        <v>1.8</v>
      </c>
      <c r="I1106" s="239"/>
      <c r="J1106" s="235"/>
      <c r="K1106" s="235"/>
      <c r="L1106" s="240"/>
      <c r="M1106" s="241"/>
      <c r="N1106" s="242"/>
      <c r="O1106" s="242"/>
      <c r="P1106" s="242"/>
      <c r="Q1106" s="242"/>
      <c r="R1106" s="242"/>
      <c r="S1106" s="242"/>
      <c r="T1106" s="243"/>
      <c r="U1106" s="14"/>
      <c r="V1106" s="14"/>
      <c r="W1106" s="14"/>
      <c r="X1106" s="14"/>
      <c r="Y1106" s="14"/>
      <c r="Z1106" s="14"/>
      <c r="AA1106" s="14"/>
      <c r="AB1106" s="14"/>
      <c r="AC1106" s="14"/>
      <c r="AD1106" s="14"/>
      <c r="AE1106" s="14"/>
      <c r="AT1106" s="244" t="s">
        <v>167</v>
      </c>
      <c r="AU1106" s="244" t="s">
        <v>87</v>
      </c>
      <c r="AV1106" s="14" t="s">
        <v>87</v>
      </c>
      <c r="AW1106" s="14" t="s">
        <v>38</v>
      </c>
      <c r="AX1106" s="14" t="s">
        <v>77</v>
      </c>
      <c r="AY1106" s="244" t="s">
        <v>153</v>
      </c>
    </row>
    <row r="1107" s="15" customFormat="1">
      <c r="A1107" s="15"/>
      <c r="B1107" s="245"/>
      <c r="C1107" s="246"/>
      <c r="D1107" s="218" t="s">
        <v>167</v>
      </c>
      <c r="E1107" s="247" t="s">
        <v>40</v>
      </c>
      <c r="F1107" s="248" t="s">
        <v>170</v>
      </c>
      <c r="G1107" s="246"/>
      <c r="H1107" s="249">
        <v>1.8</v>
      </c>
      <c r="I1107" s="250"/>
      <c r="J1107" s="246"/>
      <c r="K1107" s="246"/>
      <c r="L1107" s="251"/>
      <c r="M1107" s="252"/>
      <c r="N1107" s="253"/>
      <c r="O1107" s="253"/>
      <c r="P1107" s="253"/>
      <c r="Q1107" s="253"/>
      <c r="R1107" s="253"/>
      <c r="S1107" s="253"/>
      <c r="T1107" s="254"/>
      <c r="U1107" s="15"/>
      <c r="V1107" s="15"/>
      <c r="W1107" s="15"/>
      <c r="X1107" s="15"/>
      <c r="Y1107" s="15"/>
      <c r="Z1107" s="15"/>
      <c r="AA1107" s="15"/>
      <c r="AB1107" s="15"/>
      <c r="AC1107" s="15"/>
      <c r="AD1107" s="15"/>
      <c r="AE1107" s="15"/>
      <c r="AT1107" s="255" t="s">
        <v>167</v>
      </c>
      <c r="AU1107" s="255" t="s">
        <v>87</v>
      </c>
      <c r="AV1107" s="15" t="s">
        <v>161</v>
      </c>
      <c r="AW1107" s="15" t="s">
        <v>38</v>
      </c>
      <c r="AX1107" s="15" t="s">
        <v>85</v>
      </c>
      <c r="AY1107" s="255" t="s">
        <v>153</v>
      </c>
    </row>
    <row r="1108" s="2" customFormat="1" ht="14.4" customHeight="1">
      <c r="A1108" s="39"/>
      <c r="B1108" s="40"/>
      <c r="C1108" s="205" t="s">
        <v>1350</v>
      </c>
      <c r="D1108" s="205" t="s">
        <v>156</v>
      </c>
      <c r="E1108" s="206" t="s">
        <v>1351</v>
      </c>
      <c r="F1108" s="207" t="s">
        <v>1352</v>
      </c>
      <c r="G1108" s="208" t="s">
        <v>317</v>
      </c>
      <c r="H1108" s="209">
        <v>1</v>
      </c>
      <c r="I1108" s="210"/>
      <c r="J1108" s="211">
        <f>ROUND(I1108*H1108,2)</f>
        <v>0</v>
      </c>
      <c r="K1108" s="207" t="s">
        <v>160</v>
      </c>
      <c r="L1108" s="45"/>
      <c r="M1108" s="212" t="s">
        <v>40</v>
      </c>
      <c r="N1108" s="213" t="s">
        <v>48</v>
      </c>
      <c r="O1108" s="85"/>
      <c r="P1108" s="214">
        <f>O1108*H1108</f>
        <v>0</v>
      </c>
      <c r="Q1108" s="214">
        <v>0.00020000000000000001</v>
      </c>
      <c r="R1108" s="214">
        <f>Q1108*H1108</f>
        <v>0.00020000000000000001</v>
      </c>
      <c r="S1108" s="214">
        <v>0</v>
      </c>
      <c r="T1108" s="215">
        <f>S1108*H1108</f>
        <v>0</v>
      </c>
      <c r="U1108" s="39"/>
      <c r="V1108" s="39"/>
      <c r="W1108" s="39"/>
      <c r="X1108" s="39"/>
      <c r="Y1108" s="39"/>
      <c r="Z1108" s="39"/>
      <c r="AA1108" s="39"/>
      <c r="AB1108" s="39"/>
      <c r="AC1108" s="39"/>
      <c r="AD1108" s="39"/>
      <c r="AE1108" s="39"/>
      <c r="AR1108" s="216" t="s">
        <v>287</v>
      </c>
      <c r="AT1108" s="216" t="s">
        <v>156</v>
      </c>
      <c r="AU1108" s="216" t="s">
        <v>87</v>
      </c>
      <c r="AY1108" s="18" t="s">
        <v>153</v>
      </c>
      <c r="BE1108" s="217">
        <f>IF(N1108="základní",J1108,0)</f>
        <v>0</v>
      </c>
      <c r="BF1108" s="217">
        <f>IF(N1108="snížená",J1108,0)</f>
        <v>0</v>
      </c>
      <c r="BG1108" s="217">
        <f>IF(N1108="zákl. přenesená",J1108,0)</f>
        <v>0</v>
      </c>
      <c r="BH1108" s="217">
        <f>IF(N1108="sníž. přenesená",J1108,0)</f>
        <v>0</v>
      </c>
      <c r="BI1108" s="217">
        <f>IF(N1108="nulová",J1108,0)</f>
        <v>0</v>
      </c>
      <c r="BJ1108" s="18" t="s">
        <v>85</v>
      </c>
      <c r="BK1108" s="217">
        <f>ROUND(I1108*H1108,2)</f>
        <v>0</v>
      </c>
      <c r="BL1108" s="18" t="s">
        <v>287</v>
      </c>
      <c r="BM1108" s="216" t="s">
        <v>1353</v>
      </c>
    </row>
    <row r="1109" s="2" customFormat="1">
      <c r="A1109" s="39"/>
      <c r="B1109" s="40"/>
      <c r="C1109" s="41"/>
      <c r="D1109" s="218" t="s">
        <v>163</v>
      </c>
      <c r="E1109" s="41"/>
      <c r="F1109" s="219" t="s">
        <v>1354</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163</v>
      </c>
      <c r="AU1109" s="18" t="s">
        <v>87</v>
      </c>
    </row>
    <row r="1110" s="2" customFormat="1">
      <c r="A1110" s="39"/>
      <c r="B1110" s="40"/>
      <c r="C1110" s="41"/>
      <c r="D1110" s="218" t="s">
        <v>165</v>
      </c>
      <c r="E1110" s="41"/>
      <c r="F1110" s="223" t="s">
        <v>1342</v>
      </c>
      <c r="G1110" s="41"/>
      <c r="H1110" s="41"/>
      <c r="I1110" s="220"/>
      <c r="J1110" s="41"/>
      <c r="K1110" s="41"/>
      <c r="L1110" s="45"/>
      <c r="M1110" s="221"/>
      <c r="N1110" s="222"/>
      <c r="O1110" s="85"/>
      <c r="P1110" s="85"/>
      <c r="Q1110" s="85"/>
      <c r="R1110" s="85"/>
      <c r="S1110" s="85"/>
      <c r="T1110" s="86"/>
      <c r="U1110" s="39"/>
      <c r="V1110" s="39"/>
      <c r="W1110" s="39"/>
      <c r="X1110" s="39"/>
      <c r="Y1110" s="39"/>
      <c r="Z1110" s="39"/>
      <c r="AA1110" s="39"/>
      <c r="AB1110" s="39"/>
      <c r="AC1110" s="39"/>
      <c r="AD1110" s="39"/>
      <c r="AE1110" s="39"/>
      <c r="AT1110" s="18" t="s">
        <v>165</v>
      </c>
      <c r="AU1110" s="18" t="s">
        <v>87</v>
      </c>
    </row>
    <row r="1111" s="2" customFormat="1" ht="14.4" customHeight="1">
      <c r="A1111" s="39"/>
      <c r="B1111" s="40"/>
      <c r="C1111" s="256" t="s">
        <v>1355</v>
      </c>
      <c r="D1111" s="256" t="s">
        <v>322</v>
      </c>
      <c r="E1111" s="257" t="s">
        <v>1356</v>
      </c>
      <c r="F1111" s="258" t="s">
        <v>1357</v>
      </c>
      <c r="G1111" s="259" t="s">
        <v>317</v>
      </c>
      <c r="H1111" s="260">
        <v>1</v>
      </c>
      <c r="I1111" s="261"/>
      <c r="J1111" s="262">
        <f>ROUND(I1111*H1111,2)</f>
        <v>0</v>
      </c>
      <c r="K1111" s="258" t="s">
        <v>160</v>
      </c>
      <c r="L1111" s="263"/>
      <c r="M1111" s="264" t="s">
        <v>40</v>
      </c>
      <c r="N1111" s="265" t="s">
        <v>48</v>
      </c>
      <c r="O1111" s="85"/>
      <c r="P1111" s="214">
        <f>O1111*H1111</f>
        <v>0</v>
      </c>
      <c r="Q1111" s="214">
        <v>0.0020600000000000002</v>
      </c>
      <c r="R1111" s="214">
        <f>Q1111*H1111</f>
        <v>0.0020600000000000002</v>
      </c>
      <c r="S1111" s="214">
        <v>0</v>
      </c>
      <c r="T1111" s="215">
        <f>S1111*H1111</f>
        <v>0</v>
      </c>
      <c r="U1111" s="39"/>
      <c r="V1111" s="39"/>
      <c r="W1111" s="39"/>
      <c r="X1111" s="39"/>
      <c r="Y1111" s="39"/>
      <c r="Z1111" s="39"/>
      <c r="AA1111" s="39"/>
      <c r="AB1111" s="39"/>
      <c r="AC1111" s="39"/>
      <c r="AD1111" s="39"/>
      <c r="AE1111" s="39"/>
      <c r="AR1111" s="216" t="s">
        <v>383</v>
      </c>
      <c r="AT1111" s="216" t="s">
        <v>322</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1358</v>
      </c>
    </row>
    <row r="1112" s="2" customFormat="1">
      <c r="A1112" s="39"/>
      <c r="B1112" s="40"/>
      <c r="C1112" s="41"/>
      <c r="D1112" s="218" t="s">
        <v>163</v>
      </c>
      <c r="E1112" s="41"/>
      <c r="F1112" s="219" t="s">
        <v>1357</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ht="14.4" customHeight="1">
      <c r="A1113" s="39"/>
      <c r="B1113" s="40"/>
      <c r="C1113" s="205" t="s">
        <v>1359</v>
      </c>
      <c r="D1113" s="205" t="s">
        <v>156</v>
      </c>
      <c r="E1113" s="206" t="s">
        <v>1360</v>
      </c>
      <c r="F1113" s="207" t="s">
        <v>1361</v>
      </c>
      <c r="G1113" s="208" t="s">
        <v>159</v>
      </c>
      <c r="H1113" s="209">
        <v>14.448</v>
      </c>
      <c r="I1113" s="210"/>
      <c r="J1113" s="211">
        <f>ROUND(I1113*H1113,2)</f>
        <v>0</v>
      </c>
      <c r="K1113" s="207" t="s">
        <v>160</v>
      </c>
      <c r="L1113" s="45"/>
      <c r="M1113" s="212" t="s">
        <v>40</v>
      </c>
      <c r="N1113" s="213" t="s">
        <v>48</v>
      </c>
      <c r="O1113" s="85"/>
      <c r="P1113" s="214">
        <f>O1113*H1113</f>
        <v>0</v>
      </c>
      <c r="Q1113" s="214">
        <v>0.00029999999999999997</v>
      </c>
      <c r="R1113" s="214">
        <f>Q1113*H1113</f>
        <v>0.0043343999999999995</v>
      </c>
      <c r="S1113" s="214">
        <v>0</v>
      </c>
      <c r="T1113" s="215">
        <f>S1113*H1113</f>
        <v>0</v>
      </c>
      <c r="U1113" s="39"/>
      <c r="V1113" s="39"/>
      <c r="W1113" s="39"/>
      <c r="X1113" s="39"/>
      <c r="Y1113" s="39"/>
      <c r="Z1113" s="39"/>
      <c r="AA1113" s="39"/>
      <c r="AB1113" s="39"/>
      <c r="AC1113" s="39"/>
      <c r="AD1113" s="39"/>
      <c r="AE1113" s="39"/>
      <c r="AR1113" s="216" t="s">
        <v>287</v>
      </c>
      <c r="AT1113" s="216" t="s">
        <v>156</v>
      </c>
      <c r="AU1113" s="216" t="s">
        <v>87</v>
      </c>
      <c r="AY1113" s="18" t="s">
        <v>153</v>
      </c>
      <c r="BE1113" s="217">
        <f>IF(N1113="základní",J1113,0)</f>
        <v>0</v>
      </c>
      <c r="BF1113" s="217">
        <f>IF(N1113="snížená",J1113,0)</f>
        <v>0</v>
      </c>
      <c r="BG1113" s="217">
        <f>IF(N1113="zákl. přenesená",J1113,0)</f>
        <v>0</v>
      </c>
      <c r="BH1113" s="217">
        <f>IF(N1113="sníž. přenesená",J1113,0)</f>
        <v>0</v>
      </c>
      <c r="BI1113" s="217">
        <f>IF(N1113="nulová",J1113,0)</f>
        <v>0</v>
      </c>
      <c r="BJ1113" s="18" t="s">
        <v>85</v>
      </c>
      <c r="BK1113" s="217">
        <f>ROUND(I1113*H1113,2)</f>
        <v>0</v>
      </c>
      <c r="BL1113" s="18" t="s">
        <v>287</v>
      </c>
      <c r="BM1113" s="216" t="s">
        <v>1362</v>
      </c>
    </row>
    <row r="1114" s="2" customFormat="1">
      <c r="A1114" s="39"/>
      <c r="B1114" s="40"/>
      <c r="C1114" s="41"/>
      <c r="D1114" s="218" t="s">
        <v>163</v>
      </c>
      <c r="E1114" s="41"/>
      <c r="F1114" s="219" t="s">
        <v>1363</v>
      </c>
      <c r="G1114" s="41"/>
      <c r="H1114" s="41"/>
      <c r="I1114" s="220"/>
      <c r="J1114" s="41"/>
      <c r="K1114" s="41"/>
      <c r="L1114" s="45"/>
      <c r="M1114" s="221"/>
      <c r="N1114" s="222"/>
      <c r="O1114" s="85"/>
      <c r="P1114" s="85"/>
      <c r="Q1114" s="85"/>
      <c r="R1114" s="85"/>
      <c r="S1114" s="85"/>
      <c r="T1114" s="86"/>
      <c r="U1114" s="39"/>
      <c r="V1114" s="39"/>
      <c r="W1114" s="39"/>
      <c r="X1114" s="39"/>
      <c r="Y1114" s="39"/>
      <c r="Z1114" s="39"/>
      <c r="AA1114" s="39"/>
      <c r="AB1114" s="39"/>
      <c r="AC1114" s="39"/>
      <c r="AD1114" s="39"/>
      <c r="AE1114" s="39"/>
      <c r="AT1114" s="18" t="s">
        <v>163</v>
      </c>
      <c r="AU1114" s="18" t="s">
        <v>87</v>
      </c>
    </row>
    <row r="1115" s="2" customFormat="1">
      <c r="A1115" s="39"/>
      <c r="B1115" s="40"/>
      <c r="C1115" s="41"/>
      <c r="D1115" s="218" t="s">
        <v>165</v>
      </c>
      <c r="E1115" s="41"/>
      <c r="F1115" s="223" t="s">
        <v>1364</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165</v>
      </c>
      <c r="AU1115" s="18" t="s">
        <v>87</v>
      </c>
    </row>
    <row r="1116" s="13" customFormat="1">
      <c r="A1116" s="13"/>
      <c r="B1116" s="224"/>
      <c r="C1116" s="225"/>
      <c r="D1116" s="218" t="s">
        <v>167</v>
      </c>
      <c r="E1116" s="226" t="s">
        <v>40</v>
      </c>
      <c r="F1116" s="227" t="s">
        <v>1313</v>
      </c>
      <c r="G1116" s="225"/>
      <c r="H1116" s="226" t="s">
        <v>40</v>
      </c>
      <c r="I1116" s="228"/>
      <c r="J1116" s="225"/>
      <c r="K1116" s="225"/>
      <c r="L1116" s="229"/>
      <c r="M1116" s="230"/>
      <c r="N1116" s="231"/>
      <c r="O1116" s="231"/>
      <c r="P1116" s="231"/>
      <c r="Q1116" s="231"/>
      <c r="R1116" s="231"/>
      <c r="S1116" s="231"/>
      <c r="T1116" s="232"/>
      <c r="U1116" s="13"/>
      <c r="V1116" s="13"/>
      <c r="W1116" s="13"/>
      <c r="X1116" s="13"/>
      <c r="Y1116" s="13"/>
      <c r="Z1116" s="13"/>
      <c r="AA1116" s="13"/>
      <c r="AB1116" s="13"/>
      <c r="AC1116" s="13"/>
      <c r="AD1116" s="13"/>
      <c r="AE1116" s="13"/>
      <c r="AT1116" s="233" t="s">
        <v>167</v>
      </c>
      <c r="AU1116" s="233" t="s">
        <v>87</v>
      </c>
      <c r="AV1116" s="13" t="s">
        <v>85</v>
      </c>
      <c r="AW1116" s="13" t="s">
        <v>38</v>
      </c>
      <c r="AX1116" s="13" t="s">
        <v>77</v>
      </c>
      <c r="AY1116" s="233" t="s">
        <v>153</v>
      </c>
    </row>
    <row r="1117" s="14" customFormat="1">
      <c r="A1117" s="14"/>
      <c r="B1117" s="234"/>
      <c r="C1117" s="235"/>
      <c r="D1117" s="218" t="s">
        <v>167</v>
      </c>
      <c r="E1117" s="236" t="s">
        <v>40</v>
      </c>
      <c r="F1117" s="237" t="s">
        <v>1314</v>
      </c>
      <c r="G1117" s="235"/>
      <c r="H1117" s="238">
        <v>1.788</v>
      </c>
      <c r="I1117" s="239"/>
      <c r="J1117" s="235"/>
      <c r="K1117" s="235"/>
      <c r="L1117" s="240"/>
      <c r="M1117" s="241"/>
      <c r="N1117" s="242"/>
      <c r="O1117" s="242"/>
      <c r="P1117" s="242"/>
      <c r="Q1117" s="242"/>
      <c r="R1117" s="242"/>
      <c r="S1117" s="242"/>
      <c r="T1117" s="243"/>
      <c r="U1117" s="14"/>
      <c r="V1117" s="14"/>
      <c r="W1117" s="14"/>
      <c r="X1117" s="14"/>
      <c r="Y1117" s="14"/>
      <c r="Z1117" s="14"/>
      <c r="AA1117" s="14"/>
      <c r="AB1117" s="14"/>
      <c r="AC1117" s="14"/>
      <c r="AD1117" s="14"/>
      <c r="AE1117" s="14"/>
      <c r="AT1117" s="244" t="s">
        <v>167</v>
      </c>
      <c r="AU1117" s="244" t="s">
        <v>87</v>
      </c>
      <c r="AV1117" s="14" t="s">
        <v>87</v>
      </c>
      <c r="AW1117" s="14" t="s">
        <v>38</v>
      </c>
      <c r="AX1117" s="14" t="s">
        <v>77</v>
      </c>
      <c r="AY1117" s="244" t="s">
        <v>153</v>
      </c>
    </row>
    <row r="1118" s="13" customFormat="1">
      <c r="A1118" s="13"/>
      <c r="B1118" s="224"/>
      <c r="C1118" s="225"/>
      <c r="D1118" s="218" t="s">
        <v>167</v>
      </c>
      <c r="E1118" s="226" t="s">
        <v>40</v>
      </c>
      <c r="F1118" s="227" t="s">
        <v>209</v>
      </c>
      <c r="G1118" s="225"/>
      <c r="H1118" s="226" t="s">
        <v>40</v>
      </c>
      <c r="I1118" s="228"/>
      <c r="J1118" s="225"/>
      <c r="K1118" s="225"/>
      <c r="L1118" s="229"/>
      <c r="M1118" s="230"/>
      <c r="N1118" s="231"/>
      <c r="O1118" s="231"/>
      <c r="P1118" s="231"/>
      <c r="Q1118" s="231"/>
      <c r="R1118" s="231"/>
      <c r="S1118" s="231"/>
      <c r="T1118" s="232"/>
      <c r="U1118" s="13"/>
      <c r="V1118" s="13"/>
      <c r="W1118" s="13"/>
      <c r="X1118" s="13"/>
      <c r="Y1118" s="13"/>
      <c r="Z1118" s="13"/>
      <c r="AA1118" s="13"/>
      <c r="AB1118" s="13"/>
      <c r="AC1118" s="13"/>
      <c r="AD1118" s="13"/>
      <c r="AE1118" s="13"/>
      <c r="AT1118" s="233" t="s">
        <v>167</v>
      </c>
      <c r="AU1118" s="233" t="s">
        <v>87</v>
      </c>
      <c r="AV1118" s="13" t="s">
        <v>85</v>
      </c>
      <c r="AW1118" s="13" t="s">
        <v>38</v>
      </c>
      <c r="AX1118" s="13" t="s">
        <v>77</v>
      </c>
      <c r="AY1118" s="233" t="s">
        <v>153</v>
      </c>
    </row>
    <row r="1119" s="14" customFormat="1">
      <c r="A1119" s="14"/>
      <c r="B1119" s="234"/>
      <c r="C1119" s="235"/>
      <c r="D1119" s="218" t="s">
        <v>167</v>
      </c>
      <c r="E1119" s="236" t="s">
        <v>40</v>
      </c>
      <c r="F1119" s="237" t="s">
        <v>1315</v>
      </c>
      <c r="G1119" s="235"/>
      <c r="H1119" s="238">
        <v>13.859999999999999</v>
      </c>
      <c r="I1119" s="239"/>
      <c r="J1119" s="235"/>
      <c r="K1119" s="235"/>
      <c r="L1119" s="240"/>
      <c r="M1119" s="241"/>
      <c r="N1119" s="242"/>
      <c r="O1119" s="242"/>
      <c r="P1119" s="242"/>
      <c r="Q1119" s="242"/>
      <c r="R1119" s="242"/>
      <c r="S1119" s="242"/>
      <c r="T1119" s="243"/>
      <c r="U1119" s="14"/>
      <c r="V1119" s="14"/>
      <c r="W1119" s="14"/>
      <c r="X1119" s="14"/>
      <c r="Y1119" s="14"/>
      <c r="Z1119" s="14"/>
      <c r="AA1119" s="14"/>
      <c r="AB1119" s="14"/>
      <c r="AC1119" s="14"/>
      <c r="AD1119" s="14"/>
      <c r="AE1119" s="14"/>
      <c r="AT1119" s="244" t="s">
        <v>167</v>
      </c>
      <c r="AU1119" s="244" t="s">
        <v>87</v>
      </c>
      <c r="AV1119" s="14" t="s">
        <v>87</v>
      </c>
      <c r="AW1119" s="14" t="s">
        <v>38</v>
      </c>
      <c r="AX1119" s="14" t="s">
        <v>77</v>
      </c>
      <c r="AY1119" s="244" t="s">
        <v>153</v>
      </c>
    </row>
    <row r="1120" s="14" customFormat="1">
      <c r="A1120" s="14"/>
      <c r="B1120" s="234"/>
      <c r="C1120" s="235"/>
      <c r="D1120" s="218" t="s">
        <v>167</v>
      </c>
      <c r="E1120" s="236" t="s">
        <v>40</v>
      </c>
      <c r="F1120" s="237" t="s">
        <v>1316</v>
      </c>
      <c r="G1120" s="235"/>
      <c r="H1120" s="238">
        <v>-1.2</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5" customFormat="1">
      <c r="A1121" s="15"/>
      <c r="B1121" s="245"/>
      <c r="C1121" s="246"/>
      <c r="D1121" s="218" t="s">
        <v>167</v>
      </c>
      <c r="E1121" s="247" t="s">
        <v>40</v>
      </c>
      <c r="F1121" s="248" t="s">
        <v>170</v>
      </c>
      <c r="G1121" s="246"/>
      <c r="H1121" s="249">
        <v>14.448</v>
      </c>
      <c r="I1121" s="250"/>
      <c r="J1121" s="246"/>
      <c r="K1121" s="246"/>
      <c r="L1121" s="251"/>
      <c r="M1121" s="252"/>
      <c r="N1121" s="253"/>
      <c r="O1121" s="253"/>
      <c r="P1121" s="253"/>
      <c r="Q1121" s="253"/>
      <c r="R1121" s="253"/>
      <c r="S1121" s="253"/>
      <c r="T1121" s="254"/>
      <c r="U1121" s="15"/>
      <c r="V1121" s="15"/>
      <c r="W1121" s="15"/>
      <c r="X1121" s="15"/>
      <c r="Y1121" s="15"/>
      <c r="Z1121" s="15"/>
      <c r="AA1121" s="15"/>
      <c r="AB1121" s="15"/>
      <c r="AC1121" s="15"/>
      <c r="AD1121" s="15"/>
      <c r="AE1121" s="15"/>
      <c r="AT1121" s="255" t="s">
        <v>167</v>
      </c>
      <c r="AU1121" s="255" t="s">
        <v>87</v>
      </c>
      <c r="AV1121" s="15" t="s">
        <v>161</v>
      </c>
      <c r="AW1121" s="15" t="s">
        <v>38</v>
      </c>
      <c r="AX1121" s="15" t="s">
        <v>85</v>
      </c>
      <c r="AY1121" s="255" t="s">
        <v>153</v>
      </c>
    </row>
    <row r="1122" s="2" customFormat="1" ht="24.15" customHeight="1">
      <c r="A1122" s="39"/>
      <c r="B1122" s="40"/>
      <c r="C1122" s="205" t="s">
        <v>1365</v>
      </c>
      <c r="D1122" s="205" t="s">
        <v>156</v>
      </c>
      <c r="E1122" s="206" t="s">
        <v>1366</v>
      </c>
      <c r="F1122" s="207" t="s">
        <v>1367</v>
      </c>
      <c r="G1122" s="208" t="s">
        <v>422</v>
      </c>
      <c r="H1122" s="209">
        <v>0.308</v>
      </c>
      <c r="I1122" s="210"/>
      <c r="J1122" s="211">
        <f>ROUND(I1122*H1122,2)</f>
        <v>0</v>
      </c>
      <c r="K1122" s="207" t="s">
        <v>160</v>
      </c>
      <c r="L1122" s="45"/>
      <c r="M1122" s="212" t="s">
        <v>40</v>
      </c>
      <c r="N1122" s="213" t="s">
        <v>48</v>
      </c>
      <c r="O1122" s="85"/>
      <c r="P1122" s="214">
        <f>O1122*H1122</f>
        <v>0</v>
      </c>
      <c r="Q1122" s="214">
        <v>0</v>
      </c>
      <c r="R1122" s="214">
        <f>Q1122*H1122</f>
        <v>0</v>
      </c>
      <c r="S1122" s="214">
        <v>0</v>
      </c>
      <c r="T1122" s="215">
        <f>S1122*H1122</f>
        <v>0</v>
      </c>
      <c r="U1122" s="39"/>
      <c r="V1122" s="39"/>
      <c r="W1122" s="39"/>
      <c r="X1122" s="39"/>
      <c r="Y1122" s="39"/>
      <c r="Z1122" s="39"/>
      <c r="AA1122" s="39"/>
      <c r="AB1122" s="39"/>
      <c r="AC1122" s="39"/>
      <c r="AD1122" s="39"/>
      <c r="AE1122" s="39"/>
      <c r="AR1122" s="216" t="s">
        <v>287</v>
      </c>
      <c r="AT1122" s="216" t="s">
        <v>156</v>
      </c>
      <c r="AU1122" s="216" t="s">
        <v>87</v>
      </c>
      <c r="AY1122" s="18" t="s">
        <v>153</v>
      </c>
      <c r="BE1122" s="217">
        <f>IF(N1122="základní",J1122,0)</f>
        <v>0</v>
      </c>
      <c r="BF1122" s="217">
        <f>IF(N1122="snížená",J1122,0)</f>
        <v>0</v>
      </c>
      <c r="BG1122" s="217">
        <f>IF(N1122="zákl. přenesená",J1122,0)</f>
        <v>0</v>
      </c>
      <c r="BH1122" s="217">
        <f>IF(N1122="sníž. přenesená",J1122,0)</f>
        <v>0</v>
      </c>
      <c r="BI1122" s="217">
        <f>IF(N1122="nulová",J1122,0)</f>
        <v>0</v>
      </c>
      <c r="BJ1122" s="18" t="s">
        <v>85</v>
      </c>
      <c r="BK1122" s="217">
        <f>ROUND(I1122*H1122,2)</f>
        <v>0</v>
      </c>
      <c r="BL1122" s="18" t="s">
        <v>287</v>
      </c>
      <c r="BM1122" s="216" t="s">
        <v>1368</v>
      </c>
    </row>
    <row r="1123" s="2" customFormat="1">
      <c r="A1123" s="39"/>
      <c r="B1123" s="40"/>
      <c r="C1123" s="41"/>
      <c r="D1123" s="218" t="s">
        <v>163</v>
      </c>
      <c r="E1123" s="41"/>
      <c r="F1123" s="219" t="s">
        <v>1369</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163</v>
      </c>
      <c r="AU1123" s="18" t="s">
        <v>87</v>
      </c>
    </row>
    <row r="1124" s="2" customFormat="1">
      <c r="A1124" s="39"/>
      <c r="B1124" s="40"/>
      <c r="C1124" s="41"/>
      <c r="D1124" s="218" t="s">
        <v>165</v>
      </c>
      <c r="E1124" s="41"/>
      <c r="F1124" s="223" t="s">
        <v>470</v>
      </c>
      <c r="G1124" s="41"/>
      <c r="H1124" s="41"/>
      <c r="I1124" s="220"/>
      <c r="J1124" s="41"/>
      <c r="K1124" s="41"/>
      <c r="L1124" s="45"/>
      <c r="M1124" s="221"/>
      <c r="N1124" s="222"/>
      <c r="O1124" s="85"/>
      <c r="P1124" s="85"/>
      <c r="Q1124" s="85"/>
      <c r="R1124" s="85"/>
      <c r="S1124" s="85"/>
      <c r="T1124" s="86"/>
      <c r="U1124" s="39"/>
      <c r="V1124" s="39"/>
      <c r="W1124" s="39"/>
      <c r="X1124" s="39"/>
      <c r="Y1124" s="39"/>
      <c r="Z1124" s="39"/>
      <c r="AA1124" s="39"/>
      <c r="AB1124" s="39"/>
      <c r="AC1124" s="39"/>
      <c r="AD1124" s="39"/>
      <c r="AE1124" s="39"/>
      <c r="AT1124" s="18" t="s">
        <v>165</v>
      </c>
      <c r="AU1124" s="18" t="s">
        <v>87</v>
      </c>
    </row>
    <row r="1125" s="2" customFormat="1" ht="24.15" customHeight="1">
      <c r="A1125" s="39"/>
      <c r="B1125" s="40"/>
      <c r="C1125" s="205" t="s">
        <v>1370</v>
      </c>
      <c r="D1125" s="205" t="s">
        <v>156</v>
      </c>
      <c r="E1125" s="206" t="s">
        <v>1371</v>
      </c>
      <c r="F1125" s="207" t="s">
        <v>1372</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1373</v>
      </c>
    </row>
    <row r="1126" s="2" customFormat="1">
      <c r="A1126" s="39"/>
      <c r="B1126" s="40"/>
      <c r="C1126" s="41"/>
      <c r="D1126" s="218" t="s">
        <v>163</v>
      </c>
      <c r="E1126" s="41"/>
      <c r="F1126" s="219" t="s">
        <v>1374</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1375</v>
      </c>
      <c r="D1128" s="205" t="s">
        <v>156</v>
      </c>
      <c r="E1128" s="206" t="s">
        <v>1376</v>
      </c>
      <c r="F1128" s="207" t="s">
        <v>1377</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1378</v>
      </c>
    </row>
    <row r="1129" s="2" customFormat="1">
      <c r="A1129" s="39"/>
      <c r="B1129" s="40"/>
      <c r="C1129" s="41"/>
      <c r="D1129" s="218" t="s">
        <v>163</v>
      </c>
      <c r="E1129" s="41"/>
      <c r="F1129" s="219" t="s">
        <v>1379</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12" customFormat="1" ht="22.8" customHeight="1">
      <c r="A1131" s="12"/>
      <c r="B1131" s="189"/>
      <c r="C1131" s="190"/>
      <c r="D1131" s="191" t="s">
        <v>76</v>
      </c>
      <c r="E1131" s="203" t="s">
        <v>1380</v>
      </c>
      <c r="F1131" s="203" t="s">
        <v>1381</v>
      </c>
      <c r="G1131" s="190"/>
      <c r="H1131" s="190"/>
      <c r="I1131" s="193"/>
      <c r="J1131" s="204">
        <f>BK1131</f>
        <v>0</v>
      </c>
      <c r="K1131" s="190"/>
      <c r="L1131" s="195"/>
      <c r="M1131" s="196"/>
      <c r="N1131" s="197"/>
      <c r="O1131" s="197"/>
      <c r="P1131" s="198">
        <f>SUM(P1132:P1151)</f>
        <v>0</v>
      </c>
      <c r="Q1131" s="197"/>
      <c r="R1131" s="198">
        <f>SUM(R1132:R1151)</f>
        <v>0.0026494000000000005</v>
      </c>
      <c r="S1131" s="197"/>
      <c r="T1131" s="199">
        <f>SUM(T1132:T1151)</f>
        <v>0</v>
      </c>
      <c r="U1131" s="12"/>
      <c r="V1131" s="12"/>
      <c r="W1131" s="12"/>
      <c r="X1131" s="12"/>
      <c r="Y1131" s="12"/>
      <c r="Z1131" s="12"/>
      <c r="AA1131" s="12"/>
      <c r="AB1131" s="12"/>
      <c r="AC1131" s="12"/>
      <c r="AD1131" s="12"/>
      <c r="AE1131" s="12"/>
      <c r="AR1131" s="200" t="s">
        <v>87</v>
      </c>
      <c r="AT1131" s="201" t="s">
        <v>76</v>
      </c>
      <c r="AU1131" s="201" t="s">
        <v>85</v>
      </c>
      <c r="AY1131" s="200" t="s">
        <v>153</v>
      </c>
      <c r="BK1131" s="202">
        <f>SUM(BK1132:BK1151)</f>
        <v>0</v>
      </c>
    </row>
    <row r="1132" s="2" customFormat="1" ht="24.15" customHeight="1">
      <c r="A1132" s="39"/>
      <c r="B1132" s="40"/>
      <c r="C1132" s="205" t="s">
        <v>1382</v>
      </c>
      <c r="D1132" s="205" t="s">
        <v>156</v>
      </c>
      <c r="E1132" s="206" t="s">
        <v>1383</v>
      </c>
      <c r="F1132" s="207" t="s">
        <v>1384</v>
      </c>
      <c r="G1132" s="208" t="s">
        <v>159</v>
      </c>
      <c r="H1132" s="209">
        <v>4.0759999999999996</v>
      </c>
      <c r="I1132" s="210"/>
      <c r="J1132" s="211">
        <f>ROUND(I1132*H1132,2)</f>
        <v>0</v>
      </c>
      <c r="K1132" s="207" t="s">
        <v>160</v>
      </c>
      <c r="L1132" s="45"/>
      <c r="M1132" s="212" t="s">
        <v>40</v>
      </c>
      <c r="N1132" s="213" t="s">
        <v>48</v>
      </c>
      <c r="O1132" s="85"/>
      <c r="P1132" s="214">
        <f>O1132*H1132</f>
        <v>0</v>
      </c>
      <c r="Q1132" s="214">
        <v>8.0000000000000007E-05</v>
      </c>
      <c r="R1132" s="214">
        <f>Q1132*H1132</f>
        <v>0.00032608000000000002</v>
      </c>
      <c r="S1132" s="214">
        <v>0</v>
      </c>
      <c r="T1132" s="215">
        <f>S1132*H1132</f>
        <v>0</v>
      </c>
      <c r="U1132" s="39"/>
      <c r="V1132" s="39"/>
      <c r="W1132" s="39"/>
      <c r="X1132" s="39"/>
      <c r="Y1132" s="39"/>
      <c r="Z1132" s="39"/>
      <c r="AA1132" s="39"/>
      <c r="AB1132" s="39"/>
      <c r="AC1132" s="39"/>
      <c r="AD1132" s="39"/>
      <c r="AE1132" s="39"/>
      <c r="AR1132" s="216" t="s">
        <v>287</v>
      </c>
      <c r="AT1132" s="216" t="s">
        <v>156</v>
      </c>
      <c r="AU1132" s="216" t="s">
        <v>87</v>
      </c>
      <c r="AY1132" s="18" t="s">
        <v>153</v>
      </c>
      <c r="BE1132" s="217">
        <f>IF(N1132="základní",J1132,0)</f>
        <v>0</v>
      </c>
      <c r="BF1132" s="217">
        <f>IF(N1132="snížená",J1132,0)</f>
        <v>0</v>
      </c>
      <c r="BG1132" s="217">
        <f>IF(N1132="zákl. přenesená",J1132,0)</f>
        <v>0</v>
      </c>
      <c r="BH1132" s="217">
        <f>IF(N1132="sníž. přenesená",J1132,0)</f>
        <v>0</v>
      </c>
      <c r="BI1132" s="217">
        <f>IF(N1132="nulová",J1132,0)</f>
        <v>0</v>
      </c>
      <c r="BJ1132" s="18" t="s">
        <v>85</v>
      </c>
      <c r="BK1132" s="217">
        <f>ROUND(I1132*H1132,2)</f>
        <v>0</v>
      </c>
      <c r="BL1132" s="18" t="s">
        <v>287</v>
      </c>
      <c r="BM1132" s="216" t="s">
        <v>1385</v>
      </c>
    </row>
    <row r="1133" s="2" customFormat="1">
      <c r="A1133" s="39"/>
      <c r="B1133" s="40"/>
      <c r="C1133" s="41"/>
      <c r="D1133" s="218" t="s">
        <v>163</v>
      </c>
      <c r="E1133" s="41"/>
      <c r="F1133" s="219" t="s">
        <v>1386</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163</v>
      </c>
      <c r="AU1133" s="18" t="s">
        <v>87</v>
      </c>
    </row>
    <row r="1134" s="14" customFormat="1">
      <c r="A1134" s="14"/>
      <c r="B1134" s="234"/>
      <c r="C1134" s="235"/>
      <c r="D1134" s="218" t="s">
        <v>167</v>
      </c>
      <c r="E1134" s="236" t="s">
        <v>40</v>
      </c>
      <c r="F1134" s="237" t="s">
        <v>1387</v>
      </c>
      <c r="G1134" s="235"/>
      <c r="H1134" s="238">
        <v>4.0759999999999996</v>
      </c>
      <c r="I1134" s="239"/>
      <c r="J1134" s="235"/>
      <c r="K1134" s="235"/>
      <c r="L1134" s="240"/>
      <c r="M1134" s="241"/>
      <c r="N1134" s="242"/>
      <c r="O1134" s="242"/>
      <c r="P1134" s="242"/>
      <c r="Q1134" s="242"/>
      <c r="R1134" s="242"/>
      <c r="S1134" s="242"/>
      <c r="T1134" s="243"/>
      <c r="U1134" s="14"/>
      <c r="V1134" s="14"/>
      <c r="W1134" s="14"/>
      <c r="X1134" s="14"/>
      <c r="Y1134" s="14"/>
      <c r="Z1134" s="14"/>
      <c r="AA1134" s="14"/>
      <c r="AB1134" s="14"/>
      <c r="AC1134" s="14"/>
      <c r="AD1134" s="14"/>
      <c r="AE1134" s="14"/>
      <c r="AT1134" s="244" t="s">
        <v>167</v>
      </c>
      <c r="AU1134" s="244" t="s">
        <v>87</v>
      </c>
      <c r="AV1134" s="14" t="s">
        <v>87</v>
      </c>
      <c r="AW1134" s="14" t="s">
        <v>38</v>
      </c>
      <c r="AX1134" s="14" t="s">
        <v>77</v>
      </c>
      <c r="AY1134" s="244" t="s">
        <v>153</v>
      </c>
    </row>
    <row r="1135" s="15" customFormat="1">
      <c r="A1135" s="15"/>
      <c r="B1135" s="245"/>
      <c r="C1135" s="246"/>
      <c r="D1135" s="218" t="s">
        <v>167</v>
      </c>
      <c r="E1135" s="247" t="s">
        <v>40</v>
      </c>
      <c r="F1135" s="248" t="s">
        <v>170</v>
      </c>
      <c r="G1135" s="246"/>
      <c r="H1135" s="249">
        <v>4.0759999999999996</v>
      </c>
      <c r="I1135" s="250"/>
      <c r="J1135" s="246"/>
      <c r="K1135" s="246"/>
      <c r="L1135" s="251"/>
      <c r="M1135" s="252"/>
      <c r="N1135" s="253"/>
      <c r="O1135" s="253"/>
      <c r="P1135" s="253"/>
      <c r="Q1135" s="253"/>
      <c r="R1135" s="253"/>
      <c r="S1135" s="253"/>
      <c r="T1135" s="254"/>
      <c r="U1135" s="15"/>
      <c r="V1135" s="15"/>
      <c r="W1135" s="15"/>
      <c r="X1135" s="15"/>
      <c r="Y1135" s="15"/>
      <c r="Z1135" s="15"/>
      <c r="AA1135" s="15"/>
      <c r="AB1135" s="15"/>
      <c r="AC1135" s="15"/>
      <c r="AD1135" s="15"/>
      <c r="AE1135" s="15"/>
      <c r="AT1135" s="255" t="s">
        <v>167</v>
      </c>
      <c r="AU1135" s="255" t="s">
        <v>87</v>
      </c>
      <c r="AV1135" s="15" t="s">
        <v>161</v>
      </c>
      <c r="AW1135" s="15" t="s">
        <v>38</v>
      </c>
      <c r="AX1135" s="15" t="s">
        <v>85</v>
      </c>
      <c r="AY1135" s="255" t="s">
        <v>153</v>
      </c>
    </row>
    <row r="1136" s="2" customFormat="1" ht="24.15" customHeight="1">
      <c r="A1136" s="39"/>
      <c r="B1136" s="40"/>
      <c r="C1136" s="205" t="s">
        <v>1388</v>
      </c>
      <c r="D1136" s="205" t="s">
        <v>156</v>
      </c>
      <c r="E1136" s="206" t="s">
        <v>1389</v>
      </c>
      <c r="F1136" s="207" t="s">
        <v>1390</v>
      </c>
      <c r="G1136" s="208" t="s">
        <v>159</v>
      </c>
      <c r="H1136" s="209">
        <v>4.0759999999999996</v>
      </c>
      <c r="I1136" s="210"/>
      <c r="J1136" s="211">
        <f>ROUND(I1136*H1136,2)</f>
        <v>0</v>
      </c>
      <c r="K1136" s="207" t="s">
        <v>160</v>
      </c>
      <c r="L1136" s="45"/>
      <c r="M1136" s="212" t="s">
        <v>40</v>
      </c>
      <c r="N1136" s="213" t="s">
        <v>48</v>
      </c>
      <c r="O1136" s="85"/>
      <c r="P1136" s="214">
        <f>O1136*H1136</f>
        <v>0</v>
      </c>
      <c r="Q1136" s="214">
        <v>0.00012</v>
      </c>
      <c r="R1136" s="214">
        <f>Q1136*H1136</f>
        <v>0.00048912000000000001</v>
      </c>
      <c r="S1136" s="214">
        <v>0</v>
      </c>
      <c r="T1136" s="215">
        <f>S1136*H1136</f>
        <v>0</v>
      </c>
      <c r="U1136" s="39"/>
      <c r="V1136" s="39"/>
      <c r="W1136" s="39"/>
      <c r="X1136" s="39"/>
      <c r="Y1136" s="39"/>
      <c r="Z1136" s="39"/>
      <c r="AA1136" s="39"/>
      <c r="AB1136" s="39"/>
      <c r="AC1136" s="39"/>
      <c r="AD1136" s="39"/>
      <c r="AE1136" s="39"/>
      <c r="AR1136" s="216" t="s">
        <v>287</v>
      </c>
      <c r="AT1136" s="216" t="s">
        <v>156</v>
      </c>
      <c r="AU1136" s="216" t="s">
        <v>87</v>
      </c>
      <c r="AY1136" s="18" t="s">
        <v>153</v>
      </c>
      <c r="BE1136" s="217">
        <f>IF(N1136="základní",J1136,0)</f>
        <v>0</v>
      </c>
      <c r="BF1136" s="217">
        <f>IF(N1136="snížená",J1136,0)</f>
        <v>0</v>
      </c>
      <c r="BG1136" s="217">
        <f>IF(N1136="zákl. přenesená",J1136,0)</f>
        <v>0</v>
      </c>
      <c r="BH1136" s="217">
        <f>IF(N1136="sníž. přenesená",J1136,0)</f>
        <v>0</v>
      </c>
      <c r="BI1136" s="217">
        <f>IF(N1136="nulová",J1136,0)</f>
        <v>0</v>
      </c>
      <c r="BJ1136" s="18" t="s">
        <v>85</v>
      </c>
      <c r="BK1136" s="217">
        <f>ROUND(I1136*H1136,2)</f>
        <v>0</v>
      </c>
      <c r="BL1136" s="18" t="s">
        <v>287</v>
      </c>
      <c r="BM1136" s="216" t="s">
        <v>1391</v>
      </c>
    </row>
    <row r="1137" s="2" customFormat="1">
      <c r="A1137" s="39"/>
      <c r="B1137" s="40"/>
      <c r="C1137" s="41"/>
      <c r="D1137" s="218" t="s">
        <v>163</v>
      </c>
      <c r="E1137" s="41"/>
      <c r="F1137" s="219" t="s">
        <v>1392</v>
      </c>
      <c r="G1137" s="41"/>
      <c r="H1137" s="41"/>
      <c r="I1137" s="220"/>
      <c r="J1137" s="41"/>
      <c r="K1137" s="41"/>
      <c r="L1137" s="45"/>
      <c r="M1137" s="221"/>
      <c r="N1137" s="222"/>
      <c r="O1137" s="85"/>
      <c r="P1137" s="85"/>
      <c r="Q1137" s="85"/>
      <c r="R1137" s="85"/>
      <c r="S1137" s="85"/>
      <c r="T1137" s="86"/>
      <c r="U1137" s="39"/>
      <c r="V1137" s="39"/>
      <c r="W1137" s="39"/>
      <c r="X1137" s="39"/>
      <c r="Y1137" s="39"/>
      <c r="Z1137" s="39"/>
      <c r="AA1137" s="39"/>
      <c r="AB1137" s="39"/>
      <c r="AC1137" s="39"/>
      <c r="AD1137" s="39"/>
      <c r="AE1137" s="39"/>
      <c r="AT1137" s="18" t="s">
        <v>163</v>
      </c>
      <c r="AU1137" s="18" t="s">
        <v>87</v>
      </c>
    </row>
    <row r="1138" s="14" customFormat="1">
      <c r="A1138" s="14"/>
      <c r="B1138" s="234"/>
      <c r="C1138" s="235"/>
      <c r="D1138" s="218" t="s">
        <v>167</v>
      </c>
      <c r="E1138" s="236" t="s">
        <v>40</v>
      </c>
      <c r="F1138" s="237" t="s">
        <v>1387</v>
      </c>
      <c r="G1138" s="235"/>
      <c r="H1138" s="238">
        <v>4.0759999999999996</v>
      </c>
      <c r="I1138" s="239"/>
      <c r="J1138" s="235"/>
      <c r="K1138" s="235"/>
      <c r="L1138" s="240"/>
      <c r="M1138" s="241"/>
      <c r="N1138" s="242"/>
      <c r="O1138" s="242"/>
      <c r="P1138" s="242"/>
      <c r="Q1138" s="242"/>
      <c r="R1138" s="242"/>
      <c r="S1138" s="242"/>
      <c r="T1138" s="243"/>
      <c r="U1138" s="14"/>
      <c r="V1138" s="14"/>
      <c r="W1138" s="14"/>
      <c r="X1138" s="14"/>
      <c r="Y1138" s="14"/>
      <c r="Z1138" s="14"/>
      <c r="AA1138" s="14"/>
      <c r="AB1138" s="14"/>
      <c r="AC1138" s="14"/>
      <c r="AD1138" s="14"/>
      <c r="AE1138" s="14"/>
      <c r="AT1138" s="244" t="s">
        <v>167</v>
      </c>
      <c r="AU1138" s="244" t="s">
        <v>87</v>
      </c>
      <c r="AV1138" s="14" t="s">
        <v>87</v>
      </c>
      <c r="AW1138" s="14" t="s">
        <v>38</v>
      </c>
      <c r="AX1138" s="14" t="s">
        <v>77</v>
      </c>
      <c r="AY1138" s="244" t="s">
        <v>153</v>
      </c>
    </row>
    <row r="1139" s="15" customFormat="1">
      <c r="A1139" s="15"/>
      <c r="B1139" s="245"/>
      <c r="C1139" s="246"/>
      <c r="D1139" s="218" t="s">
        <v>167</v>
      </c>
      <c r="E1139" s="247" t="s">
        <v>40</v>
      </c>
      <c r="F1139" s="248" t="s">
        <v>170</v>
      </c>
      <c r="G1139" s="246"/>
      <c r="H1139" s="249">
        <v>4.0759999999999996</v>
      </c>
      <c r="I1139" s="250"/>
      <c r="J1139" s="246"/>
      <c r="K1139" s="246"/>
      <c r="L1139" s="251"/>
      <c r="M1139" s="252"/>
      <c r="N1139" s="253"/>
      <c r="O1139" s="253"/>
      <c r="P1139" s="253"/>
      <c r="Q1139" s="253"/>
      <c r="R1139" s="253"/>
      <c r="S1139" s="253"/>
      <c r="T1139" s="254"/>
      <c r="U1139" s="15"/>
      <c r="V1139" s="15"/>
      <c r="W1139" s="15"/>
      <c r="X1139" s="15"/>
      <c r="Y1139" s="15"/>
      <c r="Z1139" s="15"/>
      <c r="AA1139" s="15"/>
      <c r="AB1139" s="15"/>
      <c r="AC1139" s="15"/>
      <c r="AD1139" s="15"/>
      <c r="AE1139" s="15"/>
      <c r="AT1139" s="255" t="s">
        <v>167</v>
      </c>
      <c r="AU1139" s="255" t="s">
        <v>87</v>
      </c>
      <c r="AV1139" s="15" t="s">
        <v>161</v>
      </c>
      <c r="AW1139" s="15" t="s">
        <v>38</v>
      </c>
      <c r="AX1139" s="15" t="s">
        <v>85</v>
      </c>
      <c r="AY1139" s="255" t="s">
        <v>153</v>
      </c>
    </row>
    <row r="1140" s="2" customFormat="1" ht="24.15" customHeight="1">
      <c r="A1140" s="39"/>
      <c r="B1140" s="40"/>
      <c r="C1140" s="205" t="s">
        <v>1393</v>
      </c>
      <c r="D1140" s="205" t="s">
        <v>156</v>
      </c>
      <c r="E1140" s="206" t="s">
        <v>1394</v>
      </c>
      <c r="F1140" s="207" t="s">
        <v>1395</v>
      </c>
      <c r="G1140" s="208" t="s">
        <v>159</v>
      </c>
      <c r="H1140" s="209">
        <v>4.0759999999999996</v>
      </c>
      <c r="I1140" s="210"/>
      <c r="J1140" s="211">
        <f>ROUND(I1140*H1140,2)</f>
        <v>0</v>
      </c>
      <c r="K1140" s="207" t="s">
        <v>160</v>
      </c>
      <c r="L1140" s="45"/>
      <c r="M1140" s="212" t="s">
        <v>40</v>
      </c>
      <c r="N1140" s="213" t="s">
        <v>48</v>
      </c>
      <c r="O1140" s="85"/>
      <c r="P1140" s="214">
        <f>O1140*H1140</f>
        <v>0</v>
      </c>
      <c r="Q1140" s="214">
        <v>0.00012</v>
      </c>
      <c r="R1140" s="214">
        <f>Q1140*H1140</f>
        <v>0.00048912000000000001</v>
      </c>
      <c r="S1140" s="214">
        <v>0</v>
      </c>
      <c r="T1140" s="215">
        <f>S1140*H1140</f>
        <v>0</v>
      </c>
      <c r="U1140" s="39"/>
      <c r="V1140" s="39"/>
      <c r="W1140" s="39"/>
      <c r="X1140" s="39"/>
      <c r="Y1140" s="39"/>
      <c r="Z1140" s="39"/>
      <c r="AA1140" s="39"/>
      <c r="AB1140" s="39"/>
      <c r="AC1140" s="39"/>
      <c r="AD1140" s="39"/>
      <c r="AE1140" s="39"/>
      <c r="AR1140" s="216" t="s">
        <v>287</v>
      </c>
      <c r="AT1140" s="216" t="s">
        <v>156</v>
      </c>
      <c r="AU1140" s="216" t="s">
        <v>87</v>
      </c>
      <c r="AY1140" s="18" t="s">
        <v>153</v>
      </c>
      <c r="BE1140" s="217">
        <f>IF(N1140="základní",J1140,0)</f>
        <v>0</v>
      </c>
      <c r="BF1140" s="217">
        <f>IF(N1140="snížená",J1140,0)</f>
        <v>0</v>
      </c>
      <c r="BG1140" s="217">
        <f>IF(N1140="zákl. přenesená",J1140,0)</f>
        <v>0</v>
      </c>
      <c r="BH1140" s="217">
        <f>IF(N1140="sníž. přenesená",J1140,0)</f>
        <v>0</v>
      </c>
      <c r="BI1140" s="217">
        <f>IF(N1140="nulová",J1140,0)</f>
        <v>0</v>
      </c>
      <c r="BJ1140" s="18" t="s">
        <v>85</v>
      </c>
      <c r="BK1140" s="217">
        <f>ROUND(I1140*H1140,2)</f>
        <v>0</v>
      </c>
      <c r="BL1140" s="18" t="s">
        <v>287</v>
      </c>
      <c r="BM1140" s="216" t="s">
        <v>1396</v>
      </c>
    </row>
    <row r="1141" s="2" customFormat="1">
      <c r="A1141" s="39"/>
      <c r="B1141" s="40"/>
      <c r="C1141" s="41"/>
      <c r="D1141" s="218" t="s">
        <v>163</v>
      </c>
      <c r="E1141" s="41"/>
      <c r="F1141" s="219" t="s">
        <v>1397</v>
      </c>
      <c r="G1141" s="41"/>
      <c r="H1141" s="41"/>
      <c r="I1141" s="220"/>
      <c r="J1141" s="41"/>
      <c r="K1141" s="41"/>
      <c r="L1141" s="45"/>
      <c r="M1141" s="221"/>
      <c r="N1141" s="222"/>
      <c r="O1141" s="85"/>
      <c r="P1141" s="85"/>
      <c r="Q1141" s="85"/>
      <c r="R1141" s="85"/>
      <c r="S1141" s="85"/>
      <c r="T1141" s="86"/>
      <c r="U1141" s="39"/>
      <c r="V1141" s="39"/>
      <c r="W1141" s="39"/>
      <c r="X1141" s="39"/>
      <c r="Y1141" s="39"/>
      <c r="Z1141" s="39"/>
      <c r="AA1141" s="39"/>
      <c r="AB1141" s="39"/>
      <c r="AC1141" s="39"/>
      <c r="AD1141" s="39"/>
      <c r="AE1141" s="39"/>
      <c r="AT1141" s="18" t="s">
        <v>163</v>
      </c>
      <c r="AU1141" s="18" t="s">
        <v>87</v>
      </c>
    </row>
    <row r="1142" s="14" customFormat="1">
      <c r="A1142" s="14"/>
      <c r="B1142" s="234"/>
      <c r="C1142" s="235"/>
      <c r="D1142" s="218" t="s">
        <v>167</v>
      </c>
      <c r="E1142" s="236" t="s">
        <v>40</v>
      </c>
      <c r="F1142" s="237" t="s">
        <v>1387</v>
      </c>
      <c r="G1142" s="235"/>
      <c r="H1142" s="238">
        <v>4.0759999999999996</v>
      </c>
      <c r="I1142" s="239"/>
      <c r="J1142" s="235"/>
      <c r="K1142" s="235"/>
      <c r="L1142" s="240"/>
      <c r="M1142" s="241"/>
      <c r="N1142" s="242"/>
      <c r="O1142" s="242"/>
      <c r="P1142" s="242"/>
      <c r="Q1142" s="242"/>
      <c r="R1142" s="242"/>
      <c r="S1142" s="242"/>
      <c r="T1142" s="243"/>
      <c r="U1142" s="14"/>
      <c r="V1142" s="14"/>
      <c r="W1142" s="14"/>
      <c r="X1142" s="14"/>
      <c r="Y1142" s="14"/>
      <c r="Z1142" s="14"/>
      <c r="AA1142" s="14"/>
      <c r="AB1142" s="14"/>
      <c r="AC1142" s="14"/>
      <c r="AD1142" s="14"/>
      <c r="AE1142" s="14"/>
      <c r="AT1142" s="244" t="s">
        <v>167</v>
      </c>
      <c r="AU1142" s="244" t="s">
        <v>87</v>
      </c>
      <c r="AV1142" s="14" t="s">
        <v>87</v>
      </c>
      <c r="AW1142" s="14" t="s">
        <v>38</v>
      </c>
      <c r="AX1142" s="14" t="s">
        <v>77</v>
      </c>
      <c r="AY1142" s="244" t="s">
        <v>153</v>
      </c>
    </row>
    <row r="1143" s="15" customFormat="1">
      <c r="A1143" s="15"/>
      <c r="B1143" s="245"/>
      <c r="C1143" s="246"/>
      <c r="D1143" s="218" t="s">
        <v>167</v>
      </c>
      <c r="E1143" s="247" t="s">
        <v>40</v>
      </c>
      <c r="F1143" s="248" t="s">
        <v>170</v>
      </c>
      <c r="G1143" s="246"/>
      <c r="H1143" s="249">
        <v>4.0759999999999996</v>
      </c>
      <c r="I1143" s="250"/>
      <c r="J1143" s="246"/>
      <c r="K1143" s="246"/>
      <c r="L1143" s="251"/>
      <c r="M1143" s="252"/>
      <c r="N1143" s="253"/>
      <c r="O1143" s="253"/>
      <c r="P1143" s="253"/>
      <c r="Q1143" s="253"/>
      <c r="R1143" s="253"/>
      <c r="S1143" s="253"/>
      <c r="T1143" s="254"/>
      <c r="U1143" s="15"/>
      <c r="V1143" s="15"/>
      <c r="W1143" s="15"/>
      <c r="X1143" s="15"/>
      <c r="Y1143" s="15"/>
      <c r="Z1143" s="15"/>
      <c r="AA1143" s="15"/>
      <c r="AB1143" s="15"/>
      <c r="AC1143" s="15"/>
      <c r="AD1143" s="15"/>
      <c r="AE1143" s="15"/>
      <c r="AT1143" s="255" t="s">
        <v>167</v>
      </c>
      <c r="AU1143" s="255" t="s">
        <v>87</v>
      </c>
      <c r="AV1143" s="15" t="s">
        <v>161</v>
      </c>
      <c r="AW1143" s="15" t="s">
        <v>38</v>
      </c>
      <c r="AX1143" s="15" t="s">
        <v>85</v>
      </c>
      <c r="AY1143" s="255" t="s">
        <v>153</v>
      </c>
    </row>
    <row r="1144" s="2" customFormat="1" ht="24.15" customHeight="1">
      <c r="A1144" s="39"/>
      <c r="B1144" s="40"/>
      <c r="C1144" s="205" t="s">
        <v>1398</v>
      </c>
      <c r="D1144" s="205" t="s">
        <v>156</v>
      </c>
      <c r="E1144" s="206" t="s">
        <v>1399</v>
      </c>
      <c r="F1144" s="207" t="s">
        <v>1400</v>
      </c>
      <c r="G1144" s="208" t="s">
        <v>159</v>
      </c>
      <c r="H1144" s="209">
        <v>4.0759999999999996</v>
      </c>
      <c r="I1144" s="210"/>
      <c r="J1144" s="211">
        <f>ROUND(I1144*H1144,2)</f>
        <v>0</v>
      </c>
      <c r="K1144" s="207" t="s">
        <v>160</v>
      </c>
      <c r="L1144" s="45"/>
      <c r="M1144" s="212" t="s">
        <v>40</v>
      </c>
      <c r="N1144" s="213" t="s">
        <v>48</v>
      </c>
      <c r="O1144" s="85"/>
      <c r="P1144" s="214">
        <f>O1144*H1144</f>
        <v>0</v>
      </c>
      <c r="Q1144" s="214">
        <v>0.00023000000000000001</v>
      </c>
      <c r="R1144" s="214">
        <f>Q1144*H1144</f>
        <v>0.00093747999999999998</v>
      </c>
      <c r="S1144" s="214">
        <v>0</v>
      </c>
      <c r="T1144" s="215">
        <f>S1144*H1144</f>
        <v>0</v>
      </c>
      <c r="U1144" s="39"/>
      <c r="V1144" s="39"/>
      <c r="W1144" s="39"/>
      <c r="X1144" s="39"/>
      <c r="Y1144" s="39"/>
      <c r="Z1144" s="39"/>
      <c r="AA1144" s="39"/>
      <c r="AB1144" s="39"/>
      <c r="AC1144" s="39"/>
      <c r="AD1144" s="39"/>
      <c r="AE1144" s="39"/>
      <c r="AR1144" s="216" t="s">
        <v>287</v>
      </c>
      <c r="AT1144" s="216" t="s">
        <v>156</v>
      </c>
      <c r="AU1144" s="216" t="s">
        <v>87</v>
      </c>
      <c r="AY1144" s="18" t="s">
        <v>153</v>
      </c>
      <c r="BE1144" s="217">
        <f>IF(N1144="základní",J1144,0)</f>
        <v>0</v>
      </c>
      <c r="BF1144" s="217">
        <f>IF(N1144="snížená",J1144,0)</f>
        <v>0</v>
      </c>
      <c r="BG1144" s="217">
        <f>IF(N1144="zákl. přenesená",J1144,0)</f>
        <v>0</v>
      </c>
      <c r="BH1144" s="217">
        <f>IF(N1144="sníž. přenesená",J1144,0)</f>
        <v>0</v>
      </c>
      <c r="BI1144" s="217">
        <f>IF(N1144="nulová",J1144,0)</f>
        <v>0</v>
      </c>
      <c r="BJ1144" s="18" t="s">
        <v>85</v>
      </c>
      <c r="BK1144" s="217">
        <f>ROUND(I1144*H1144,2)</f>
        <v>0</v>
      </c>
      <c r="BL1144" s="18" t="s">
        <v>287</v>
      </c>
      <c r="BM1144" s="216" t="s">
        <v>1401</v>
      </c>
    </row>
    <row r="1145" s="2" customFormat="1">
      <c r="A1145" s="39"/>
      <c r="B1145" s="40"/>
      <c r="C1145" s="41"/>
      <c r="D1145" s="218" t="s">
        <v>163</v>
      </c>
      <c r="E1145" s="41"/>
      <c r="F1145" s="219" t="s">
        <v>1402</v>
      </c>
      <c r="G1145" s="41"/>
      <c r="H1145" s="41"/>
      <c r="I1145" s="220"/>
      <c r="J1145" s="41"/>
      <c r="K1145" s="41"/>
      <c r="L1145" s="45"/>
      <c r="M1145" s="221"/>
      <c r="N1145" s="222"/>
      <c r="O1145" s="85"/>
      <c r="P1145" s="85"/>
      <c r="Q1145" s="85"/>
      <c r="R1145" s="85"/>
      <c r="S1145" s="85"/>
      <c r="T1145" s="86"/>
      <c r="U1145" s="39"/>
      <c r="V1145" s="39"/>
      <c r="W1145" s="39"/>
      <c r="X1145" s="39"/>
      <c r="Y1145" s="39"/>
      <c r="Z1145" s="39"/>
      <c r="AA1145" s="39"/>
      <c r="AB1145" s="39"/>
      <c r="AC1145" s="39"/>
      <c r="AD1145" s="39"/>
      <c r="AE1145" s="39"/>
      <c r="AT1145" s="18" t="s">
        <v>163</v>
      </c>
      <c r="AU1145" s="18" t="s">
        <v>87</v>
      </c>
    </row>
    <row r="1146" s="14" customFormat="1">
      <c r="A1146" s="14"/>
      <c r="B1146" s="234"/>
      <c r="C1146" s="235"/>
      <c r="D1146" s="218" t="s">
        <v>167</v>
      </c>
      <c r="E1146" s="236" t="s">
        <v>40</v>
      </c>
      <c r="F1146" s="237" t="s">
        <v>1387</v>
      </c>
      <c r="G1146" s="235"/>
      <c r="H1146" s="238">
        <v>4.0759999999999996</v>
      </c>
      <c r="I1146" s="239"/>
      <c r="J1146" s="235"/>
      <c r="K1146" s="235"/>
      <c r="L1146" s="240"/>
      <c r="M1146" s="241"/>
      <c r="N1146" s="242"/>
      <c r="O1146" s="242"/>
      <c r="P1146" s="242"/>
      <c r="Q1146" s="242"/>
      <c r="R1146" s="242"/>
      <c r="S1146" s="242"/>
      <c r="T1146" s="243"/>
      <c r="U1146" s="14"/>
      <c r="V1146" s="14"/>
      <c r="W1146" s="14"/>
      <c r="X1146" s="14"/>
      <c r="Y1146" s="14"/>
      <c r="Z1146" s="14"/>
      <c r="AA1146" s="14"/>
      <c r="AB1146" s="14"/>
      <c r="AC1146" s="14"/>
      <c r="AD1146" s="14"/>
      <c r="AE1146" s="14"/>
      <c r="AT1146" s="244" t="s">
        <v>167</v>
      </c>
      <c r="AU1146" s="244" t="s">
        <v>87</v>
      </c>
      <c r="AV1146" s="14" t="s">
        <v>87</v>
      </c>
      <c r="AW1146" s="14" t="s">
        <v>38</v>
      </c>
      <c r="AX1146" s="14" t="s">
        <v>77</v>
      </c>
      <c r="AY1146" s="244" t="s">
        <v>153</v>
      </c>
    </row>
    <row r="1147" s="15" customFormat="1">
      <c r="A1147" s="15"/>
      <c r="B1147" s="245"/>
      <c r="C1147" s="246"/>
      <c r="D1147" s="218" t="s">
        <v>167</v>
      </c>
      <c r="E1147" s="247" t="s">
        <v>40</v>
      </c>
      <c r="F1147" s="248" t="s">
        <v>170</v>
      </c>
      <c r="G1147" s="246"/>
      <c r="H1147" s="249">
        <v>4.0759999999999996</v>
      </c>
      <c r="I1147" s="250"/>
      <c r="J1147" s="246"/>
      <c r="K1147" s="246"/>
      <c r="L1147" s="251"/>
      <c r="M1147" s="252"/>
      <c r="N1147" s="253"/>
      <c r="O1147" s="253"/>
      <c r="P1147" s="253"/>
      <c r="Q1147" s="253"/>
      <c r="R1147" s="253"/>
      <c r="S1147" s="253"/>
      <c r="T1147" s="254"/>
      <c r="U1147" s="15"/>
      <c r="V1147" s="15"/>
      <c r="W1147" s="15"/>
      <c r="X1147" s="15"/>
      <c r="Y1147" s="15"/>
      <c r="Z1147" s="15"/>
      <c r="AA1147" s="15"/>
      <c r="AB1147" s="15"/>
      <c r="AC1147" s="15"/>
      <c r="AD1147" s="15"/>
      <c r="AE1147" s="15"/>
      <c r="AT1147" s="255" t="s">
        <v>167</v>
      </c>
      <c r="AU1147" s="255" t="s">
        <v>87</v>
      </c>
      <c r="AV1147" s="15" t="s">
        <v>161</v>
      </c>
      <c r="AW1147" s="15" t="s">
        <v>38</v>
      </c>
      <c r="AX1147" s="15" t="s">
        <v>85</v>
      </c>
      <c r="AY1147" s="255" t="s">
        <v>153</v>
      </c>
    </row>
    <row r="1148" s="2" customFormat="1" ht="24.15" customHeight="1">
      <c r="A1148" s="39"/>
      <c r="B1148" s="40"/>
      <c r="C1148" s="205" t="s">
        <v>1403</v>
      </c>
      <c r="D1148" s="205" t="s">
        <v>156</v>
      </c>
      <c r="E1148" s="206" t="s">
        <v>1404</v>
      </c>
      <c r="F1148" s="207" t="s">
        <v>1405</v>
      </c>
      <c r="G1148" s="208" t="s">
        <v>159</v>
      </c>
      <c r="H1148" s="209">
        <v>4.0759999999999996</v>
      </c>
      <c r="I1148" s="210"/>
      <c r="J1148" s="211">
        <f>ROUND(I1148*H1148,2)</f>
        <v>0</v>
      </c>
      <c r="K1148" s="207" t="s">
        <v>160</v>
      </c>
      <c r="L1148" s="45"/>
      <c r="M1148" s="212" t="s">
        <v>40</v>
      </c>
      <c r="N1148" s="213" t="s">
        <v>48</v>
      </c>
      <c r="O1148" s="85"/>
      <c r="P1148" s="214">
        <f>O1148*H1148</f>
        <v>0</v>
      </c>
      <c r="Q1148" s="214">
        <v>0.00010000000000000001</v>
      </c>
      <c r="R1148" s="214">
        <f>Q1148*H1148</f>
        <v>0.00040759999999999999</v>
      </c>
      <c r="S1148" s="214">
        <v>0</v>
      </c>
      <c r="T1148" s="215">
        <f>S1148*H1148</f>
        <v>0</v>
      </c>
      <c r="U1148" s="39"/>
      <c r="V1148" s="39"/>
      <c r="W1148" s="39"/>
      <c r="X1148" s="39"/>
      <c r="Y1148" s="39"/>
      <c r="Z1148" s="39"/>
      <c r="AA1148" s="39"/>
      <c r="AB1148" s="39"/>
      <c r="AC1148" s="39"/>
      <c r="AD1148" s="39"/>
      <c r="AE1148" s="39"/>
      <c r="AR1148" s="216" t="s">
        <v>287</v>
      </c>
      <c r="AT1148" s="216" t="s">
        <v>156</v>
      </c>
      <c r="AU1148" s="216" t="s">
        <v>87</v>
      </c>
      <c r="AY1148" s="18" t="s">
        <v>153</v>
      </c>
      <c r="BE1148" s="217">
        <f>IF(N1148="základní",J1148,0)</f>
        <v>0</v>
      </c>
      <c r="BF1148" s="217">
        <f>IF(N1148="snížená",J1148,0)</f>
        <v>0</v>
      </c>
      <c r="BG1148" s="217">
        <f>IF(N1148="zákl. přenesená",J1148,0)</f>
        <v>0</v>
      </c>
      <c r="BH1148" s="217">
        <f>IF(N1148="sníž. přenesená",J1148,0)</f>
        <v>0</v>
      </c>
      <c r="BI1148" s="217">
        <f>IF(N1148="nulová",J1148,0)</f>
        <v>0</v>
      </c>
      <c r="BJ1148" s="18" t="s">
        <v>85</v>
      </c>
      <c r="BK1148" s="217">
        <f>ROUND(I1148*H1148,2)</f>
        <v>0</v>
      </c>
      <c r="BL1148" s="18" t="s">
        <v>287</v>
      </c>
      <c r="BM1148" s="216" t="s">
        <v>1406</v>
      </c>
    </row>
    <row r="1149" s="2" customFormat="1">
      <c r="A1149" s="39"/>
      <c r="B1149" s="40"/>
      <c r="C1149" s="41"/>
      <c r="D1149" s="218" t="s">
        <v>163</v>
      </c>
      <c r="E1149" s="41"/>
      <c r="F1149" s="219" t="s">
        <v>1407</v>
      </c>
      <c r="G1149" s="41"/>
      <c r="H1149" s="41"/>
      <c r="I1149" s="220"/>
      <c r="J1149" s="41"/>
      <c r="K1149" s="41"/>
      <c r="L1149" s="45"/>
      <c r="M1149" s="221"/>
      <c r="N1149" s="222"/>
      <c r="O1149" s="85"/>
      <c r="P1149" s="85"/>
      <c r="Q1149" s="85"/>
      <c r="R1149" s="85"/>
      <c r="S1149" s="85"/>
      <c r="T1149" s="86"/>
      <c r="U1149" s="39"/>
      <c r="V1149" s="39"/>
      <c r="W1149" s="39"/>
      <c r="X1149" s="39"/>
      <c r="Y1149" s="39"/>
      <c r="Z1149" s="39"/>
      <c r="AA1149" s="39"/>
      <c r="AB1149" s="39"/>
      <c r="AC1149" s="39"/>
      <c r="AD1149" s="39"/>
      <c r="AE1149" s="39"/>
      <c r="AT1149" s="18" t="s">
        <v>163</v>
      </c>
      <c r="AU1149" s="18" t="s">
        <v>87</v>
      </c>
    </row>
    <row r="1150" s="14" customFormat="1">
      <c r="A1150" s="14"/>
      <c r="B1150" s="234"/>
      <c r="C1150" s="235"/>
      <c r="D1150" s="218" t="s">
        <v>167</v>
      </c>
      <c r="E1150" s="236" t="s">
        <v>40</v>
      </c>
      <c r="F1150" s="237" t="s">
        <v>1387</v>
      </c>
      <c r="G1150" s="235"/>
      <c r="H1150" s="238">
        <v>4.0759999999999996</v>
      </c>
      <c r="I1150" s="239"/>
      <c r="J1150" s="235"/>
      <c r="K1150" s="235"/>
      <c r="L1150" s="240"/>
      <c r="M1150" s="241"/>
      <c r="N1150" s="242"/>
      <c r="O1150" s="242"/>
      <c r="P1150" s="242"/>
      <c r="Q1150" s="242"/>
      <c r="R1150" s="242"/>
      <c r="S1150" s="242"/>
      <c r="T1150" s="243"/>
      <c r="U1150" s="14"/>
      <c r="V1150" s="14"/>
      <c r="W1150" s="14"/>
      <c r="X1150" s="14"/>
      <c r="Y1150" s="14"/>
      <c r="Z1150" s="14"/>
      <c r="AA1150" s="14"/>
      <c r="AB1150" s="14"/>
      <c r="AC1150" s="14"/>
      <c r="AD1150" s="14"/>
      <c r="AE1150" s="14"/>
      <c r="AT1150" s="244" t="s">
        <v>167</v>
      </c>
      <c r="AU1150" s="244" t="s">
        <v>87</v>
      </c>
      <c r="AV1150" s="14" t="s">
        <v>87</v>
      </c>
      <c r="AW1150" s="14" t="s">
        <v>38</v>
      </c>
      <c r="AX1150" s="14" t="s">
        <v>77</v>
      </c>
      <c r="AY1150" s="244" t="s">
        <v>153</v>
      </c>
    </row>
    <row r="1151" s="15" customFormat="1">
      <c r="A1151" s="15"/>
      <c r="B1151" s="245"/>
      <c r="C1151" s="246"/>
      <c r="D1151" s="218" t="s">
        <v>167</v>
      </c>
      <c r="E1151" s="247" t="s">
        <v>40</v>
      </c>
      <c r="F1151" s="248" t="s">
        <v>170</v>
      </c>
      <c r="G1151" s="246"/>
      <c r="H1151" s="249">
        <v>4.0759999999999996</v>
      </c>
      <c r="I1151" s="250"/>
      <c r="J1151" s="246"/>
      <c r="K1151" s="246"/>
      <c r="L1151" s="251"/>
      <c r="M1151" s="252"/>
      <c r="N1151" s="253"/>
      <c r="O1151" s="253"/>
      <c r="P1151" s="253"/>
      <c r="Q1151" s="253"/>
      <c r="R1151" s="253"/>
      <c r="S1151" s="253"/>
      <c r="T1151" s="254"/>
      <c r="U1151" s="15"/>
      <c r="V1151" s="15"/>
      <c r="W1151" s="15"/>
      <c r="X1151" s="15"/>
      <c r="Y1151" s="15"/>
      <c r="Z1151" s="15"/>
      <c r="AA1151" s="15"/>
      <c r="AB1151" s="15"/>
      <c r="AC1151" s="15"/>
      <c r="AD1151" s="15"/>
      <c r="AE1151" s="15"/>
      <c r="AT1151" s="255" t="s">
        <v>167</v>
      </c>
      <c r="AU1151" s="255" t="s">
        <v>87</v>
      </c>
      <c r="AV1151" s="15" t="s">
        <v>161</v>
      </c>
      <c r="AW1151" s="15" t="s">
        <v>38</v>
      </c>
      <c r="AX1151" s="15" t="s">
        <v>85</v>
      </c>
      <c r="AY1151" s="255" t="s">
        <v>153</v>
      </c>
    </row>
    <row r="1152" s="12" customFormat="1" ht="22.8" customHeight="1">
      <c r="A1152" s="12"/>
      <c r="B1152" s="189"/>
      <c r="C1152" s="190"/>
      <c r="D1152" s="191" t="s">
        <v>76</v>
      </c>
      <c r="E1152" s="203" t="s">
        <v>1408</v>
      </c>
      <c r="F1152" s="203" t="s">
        <v>1409</v>
      </c>
      <c r="G1152" s="190"/>
      <c r="H1152" s="190"/>
      <c r="I1152" s="193"/>
      <c r="J1152" s="204">
        <f>BK1152</f>
        <v>0</v>
      </c>
      <c r="K1152" s="190"/>
      <c r="L1152" s="195"/>
      <c r="M1152" s="196"/>
      <c r="N1152" s="197"/>
      <c r="O1152" s="197"/>
      <c r="P1152" s="198">
        <f>SUM(P1153:P1294)</f>
        <v>0</v>
      </c>
      <c r="Q1152" s="197"/>
      <c r="R1152" s="198">
        <f>SUM(R1153:R1294)</f>
        <v>0.16210191999999996</v>
      </c>
      <c r="S1152" s="197"/>
      <c r="T1152" s="199">
        <f>SUM(T1153:T1294)</f>
        <v>0.058560759999999996</v>
      </c>
      <c r="U1152" s="12"/>
      <c r="V1152" s="12"/>
      <c r="W1152" s="12"/>
      <c r="X1152" s="12"/>
      <c r="Y1152" s="12"/>
      <c r="Z1152" s="12"/>
      <c r="AA1152" s="12"/>
      <c r="AB1152" s="12"/>
      <c r="AC1152" s="12"/>
      <c r="AD1152" s="12"/>
      <c r="AE1152" s="12"/>
      <c r="AR1152" s="200" t="s">
        <v>87</v>
      </c>
      <c r="AT1152" s="201" t="s">
        <v>76</v>
      </c>
      <c r="AU1152" s="201" t="s">
        <v>85</v>
      </c>
      <c r="AY1152" s="200" t="s">
        <v>153</v>
      </c>
      <c r="BK1152" s="202">
        <f>SUM(BK1153:BK1294)</f>
        <v>0</v>
      </c>
    </row>
    <row r="1153" s="2" customFormat="1" ht="24.15" customHeight="1">
      <c r="A1153" s="39"/>
      <c r="B1153" s="40"/>
      <c r="C1153" s="205" t="s">
        <v>1410</v>
      </c>
      <c r="D1153" s="205" t="s">
        <v>156</v>
      </c>
      <c r="E1153" s="206" t="s">
        <v>1411</v>
      </c>
      <c r="F1153" s="207" t="s">
        <v>1412</v>
      </c>
      <c r="G1153" s="208" t="s">
        <v>159</v>
      </c>
      <c r="H1153" s="209">
        <v>127.306</v>
      </c>
      <c r="I1153" s="210"/>
      <c r="J1153" s="211">
        <f>ROUND(I1153*H1153,2)</f>
        <v>0</v>
      </c>
      <c r="K1153" s="207" t="s">
        <v>160</v>
      </c>
      <c r="L1153" s="45"/>
      <c r="M1153" s="212" t="s">
        <v>40</v>
      </c>
      <c r="N1153" s="213" t="s">
        <v>48</v>
      </c>
      <c r="O1153" s="85"/>
      <c r="P1153" s="214">
        <f>O1153*H1153</f>
        <v>0</v>
      </c>
      <c r="Q1153" s="214">
        <v>0</v>
      </c>
      <c r="R1153" s="214">
        <f>Q1153*H1153</f>
        <v>0</v>
      </c>
      <c r="S1153" s="214">
        <v>0.00014999999999999999</v>
      </c>
      <c r="T1153" s="215">
        <f>S1153*H1153</f>
        <v>0.019095899999999999</v>
      </c>
      <c r="U1153" s="39"/>
      <c r="V1153" s="39"/>
      <c r="W1153" s="39"/>
      <c r="X1153" s="39"/>
      <c r="Y1153" s="39"/>
      <c r="Z1153" s="39"/>
      <c r="AA1153" s="39"/>
      <c r="AB1153" s="39"/>
      <c r="AC1153" s="39"/>
      <c r="AD1153" s="39"/>
      <c r="AE1153" s="39"/>
      <c r="AR1153" s="216" t="s">
        <v>287</v>
      </c>
      <c r="AT1153" s="216" t="s">
        <v>156</v>
      </c>
      <c r="AU1153" s="216" t="s">
        <v>87</v>
      </c>
      <c r="AY1153" s="18" t="s">
        <v>153</v>
      </c>
      <c r="BE1153" s="217">
        <f>IF(N1153="základní",J1153,0)</f>
        <v>0</v>
      </c>
      <c r="BF1153" s="217">
        <f>IF(N1153="snížená",J1153,0)</f>
        <v>0</v>
      </c>
      <c r="BG1153" s="217">
        <f>IF(N1153="zákl. přenesená",J1153,0)</f>
        <v>0</v>
      </c>
      <c r="BH1153" s="217">
        <f>IF(N1153="sníž. přenesená",J1153,0)</f>
        <v>0</v>
      </c>
      <c r="BI1153" s="217">
        <f>IF(N1153="nulová",J1153,0)</f>
        <v>0</v>
      </c>
      <c r="BJ1153" s="18" t="s">
        <v>85</v>
      </c>
      <c r="BK1153" s="217">
        <f>ROUND(I1153*H1153,2)</f>
        <v>0</v>
      </c>
      <c r="BL1153" s="18" t="s">
        <v>287</v>
      </c>
      <c r="BM1153" s="216" t="s">
        <v>1413</v>
      </c>
    </row>
    <row r="1154" s="2" customFormat="1">
      <c r="A1154" s="39"/>
      <c r="B1154" s="40"/>
      <c r="C1154" s="41"/>
      <c r="D1154" s="218" t="s">
        <v>163</v>
      </c>
      <c r="E1154" s="41"/>
      <c r="F1154" s="219" t="s">
        <v>1414</v>
      </c>
      <c r="G1154" s="41"/>
      <c r="H1154" s="41"/>
      <c r="I1154" s="220"/>
      <c r="J1154" s="41"/>
      <c r="K1154" s="41"/>
      <c r="L1154" s="45"/>
      <c r="M1154" s="221"/>
      <c r="N1154" s="222"/>
      <c r="O1154" s="85"/>
      <c r="P1154" s="85"/>
      <c r="Q1154" s="85"/>
      <c r="R1154" s="85"/>
      <c r="S1154" s="85"/>
      <c r="T1154" s="86"/>
      <c r="U1154" s="39"/>
      <c r="V1154" s="39"/>
      <c r="W1154" s="39"/>
      <c r="X1154" s="39"/>
      <c r="Y1154" s="39"/>
      <c r="Z1154" s="39"/>
      <c r="AA1154" s="39"/>
      <c r="AB1154" s="39"/>
      <c r="AC1154" s="39"/>
      <c r="AD1154" s="39"/>
      <c r="AE1154" s="39"/>
      <c r="AT1154" s="18" t="s">
        <v>163</v>
      </c>
      <c r="AU1154" s="18" t="s">
        <v>87</v>
      </c>
    </row>
    <row r="1155" s="13" customFormat="1">
      <c r="A1155" s="13"/>
      <c r="B1155" s="224"/>
      <c r="C1155" s="225"/>
      <c r="D1155" s="218" t="s">
        <v>167</v>
      </c>
      <c r="E1155" s="226" t="s">
        <v>40</v>
      </c>
      <c r="F1155" s="227" t="s">
        <v>1415</v>
      </c>
      <c r="G1155" s="225"/>
      <c r="H1155" s="226" t="s">
        <v>40</v>
      </c>
      <c r="I1155" s="228"/>
      <c r="J1155" s="225"/>
      <c r="K1155" s="225"/>
      <c r="L1155" s="229"/>
      <c r="M1155" s="230"/>
      <c r="N1155" s="231"/>
      <c r="O1155" s="231"/>
      <c r="P1155" s="231"/>
      <c r="Q1155" s="231"/>
      <c r="R1155" s="231"/>
      <c r="S1155" s="231"/>
      <c r="T1155" s="232"/>
      <c r="U1155" s="13"/>
      <c r="V1155" s="13"/>
      <c r="W1155" s="13"/>
      <c r="X1155" s="13"/>
      <c r="Y1155" s="13"/>
      <c r="Z1155" s="13"/>
      <c r="AA1155" s="13"/>
      <c r="AB1155" s="13"/>
      <c r="AC1155" s="13"/>
      <c r="AD1155" s="13"/>
      <c r="AE1155" s="13"/>
      <c r="AT1155" s="233" t="s">
        <v>167</v>
      </c>
      <c r="AU1155" s="233" t="s">
        <v>87</v>
      </c>
      <c r="AV1155" s="13" t="s">
        <v>85</v>
      </c>
      <c r="AW1155" s="13" t="s">
        <v>38</v>
      </c>
      <c r="AX1155" s="13" t="s">
        <v>77</v>
      </c>
      <c r="AY1155" s="233" t="s">
        <v>153</v>
      </c>
    </row>
    <row r="1156" s="13" customFormat="1">
      <c r="A1156" s="13"/>
      <c r="B1156" s="224"/>
      <c r="C1156" s="225"/>
      <c r="D1156" s="218" t="s">
        <v>167</v>
      </c>
      <c r="E1156" s="226" t="s">
        <v>40</v>
      </c>
      <c r="F1156" s="227" t="s">
        <v>206</v>
      </c>
      <c r="G1156" s="225"/>
      <c r="H1156" s="226" t="s">
        <v>40</v>
      </c>
      <c r="I1156" s="228"/>
      <c r="J1156" s="225"/>
      <c r="K1156" s="225"/>
      <c r="L1156" s="229"/>
      <c r="M1156" s="230"/>
      <c r="N1156" s="231"/>
      <c r="O1156" s="231"/>
      <c r="P1156" s="231"/>
      <c r="Q1156" s="231"/>
      <c r="R1156" s="231"/>
      <c r="S1156" s="231"/>
      <c r="T1156" s="232"/>
      <c r="U1156" s="13"/>
      <c r="V1156" s="13"/>
      <c r="W1156" s="13"/>
      <c r="X1156" s="13"/>
      <c r="Y1156" s="13"/>
      <c r="Z1156" s="13"/>
      <c r="AA1156" s="13"/>
      <c r="AB1156" s="13"/>
      <c r="AC1156" s="13"/>
      <c r="AD1156" s="13"/>
      <c r="AE1156" s="13"/>
      <c r="AT1156" s="233" t="s">
        <v>167</v>
      </c>
      <c r="AU1156" s="233" t="s">
        <v>87</v>
      </c>
      <c r="AV1156" s="13" t="s">
        <v>85</v>
      </c>
      <c r="AW1156" s="13" t="s">
        <v>38</v>
      </c>
      <c r="AX1156" s="13" t="s">
        <v>77</v>
      </c>
      <c r="AY1156" s="233" t="s">
        <v>153</v>
      </c>
    </row>
    <row r="1157" s="14" customFormat="1">
      <c r="A1157" s="14"/>
      <c r="B1157" s="234"/>
      <c r="C1157" s="235"/>
      <c r="D1157" s="218" t="s">
        <v>167</v>
      </c>
      <c r="E1157" s="236" t="s">
        <v>40</v>
      </c>
      <c r="F1157" s="237" t="s">
        <v>207</v>
      </c>
      <c r="G1157" s="235"/>
      <c r="H1157" s="238">
        <v>2.5579999999999998</v>
      </c>
      <c r="I1157" s="239"/>
      <c r="J1157" s="235"/>
      <c r="K1157" s="235"/>
      <c r="L1157" s="240"/>
      <c r="M1157" s="241"/>
      <c r="N1157" s="242"/>
      <c r="O1157" s="242"/>
      <c r="P1157" s="242"/>
      <c r="Q1157" s="242"/>
      <c r="R1157" s="242"/>
      <c r="S1157" s="242"/>
      <c r="T1157" s="243"/>
      <c r="U1157" s="14"/>
      <c r="V1157" s="14"/>
      <c r="W1157" s="14"/>
      <c r="X1157" s="14"/>
      <c r="Y1157" s="14"/>
      <c r="Z1157" s="14"/>
      <c r="AA1157" s="14"/>
      <c r="AB1157" s="14"/>
      <c r="AC1157" s="14"/>
      <c r="AD1157" s="14"/>
      <c r="AE1157" s="14"/>
      <c r="AT1157" s="244" t="s">
        <v>167</v>
      </c>
      <c r="AU1157" s="244" t="s">
        <v>87</v>
      </c>
      <c r="AV1157" s="14" t="s">
        <v>87</v>
      </c>
      <c r="AW1157" s="14" t="s">
        <v>38</v>
      </c>
      <c r="AX1157" s="14" t="s">
        <v>77</v>
      </c>
      <c r="AY1157" s="244" t="s">
        <v>153</v>
      </c>
    </row>
    <row r="1158" s="14" customFormat="1">
      <c r="A1158" s="14"/>
      <c r="B1158" s="234"/>
      <c r="C1158" s="235"/>
      <c r="D1158" s="218" t="s">
        <v>167</v>
      </c>
      <c r="E1158" s="236" t="s">
        <v>40</v>
      </c>
      <c r="F1158" s="237" t="s">
        <v>208</v>
      </c>
      <c r="G1158" s="235"/>
      <c r="H1158" s="238">
        <v>0.40000000000000002</v>
      </c>
      <c r="I1158" s="239"/>
      <c r="J1158" s="235"/>
      <c r="K1158" s="235"/>
      <c r="L1158" s="240"/>
      <c r="M1158" s="241"/>
      <c r="N1158" s="242"/>
      <c r="O1158" s="242"/>
      <c r="P1158" s="242"/>
      <c r="Q1158" s="242"/>
      <c r="R1158" s="242"/>
      <c r="S1158" s="242"/>
      <c r="T1158" s="243"/>
      <c r="U1158" s="14"/>
      <c r="V1158" s="14"/>
      <c r="W1158" s="14"/>
      <c r="X1158" s="14"/>
      <c r="Y1158" s="14"/>
      <c r="Z1158" s="14"/>
      <c r="AA1158" s="14"/>
      <c r="AB1158" s="14"/>
      <c r="AC1158" s="14"/>
      <c r="AD1158" s="14"/>
      <c r="AE1158" s="14"/>
      <c r="AT1158" s="244" t="s">
        <v>167</v>
      </c>
      <c r="AU1158" s="244" t="s">
        <v>87</v>
      </c>
      <c r="AV1158" s="14" t="s">
        <v>87</v>
      </c>
      <c r="AW1158" s="14" t="s">
        <v>38</v>
      </c>
      <c r="AX1158" s="14" t="s">
        <v>77</v>
      </c>
      <c r="AY1158" s="244" t="s">
        <v>153</v>
      </c>
    </row>
    <row r="1159" s="13" customFormat="1">
      <c r="A1159" s="13"/>
      <c r="B1159" s="224"/>
      <c r="C1159" s="225"/>
      <c r="D1159" s="218" t="s">
        <v>167</v>
      </c>
      <c r="E1159" s="226" t="s">
        <v>40</v>
      </c>
      <c r="F1159" s="227" t="s">
        <v>209</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210</v>
      </c>
      <c r="G1160" s="235"/>
      <c r="H1160" s="238">
        <v>2.2650000000000001</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3" customFormat="1">
      <c r="A1161" s="13"/>
      <c r="B1161" s="224"/>
      <c r="C1161" s="225"/>
      <c r="D1161" s="218" t="s">
        <v>167</v>
      </c>
      <c r="E1161" s="226" t="s">
        <v>40</v>
      </c>
      <c r="F1161" s="227" t="s">
        <v>211</v>
      </c>
      <c r="G1161" s="225"/>
      <c r="H1161" s="226" t="s">
        <v>40</v>
      </c>
      <c r="I1161" s="228"/>
      <c r="J1161" s="225"/>
      <c r="K1161" s="225"/>
      <c r="L1161" s="229"/>
      <c r="M1161" s="230"/>
      <c r="N1161" s="231"/>
      <c r="O1161" s="231"/>
      <c r="P1161" s="231"/>
      <c r="Q1161" s="231"/>
      <c r="R1161" s="231"/>
      <c r="S1161" s="231"/>
      <c r="T1161" s="232"/>
      <c r="U1161" s="13"/>
      <c r="V1161" s="13"/>
      <c r="W1161" s="13"/>
      <c r="X1161" s="13"/>
      <c r="Y1161" s="13"/>
      <c r="Z1161" s="13"/>
      <c r="AA1161" s="13"/>
      <c r="AB1161" s="13"/>
      <c r="AC1161" s="13"/>
      <c r="AD1161" s="13"/>
      <c r="AE1161" s="13"/>
      <c r="AT1161" s="233" t="s">
        <v>167</v>
      </c>
      <c r="AU1161" s="233" t="s">
        <v>87</v>
      </c>
      <c r="AV1161" s="13" t="s">
        <v>85</v>
      </c>
      <c r="AW1161" s="13" t="s">
        <v>38</v>
      </c>
      <c r="AX1161" s="13" t="s">
        <v>77</v>
      </c>
      <c r="AY1161" s="233" t="s">
        <v>153</v>
      </c>
    </row>
    <row r="1162" s="14" customFormat="1">
      <c r="A1162" s="14"/>
      <c r="B1162" s="234"/>
      <c r="C1162" s="235"/>
      <c r="D1162" s="218" t="s">
        <v>167</v>
      </c>
      <c r="E1162" s="236" t="s">
        <v>40</v>
      </c>
      <c r="F1162" s="237" t="s">
        <v>212</v>
      </c>
      <c r="G1162" s="235"/>
      <c r="H1162" s="238">
        <v>15.416</v>
      </c>
      <c r="I1162" s="239"/>
      <c r="J1162" s="235"/>
      <c r="K1162" s="235"/>
      <c r="L1162" s="240"/>
      <c r="M1162" s="241"/>
      <c r="N1162" s="242"/>
      <c r="O1162" s="242"/>
      <c r="P1162" s="242"/>
      <c r="Q1162" s="242"/>
      <c r="R1162" s="242"/>
      <c r="S1162" s="242"/>
      <c r="T1162" s="243"/>
      <c r="U1162" s="14"/>
      <c r="V1162" s="14"/>
      <c r="W1162" s="14"/>
      <c r="X1162" s="14"/>
      <c r="Y1162" s="14"/>
      <c r="Z1162" s="14"/>
      <c r="AA1162" s="14"/>
      <c r="AB1162" s="14"/>
      <c r="AC1162" s="14"/>
      <c r="AD1162" s="14"/>
      <c r="AE1162" s="14"/>
      <c r="AT1162" s="244" t="s">
        <v>167</v>
      </c>
      <c r="AU1162" s="244" t="s">
        <v>87</v>
      </c>
      <c r="AV1162" s="14" t="s">
        <v>87</v>
      </c>
      <c r="AW1162" s="14" t="s">
        <v>38</v>
      </c>
      <c r="AX1162" s="14" t="s">
        <v>77</v>
      </c>
      <c r="AY1162" s="244" t="s">
        <v>153</v>
      </c>
    </row>
    <row r="1163" s="13" customFormat="1">
      <c r="A1163" s="13"/>
      <c r="B1163" s="224"/>
      <c r="C1163" s="225"/>
      <c r="D1163" s="218" t="s">
        <v>167</v>
      </c>
      <c r="E1163" s="226" t="s">
        <v>40</v>
      </c>
      <c r="F1163" s="227" t="s">
        <v>213</v>
      </c>
      <c r="G1163" s="225"/>
      <c r="H1163" s="226" t="s">
        <v>40</v>
      </c>
      <c r="I1163" s="228"/>
      <c r="J1163" s="225"/>
      <c r="K1163" s="225"/>
      <c r="L1163" s="229"/>
      <c r="M1163" s="230"/>
      <c r="N1163" s="231"/>
      <c r="O1163" s="231"/>
      <c r="P1163" s="231"/>
      <c r="Q1163" s="231"/>
      <c r="R1163" s="231"/>
      <c r="S1163" s="231"/>
      <c r="T1163" s="232"/>
      <c r="U1163" s="13"/>
      <c r="V1163" s="13"/>
      <c r="W1163" s="13"/>
      <c r="X1163" s="13"/>
      <c r="Y1163" s="13"/>
      <c r="Z1163" s="13"/>
      <c r="AA1163" s="13"/>
      <c r="AB1163" s="13"/>
      <c r="AC1163" s="13"/>
      <c r="AD1163" s="13"/>
      <c r="AE1163" s="13"/>
      <c r="AT1163" s="233" t="s">
        <v>167</v>
      </c>
      <c r="AU1163" s="233" t="s">
        <v>87</v>
      </c>
      <c r="AV1163" s="13" t="s">
        <v>85</v>
      </c>
      <c r="AW1163" s="13" t="s">
        <v>38</v>
      </c>
      <c r="AX1163" s="13" t="s">
        <v>77</v>
      </c>
      <c r="AY1163" s="233" t="s">
        <v>153</v>
      </c>
    </row>
    <row r="1164" s="14" customFormat="1">
      <c r="A1164" s="14"/>
      <c r="B1164" s="234"/>
      <c r="C1164" s="235"/>
      <c r="D1164" s="218" t="s">
        <v>167</v>
      </c>
      <c r="E1164" s="236" t="s">
        <v>40</v>
      </c>
      <c r="F1164" s="237" t="s">
        <v>214</v>
      </c>
      <c r="G1164" s="235"/>
      <c r="H1164" s="238">
        <v>8.4529999999999994</v>
      </c>
      <c r="I1164" s="239"/>
      <c r="J1164" s="235"/>
      <c r="K1164" s="235"/>
      <c r="L1164" s="240"/>
      <c r="M1164" s="241"/>
      <c r="N1164" s="242"/>
      <c r="O1164" s="242"/>
      <c r="P1164" s="242"/>
      <c r="Q1164" s="242"/>
      <c r="R1164" s="242"/>
      <c r="S1164" s="242"/>
      <c r="T1164" s="243"/>
      <c r="U1164" s="14"/>
      <c r="V1164" s="14"/>
      <c r="W1164" s="14"/>
      <c r="X1164" s="14"/>
      <c r="Y1164" s="14"/>
      <c r="Z1164" s="14"/>
      <c r="AA1164" s="14"/>
      <c r="AB1164" s="14"/>
      <c r="AC1164" s="14"/>
      <c r="AD1164" s="14"/>
      <c r="AE1164" s="14"/>
      <c r="AT1164" s="244" t="s">
        <v>167</v>
      </c>
      <c r="AU1164" s="244" t="s">
        <v>87</v>
      </c>
      <c r="AV1164" s="14" t="s">
        <v>87</v>
      </c>
      <c r="AW1164" s="14" t="s">
        <v>38</v>
      </c>
      <c r="AX1164" s="14" t="s">
        <v>77</v>
      </c>
      <c r="AY1164" s="244" t="s">
        <v>153</v>
      </c>
    </row>
    <row r="1165" s="13" customFormat="1">
      <c r="A1165" s="13"/>
      <c r="B1165" s="224"/>
      <c r="C1165" s="225"/>
      <c r="D1165" s="218" t="s">
        <v>167</v>
      </c>
      <c r="E1165" s="226" t="s">
        <v>40</v>
      </c>
      <c r="F1165" s="227" t="s">
        <v>1416</v>
      </c>
      <c r="G1165" s="225"/>
      <c r="H1165" s="226" t="s">
        <v>40</v>
      </c>
      <c r="I1165" s="228"/>
      <c r="J1165" s="225"/>
      <c r="K1165" s="225"/>
      <c r="L1165" s="229"/>
      <c r="M1165" s="230"/>
      <c r="N1165" s="231"/>
      <c r="O1165" s="231"/>
      <c r="P1165" s="231"/>
      <c r="Q1165" s="231"/>
      <c r="R1165" s="231"/>
      <c r="S1165" s="231"/>
      <c r="T1165" s="232"/>
      <c r="U1165" s="13"/>
      <c r="V1165" s="13"/>
      <c r="W1165" s="13"/>
      <c r="X1165" s="13"/>
      <c r="Y1165" s="13"/>
      <c r="Z1165" s="13"/>
      <c r="AA1165" s="13"/>
      <c r="AB1165" s="13"/>
      <c r="AC1165" s="13"/>
      <c r="AD1165" s="13"/>
      <c r="AE1165" s="13"/>
      <c r="AT1165" s="233" t="s">
        <v>167</v>
      </c>
      <c r="AU1165" s="233" t="s">
        <v>87</v>
      </c>
      <c r="AV1165" s="13" t="s">
        <v>85</v>
      </c>
      <c r="AW1165" s="13" t="s">
        <v>38</v>
      </c>
      <c r="AX1165" s="13" t="s">
        <v>77</v>
      </c>
      <c r="AY1165" s="233" t="s">
        <v>153</v>
      </c>
    </row>
    <row r="1166" s="13" customFormat="1">
      <c r="A1166" s="13"/>
      <c r="B1166" s="224"/>
      <c r="C1166" s="225"/>
      <c r="D1166" s="218" t="s">
        <v>167</v>
      </c>
      <c r="E1166" s="226" t="s">
        <v>40</v>
      </c>
      <c r="F1166" s="227" t="s">
        <v>206</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237</v>
      </c>
      <c r="G1167" s="235"/>
      <c r="H1167" s="238">
        <v>19.079999999999998</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4" customFormat="1">
      <c r="A1168" s="14"/>
      <c r="B1168" s="234"/>
      <c r="C1168" s="235"/>
      <c r="D1168" s="218" t="s">
        <v>167</v>
      </c>
      <c r="E1168" s="236" t="s">
        <v>40</v>
      </c>
      <c r="F1168" s="237" t="s">
        <v>238</v>
      </c>
      <c r="G1168" s="235"/>
      <c r="H1168" s="238">
        <v>-4.7279999999999998</v>
      </c>
      <c r="I1168" s="239"/>
      <c r="J1168" s="235"/>
      <c r="K1168" s="235"/>
      <c r="L1168" s="240"/>
      <c r="M1168" s="241"/>
      <c r="N1168" s="242"/>
      <c r="O1168" s="242"/>
      <c r="P1168" s="242"/>
      <c r="Q1168" s="242"/>
      <c r="R1168" s="242"/>
      <c r="S1168" s="242"/>
      <c r="T1168" s="243"/>
      <c r="U1168" s="14"/>
      <c r="V1168" s="14"/>
      <c r="W1168" s="14"/>
      <c r="X1168" s="14"/>
      <c r="Y1168" s="14"/>
      <c r="Z1168" s="14"/>
      <c r="AA1168" s="14"/>
      <c r="AB1168" s="14"/>
      <c r="AC1168" s="14"/>
      <c r="AD1168" s="14"/>
      <c r="AE1168" s="14"/>
      <c r="AT1168" s="244" t="s">
        <v>167</v>
      </c>
      <c r="AU1168" s="244" t="s">
        <v>87</v>
      </c>
      <c r="AV1168" s="14" t="s">
        <v>87</v>
      </c>
      <c r="AW1168" s="14" t="s">
        <v>38</v>
      </c>
      <c r="AX1168" s="14" t="s">
        <v>77</v>
      </c>
      <c r="AY1168" s="244" t="s">
        <v>153</v>
      </c>
    </row>
    <row r="1169" s="14" customFormat="1">
      <c r="A1169" s="14"/>
      <c r="B1169" s="234"/>
      <c r="C1169" s="235"/>
      <c r="D1169" s="218" t="s">
        <v>167</v>
      </c>
      <c r="E1169" s="236" t="s">
        <v>40</v>
      </c>
      <c r="F1169" s="237" t="s">
        <v>239</v>
      </c>
      <c r="G1169" s="235"/>
      <c r="H1169" s="238">
        <v>-1.1819999999999999</v>
      </c>
      <c r="I1169" s="239"/>
      <c r="J1169" s="235"/>
      <c r="K1169" s="235"/>
      <c r="L1169" s="240"/>
      <c r="M1169" s="241"/>
      <c r="N1169" s="242"/>
      <c r="O1169" s="242"/>
      <c r="P1169" s="242"/>
      <c r="Q1169" s="242"/>
      <c r="R1169" s="242"/>
      <c r="S1169" s="242"/>
      <c r="T1169" s="243"/>
      <c r="U1169" s="14"/>
      <c r="V1169" s="14"/>
      <c r="W1169" s="14"/>
      <c r="X1169" s="14"/>
      <c r="Y1169" s="14"/>
      <c r="Z1169" s="14"/>
      <c r="AA1169" s="14"/>
      <c r="AB1169" s="14"/>
      <c r="AC1169" s="14"/>
      <c r="AD1169" s="14"/>
      <c r="AE1169" s="14"/>
      <c r="AT1169" s="244" t="s">
        <v>167</v>
      </c>
      <c r="AU1169" s="244" t="s">
        <v>87</v>
      </c>
      <c r="AV1169" s="14" t="s">
        <v>87</v>
      </c>
      <c r="AW1169" s="14" t="s">
        <v>38</v>
      </c>
      <c r="AX1169" s="14" t="s">
        <v>77</v>
      </c>
      <c r="AY1169" s="244" t="s">
        <v>153</v>
      </c>
    </row>
    <row r="1170" s="13" customFormat="1">
      <c r="A1170" s="13"/>
      <c r="B1170" s="224"/>
      <c r="C1170" s="225"/>
      <c r="D1170" s="218" t="s">
        <v>167</v>
      </c>
      <c r="E1170" s="226" t="s">
        <v>40</v>
      </c>
      <c r="F1170" s="227" t="s">
        <v>209</v>
      </c>
      <c r="G1170" s="225"/>
      <c r="H1170" s="226" t="s">
        <v>40</v>
      </c>
      <c r="I1170" s="228"/>
      <c r="J1170" s="225"/>
      <c r="K1170" s="225"/>
      <c r="L1170" s="229"/>
      <c r="M1170" s="230"/>
      <c r="N1170" s="231"/>
      <c r="O1170" s="231"/>
      <c r="P1170" s="231"/>
      <c r="Q1170" s="231"/>
      <c r="R1170" s="231"/>
      <c r="S1170" s="231"/>
      <c r="T1170" s="232"/>
      <c r="U1170" s="13"/>
      <c r="V1170" s="13"/>
      <c r="W1170" s="13"/>
      <c r="X1170" s="13"/>
      <c r="Y1170" s="13"/>
      <c r="Z1170" s="13"/>
      <c r="AA1170" s="13"/>
      <c r="AB1170" s="13"/>
      <c r="AC1170" s="13"/>
      <c r="AD1170" s="13"/>
      <c r="AE1170" s="13"/>
      <c r="AT1170" s="233" t="s">
        <v>167</v>
      </c>
      <c r="AU1170" s="233" t="s">
        <v>87</v>
      </c>
      <c r="AV1170" s="13" t="s">
        <v>85</v>
      </c>
      <c r="AW1170" s="13" t="s">
        <v>38</v>
      </c>
      <c r="AX1170" s="13" t="s">
        <v>77</v>
      </c>
      <c r="AY1170" s="233" t="s">
        <v>153</v>
      </c>
    </row>
    <row r="1171" s="14" customFormat="1">
      <c r="A1171" s="14"/>
      <c r="B1171" s="234"/>
      <c r="C1171" s="235"/>
      <c r="D1171" s="218" t="s">
        <v>167</v>
      </c>
      <c r="E1171" s="236" t="s">
        <v>40</v>
      </c>
      <c r="F1171" s="237" t="s">
        <v>240</v>
      </c>
      <c r="G1171" s="235"/>
      <c r="H1171" s="238">
        <v>16.695</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211</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241</v>
      </c>
      <c r="G1174" s="235"/>
      <c r="H1174" s="238">
        <v>42.051000000000002</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242</v>
      </c>
      <c r="G1175" s="235"/>
      <c r="H1175" s="238">
        <v>-1.5760000000000001</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4" customFormat="1">
      <c r="A1176" s="14"/>
      <c r="B1176" s="234"/>
      <c r="C1176" s="235"/>
      <c r="D1176" s="218" t="s">
        <v>167</v>
      </c>
      <c r="E1176" s="236" t="s">
        <v>40</v>
      </c>
      <c r="F1176" s="237" t="s">
        <v>243</v>
      </c>
      <c r="G1176" s="235"/>
      <c r="H1176" s="238">
        <v>-2.093</v>
      </c>
      <c r="I1176" s="239"/>
      <c r="J1176" s="235"/>
      <c r="K1176" s="235"/>
      <c r="L1176" s="240"/>
      <c r="M1176" s="241"/>
      <c r="N1176" s="242"/>
      <c r="O1176" s="242"/>
      <c r="P1176" s="242"/>
      <c r="Q1176" s="242"/>
      <c r="R1176" s="242"/>
      <c r="S1176" s="242"/>
      <c r="T1176" s="243"/>
      <c r="U1176" s="14"/>
      <c r="V1176" s="14"/>
      <c r="W1176" s="14"/>
      <c r="X1176" s="14"/>
      <c r="Y1176" s="14"/>
      <c r="Z1176" s="14"/>
      <c r="AA1176" s="14"/>
      <c r="AB1176" s="14"/>
      <c r="AC1176" s="14"/>
      <c r="AD1176" s="14"/>
      <c r="AE1176" s="14"/>
      <c r="AT1176" s="244" t="s">
        <v>167</v>
      </c>
      <c r="AU1176" s="244" t="s">
        <v>87</v>
      </c>
      <c r="AV1176" s="14" t="s">
        <v>87</v>
      </c>
      <c r="AW1176" s="14" t="s">
        <v>38</v>
      </c>
      <c r="AX1176" s="14" t="s">
        <v>77</v>
      </c>
      <c r="AY1176" s="244" t="s">
        <v>153</v>
      </c>
    </row>
    <row r="1177" s="14" customFormat="1">
      <c r="A1177" s="14"/>
      <c r="B1177" s="234"/>
      <c r="C1177" s="235"/>
      <c r="D1177" s="218" t="s">
        <v>167</v>
      </c>
      <c r="E1177" s="236" t="s">
        <v>40</v>
      </c>
      <c r="F1177" s="237" t="s">
        <v>244</v>
      </c>
      <c r="G1177" s="235"/>
      <c r="H1177" s="238">
        <v>1.74</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3" customFormat="1">
      <c r="A1178" s="13"/>
      <c r="B1178" s="224"/>
      <c r="C1178" s="225"/>
      <c r="D1178" s="218" t="s">
        <v>167</v>
      </c>
      <c r="E1178" s="226" t="s">
        <v>40</v>
      </c>
      <c r="F1178" s="227" t="s">
        <v>213</v>
      </c>
      <c r="G1178" s="225"/>
      <c r="H1178" s="226" t="s">
        <v>40</v>
      </c>
      <c r="I1178" s="228"/>
      <c r="J1178" s="225"/>
      <c r="K1178" s="225"/>
      <c r="L1178" s="229"/>
      <c r="M1178" s="230"/>
      <c r="N1178" s="231"/>
      <c r="O1178" s="231"/>
      <c r="P1178" s="231"/>
      <c r="Q1178" s="231"/>
      <c r="R1178" s="231"/>
      <c r="S1178" s="231"/>
      <c r="T1178" s="232"/>
      <c r="U1178" s="13"/>
      <c r="V1178" s="13"/>
      <c r="W1178" s="13"/>
      <c r="X1178" s="13"/>
      <c r="Y1178" s="13"/>
      <c r="Z1178" s="13"/>
      <c r="AA1178" s="13"/>
      <c r="AB1178" s="13"/>
      <c r="AC1178" s="13"/>
      <c r="AD1178" s="13"/>
      <c r="AE1178" s="13"/>
      <c r="AT1178" s="233" t="s">
        <v>167</v>
      </c>
      <c r="AU1178" s="233" t="s">
        <v>87</v>
      </c>
      <c r="AV1178" s="13" t="s">
        <v>85</v>
      </c>
      <c r="AW1178" s="13" t="s">
        <v>38</v>
      </c>
      <c r="AX1178" s="13" t="s">
        <v>77</v>
      </c>
      <c r="AY1178" s="233" t="s">
        <v>153</v>
      </c>
    </row>
    <row r="1179" s="14" customFormat="1">
      <c r="A1179" s="14"/>
      <c r="B1179" s="234"/>
      <c r="C1179" s="235"/>
      <c r="D1179" s="218" t="s">
        <v>167</v>
      </c>
      <c r="E1179" s="236" t="s">
        <v>40</v>
      </c>
      <c r="F1179" s="237" t="s">
        <v>245</v>
      </c>
      <c r="G1179" s="235"/>
      <c r="H1179" s="238">
        <v>31.27</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242</v>
      </c>
      <c r="G1180" s="235"/>
      <c r="H1180" s="238">
        <v>-1.5760000000000001</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4" customFormat="1">
      <c r="A1181" s="14"/>
      <c r="B1181" s="234"/>
      <c r="C1181" s="235"/>
      <c r="D1181" s="218" t="s">
        <v>167</v>
      </c>
      <c r="E1181" s="236" t="s">
        <v>40</v>
      </c>
      <c r="F1181" s="237" t="s">
        <v>246</v>
      </c>
      <c r="G1181" s="235"/>
      <c r="H1181" s="238">
        <v>-2.0249999999999999</v>
      </c>
      <c r="I1181" s="239"/>
      <c r="J1181" s="235"/>
      <c r="K1181" s="235"/>
      <c r="L1181" s="240"/>
      <c r="M1181" s="241"/>
      <c r="N1181" s="242"/>
      <c r="O1181" s="242"/>
      <c r="P1181" s="242"/>
      <c r="Q1181" s="242"/>
      <c r="R1181" s="242"/>
      <c r="S1181" s="242"/>
      <c r="T1181" s="243"/>
      <c r="U1181" s="14"/>
      <c r="V1181" s="14"/>
      <c r="W1181" s="14"/>
      <c r="X1181" s="14"/>
      <c r="Y1181" s="14"/>
      <c r="Z1181" s="14"/>
      <c r="AA1181" s="14"/>
      <c r="AB1181" s="14"/>
      <c r="AC1181" s="14"/>
      <c r="AD1181" s="14"/>
      <c r="AE1181" s="14"/>
      <c r="AT1181" s="244" t="s">
        <v>167</v>
      </c>
      <c r="AU1181" s="244" t="s">
        <v>87</v>
      </c>
      <c r="AV1181" s="14" t="s">
        <v>87</v>
      </c>
      <c r="AW1181" s="14" t="s">
        <v>38</v>
      </c>
      <c r="AX1181" s="14" t="s">
        <v>77</v>
      </c>
      <c r="AY1181" s="244" t="s">
        <v>153</v>
      </c>
    </row>
    <row r="1182" s="14" customFormat="1">
      <c r="A1182" s="14"/>
      <c r="B1182" s="234"/>
      <c r="C1182" s="235"/>
      <c r="D1182" s="218" t="s">
        <v>167</v>
      </c>
      <c r="E1182" s="236" t="s">
        <v>40</v>
      </c>
      <c r="F1182" s="237" t="s">
        <v>244</v>
      </c>
      <c r="G1182" s="235"/>
      <c r="H1182" s="238">
        <v>1.74</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5" customFormat="1">
      <c r="A1183" s="15"/>
      <c r="B1183" s="245"/>
      <c r="C1183" s="246"/>
      <c r="D1183" s="218" t="s">
        <v>167</v>
      </c>
      <c r="E1183" s="247" t="s">
        <v>40</v>
      </c>
      <c r="F1183" s="248" t="s">
        <v>170</v>
      </c>
      <c r="G1183" s="246"/>
      <c r="H1183" s="249">
        <v>127.306</v>
      </c>
      <c r="I1183" s="250"/>
      <c r="J1183" s="246"/>
      <c r="K1183" s="246"/>
      <c r="L1183" s="251"/>
      <c r="M1183" s="252"/>
      <c r="N1183" s="253"/>
      <c r="O1183" s="253"/>
      <c r="P1183" s="253"/>
      <c r="Q1183" s="253"/>
      <c r="R1183" s="253"/>
      <c r="S1183" s="253"/>
      <c r="T1183" s="254"/>
      <c r="U1183" s="15"/>
      <c r="V1183" s="15"/>
      <c r="W1183" s="15"/>
      <c r="X1183" s="15"/>
      <c r="Y1183" s="15"/>
      <c r="Z1183" s="15"/>
      <c r="AA1183" s="15"/>
      <c r="AB1183" s="15"/>
      <c r="AC1183" s="15"/>
      <c r="AD1183" s="15"/>
      <c r="AE1183" s="15"/>
      <c r="AT1183" s="255" t="s">
        <v>167</v>
      </c>
      <c r="AU1183" s="255" t="s">
        <v>87</v>
      </c>
      <c r="AV1183" s="15" t="s">
        <v>161</v>
      </c>
      <c r="AW1183" s="15" t="s">
        <v>38</v>
      </c>
      <c r="AX1183" s="15" t="s">
        <v>85</v>
      </c>
      <c r="AY1183" s="255" t="s">
        <v>153</v>
      </c>
    </row>
    <row r="1184" s="2" customFormat="1" ht="14.4" customHeight="1">
      <c r="A1184" s="39"/>
      <c r="B1184" s="40"/>
      <c r="C1184" s="205" t="s">
        <v>1417</v>
      </c>
      <c r="D1184" s="205" t="s">
        <v>156</v>
      </c>
      <c r="E1184" s="206" t="s">
        <v>1418</v>
      </c>
      <c r="F1184" s="207" t="s">
        <v>1419</v>
      </c>
      <c r="G1184" s="208" t="s">
        <v>159</v>
      </c>
      <c r="H1184" s="209">
        <v>127.306</v>
      </c>
      <c r="I1184" s="210"/>
      <c r="J1184" s="211">
        <f>ROUND(I1184*H1184,2)</f>
        <v>0</v>
      </c>
      <c r="K1184" s="207" t="s">
        <v>160</v>
      </c>
      <c r="L1184" s="45"/>
      <c r="M1184" s="212" t="s">
        <v>40</v>
      </c>
      <c r="N1184" s="213" t="s">
        <v>48</v>
      </c>
      <c r="O1184" s="85"/>
      <c r="P1184" s="214">
        <f>O1184*H1184</f>
        <v>0</v>
      </c>
      <c r="Q1184" s="214">
        <v>0.001</v>
      </c>
      <c r="R1184" s="214">
        <f>Q1184*H1184</f>
        <v>0.127306</v>
      </c>
      <c r="S1184" s="214">
        <v>0.00031</v>
      </c>
      <c r="T1184" s="215">
        <f>S1184*H1184</f>
        <v>0.039464859999999997</v>
      </c>
      <c r="U1184" s="39"/>
      <c r="V1184" s="39"/>
      <c r="W1184" s="39"/>
      <c r="X1184" s="39"/>
      <c r="Y1184" s="39"/>
      <c r="Z1184" s="39"/>
      <c r="AA1184" s="39"/>
      <c r="AB1184" s="39"/>
      <c r="AC1184" s="39"/>
      <c r="AD1184" s="39"/>
      <c r="AE1184" s="39"/>
      <c r="AR1184" s="216" t="s">
        <v>287</v>
      </c>
      <c r="AT1184" s="216" t="s">
        <v>156</v>
      </c>
      <c r="AU1184" s="216" t="s">
        <v>87</v>
      </c>
      <c r="AY1184" s="18" t="s">
        <v>153</v>
      </c>
      <c r="BE1184" s="217">
        <f>IF(N1184="základní",J1184,0)</f>
        <v>0</v>
      </c>
      <c r="BF1184" s="217">
        <f>IF(N1184="snížená",J1184,0)</f>
        <v>0</v>
      </c>
      <c r="BG1184" s="217">
        <f>IF(N1184="zákl. přenesená",J1184,0)</f>
        <v>0</v>
      </c>
      <c r="BH1184" s="217">
        <f>IF(N1184="sníž. přenesená",J1184,0)</f>
        <v>0</v>
      </c>
      <c r="BI1184" s="217">
        <f>IF(N1184="nulová",J1184,0)</f>
        <v>0</v>
      </c>
      <c r="BJ1184" s="18" t="s">
        <v>85</v>
      </c>
      <c r="BK1184" s="217">
        <f>ROUND(I1184*H1184,2)</f>
        <v>0</v>
      </c>
      <c r="BL1184" s="18" t="s">
        <v>287</v>
      </c>
      <c r="BM1184" s="216" t="s">
        <v>1420</v>
      </c>
    </row>
    <row r="1185" s="2" customFormat="1">
      <c r="A1185" s="39"/>
      <c r="B1185" s="40"/>
      <c r="C1185" s="41"/>
      <c r="D1185" s="218" t="s">
        <v>163</v>
      </c>
      <c r="E1185" s="41"/>
      <c r="F1185" s="219" t="s">
        <v>1421</v>
      </c>
      <c r="G1185" s="41"/>
      <c r="H1185" s="41"/>
      <c r="I1185" s="220"/>
      <c r="J1185" s="41"/>
      <c r="K1185" s="41"/>
      <c r="L1185" s="45"/>
      <c r="M1185" s="221"/>
      <c r="N1185" s="222"/>
      <c r="O1185" s="85"/>
      <c r="P1185" s="85"/>
      <c r="Q1185" s="85"/>
      <c r="R1185" s="85"/>
      <c r="S1185" s="85"/>
      <c r="T1185" s="86"/>
      <c r="U1185" s="39"/>
      <c r="V1185" s="39"/>
      <c r="W1185" s="39"/>
      <c r="X1185" s="39"/>
      <c r="Y1185" s="39"/>
      <c r="Z1185" s="39"/>
      <c r="AA1185" s="39"/>
      <c r="AB1185" s="39"/>
      <c r="AC1185" s="39"/>
      <c r="AD1185" s="39"/>
      <c r="AE1185" s="39"/>
      <c r="AT1185" s="18" t="s">
        <v>163</v>
      </c>
      <c r="AU1185" s="18" t="s">
        <v>87</v>
      </c>
    </row>
    <row r="1186" s="2" customFormat="1">
      <c r="A1186" s="39"/>
      <c r="B1186" s="40"/>
      <c r="C1186" s="41"/>
      <c r="D1186" s="218" t="s">
        <v>165</v>
      </c>
      <c r="E1186" s="41"/>
      <c r="F1186" s="223" t="s">
        <v>1422</v>
      </c>
      <c r="G1186" s="41"/>
      <c r="H1186" s="41"/>
      <c r="I1186" s="220"/>
      <c r="J1186" s="41"/>
      <c r="K1186" s="41"/>
      <c r="L1186" s="45"/>
      <c r="M1186" s="221"/>
      <c r="N1186" s="222"/>
      <c r="O1186" s="85"/>
      <c r="P1186" s="85"/>
      <c r="Q1186" s="85"/>
      <c r="R1186" s="85"/>
      <c r="S1186" s="85"/>
      <c r="T1186" s="86"/>
      <c r="U1186" s="39"/>
      <c r="V1186" s="39"/>
      <c r="W1186" s="39"/>
      <c r="X1186" s="39"/>
      <c r="Y1186" s="39"/>
      <c r="Z1186" s="39"/>
      <c r="AA1186" s="39"/>
      <c r="AB1186" s="39"/>
      <c r="AC1186" s="39"/>
      <c r="AD1186" s="39"/>
      <c r="AE1186" s="39"/>
      <c r="AT1186" s="18" t="s">
        <v>165</v>
      </c>
      <c r="AU1186" s="18" t="s">
        <v>87</v>
      </c>
    </row>
    <row r="1187" s="13" customFormat="1">
      <c r="A1187" s="13"/>
      <c r="B1187" s="224"/>
      <c r="C1187" s="225"/>
      <c r="D1187" s="218" t="s">
        <v>167</v>
      </c>
      <c r="E1187" s="226" t="s">
        <v>40</v>
      </c>
      <c r="F1187" s="227" t="s">
        <v>1415</v>
      </c>
      <c r="G1187" s="225"/>
      <c r="H1187" s="226" t="s">
        <v>40</v>
      </c>
      <c r="I1187" s="228"/>
      <c r="J1187" s="225"/>
      <c r="K1187" s="225"/>
      <c r="L1187" s="229"/>
      <c r="M1187" s="230"/>
      <c r="N1187" s="231"/>
      <c r="O1187" s="231"/>
      <c r="P1187" s="231"/>
      <c r="Q1187" s="231"/>
      <c r="R1187" s="231"/>
      <c r="S1187" s="231"/>
      <c r="T1187" s="232"/>
      <c r="U1187" s="13"/>
      <c r="V1187" s="13"/>
      <c r="W1187" s="13"/>
      <c r="X1187" s="13"/>
      <c r="Y1187" s="13"/>
      <c r="Z1187" s="13"/>
      <c r="AA1187" s="13"/>
      <c r="AB1187" s="13"/>
      <c r="AC1187" s="13"/>
      <c r="AD1187" s="13"/>
      <c r="AE1187" s="13"/>
      <c r="AT1187" s="233" t="s">
        <v>167</v>
      </c>
      <c r="AU1187" s="233" t="s">
        <v>87</v>
      </c>
      <c r="AV1187" s="13" t="s">
        <v>85</v>
      </c>
      <c r="AW1187" s="13" t="s">
        <v>38</v>
      </c>
      <c r="AX1187" s="13" t="s">
        <v>77</v>
      </c>
      <c r="AY1187" s="233" t="s">
        <v>153</v>
      </c>
    </row>
    <row r="1188" s="13" customFormat="1">
      <c r="A1188" s="13"/>
      <c r="B1188" s="224"/>
      <c r="C1188" s="225"/>
      <c r="D1188" s="218" t="s">
        <v>167</v>
      </c>
      <c r="E1188" s="226" t="s">
        <v>40</v>
      </c>
      <c r="F1188" s="227" t="s">
        <v>206</v>
      </c>
      <c r="G1188" s="225"/>
      <c r="H1188" s="226" t="s">
        <v>40</v>
      </c>
      <c r="I1188" s="228"/>
      <c r="J1188" s="225"/>
      <c r="K1188" s="225"/>
      <c r="L1188" s="229"/>
      <c r="M1188" s="230"/>
      <c r="N1188" s="231"/>
      <c r="O1188" s="231"/>
      <c r="P1188" s="231"/>
      <c r="Q1188" s="231"/>
      <c r="R1188" s="231"/>
      <c r="S1188" s="231"/>
      <c r="T1188" s="232"/>
      <c r="U1188" s="13"/>
      <c r="V1188" s="13"/>
      <c r="W1188" s="13"/>
      <c r="X1188" s="13"/>
      <c r="Y1188" s="13"/>
      <c r="Z1188" s="13"/>
      <c r="AA1188" s="13"/>
      <c r="AB1188" s="13"/>
      <c r="AC1188" s="13"/>
      <c r="AD1188" s="13"/>
      <c r="AE1188" s="13"/>
      <c r="AT1188" s="233" t="s">
        <v>167</v>
      </c>
      <c r="AU1188" s="233" t="s">
        <v>87</v>
      </c>
      <c r="AV1188" s="13" t="s">
        <v>85</v>
      </c>
      <c r="AW1188" s="13" t="s">
        <v>38</v>
      </c>
      <c r="AX1188" s="13" t="s">
        <v>77</v>
      </c>
      <c r="AY1188" s="233" t="s">
        <v>153</v>
      </c>
    </row>
    <row r="1189" s="14" customFormat="1">
      <c r="A1189" s="14"/>
      <c r="B1189" s="234"/>
      <c r="C1189" s="235"/>
      <c r="D1189" s="218" t="s">
        <v>167</v>
      </c>
      <c r="E1189" s="236" t="s">
        <v>40</v>
      </c>
      <c r="F1189" s="237" t="s">
        <v>207</v>
      </c>
      <c r="G1189" s="235"/>
      <c r="H1189" s="238">
        <v>2.5579999999999998</v>
      </c>
      <c r="I1189" s="239"/>
      <c r="J1189" s="235"/>
      <c r="K1189" s="235"/>
      <c r="L1189" s="240"/>
      <c r="M1189" s="241"/>
      <c r="N1189" s="242"/>
      <c r="O1189" s="242"/>
      <c r="P1189" s="242"/>
      <c r="Q1189" s="242"/>
      <c r="R1189" s="242"/>
      <c r="S1189" s="242"/>
      <c r="T1189" s="243"/>
      <c r="U1189" s="14"/>
      <c r="V1189" s="14"/>
      <c r="W1189" s="14"/>
      <c r="X1189" s="14"/>
      <c r="Y1189" s="14"/>
      <c r="Z1189" s="14"/>
      <c r="AA1189" s="14"/>
      <c r="AB1189" s="14"/>
      <c r="AC1189" s="14"/>
      <c r="AD1189" s="14"/>
      <c r="AE1189" s="14"/>
      <c r="AT1189" s="244" t="s">
        <v>167</v>
      </c>
      <c r="AU1189" s="244" t="s">
        <v>87</v>
      </c>
      <c r="AV1189" s="14" t="s">
        <v>87</v>
      </c>
      <c r="AW1189" s="14" t="s">
        <v>38</v>
      </c>
      <c r="AX1189" s="14" t="s">
        <v>77</v>
      </c>
      <c r="AY1189" s="244" t="s">
        <v>153</v>
      </c>
    </row>
    <row r="1190" s="14" customFormat="1">
      <c r="A1190" s="14"/>
      <c r="B1190" s="234"/>
      <c r="C1190" s="235"/>
      <c r="D1190" s="218" t="s">
        <v>167</v>
      </c>
      <c r="E1190" s="236" t="s">
        <v>40</v>
      </c>
      <c r="F1190" s="237" t="s">
        <v>208</v>
      </c>
      <c r="G1190" s="235"/>
      <c r="H1190" s="238">
        <v>0.40000000000000002</v>
      </c>
      <c r="I1190" s="239"/>
      <c r="J1190" s="235"/>
      <c r="K1190" s="235"/>
      <c r="L1190" s="240"/>
      <c r="M1190" s="241"/>
      <c r="N1190" s="242"/>
      <c r="O1190" s="242"/>
      <c r="P1190" s="242"/>
      <c r="Q1190" s="242"/>
      <c r="R1190" s="242"/>
      <c r="S1190" s="242"/>
      <c r="T1190" s="243"/>
      <c r="U1190" s="14"/>
      <c r="V1190" s="14"/>
      <c r="W1190" s="14"/>
      <c r="X1190" s="14"/>
      <c r="Y1190" s="14"/>
      <c r="Z1190" s="14"/>
      <c r="AA1190" s="14"/>
      <c r="AB1190" s="14"/>
      <c r="AC1190" s="14"/>
      <c r="AD1190" s="14"/>
      <c r="AE1190" s="14"/>
      <c r="AT1190" s="244" t="s">
        <v>167</v>
      </c>
      <c r="AU1190" s="244" t="s">
        <v>87</v>
      </c>
      <c r="AV1190" s="14" t="s">
        <v>87</v>
      </c>
      <c r="AW1190" s="14" t="s">
        <v>38</v>
      </c>
      <c r="AX1190" s="14" t="s">
        <v>77</v>
      </c>
      <c r="AY1190" s="244" t="s">
        <v>153</v>
      </c>
    </row>
    <row r="1191" s="13" customFormat="1">
      <c r="A1191" s="13"/>
      <c r="B1191" s="224"/>
      <c r="C1191" s="225"/>
      <c r="D1191" s="218" t="s">
        <v>167</v>
      </c>
      <c r="E1191" s="226" t="s">
        <v>40</v>
      </c>
      <c r="F1191" s="227" t="s">
        <v>209</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210</v>
      </c>
      <c r="G1192" s="235"/>
      <c r="H1192" s="238">
        <v>2.2650000000000001</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3" customFormat="1">
      <c r="A1193" s="13"/>
      <c r="B1193" s="224"/>
      <c r="C1193" s="225"/>
      <c r="D1193" s="218" t="s">
        <v>167</v>
      </c>
      <c r="E1193" s="226" t="s">
        <v>40</v>
      </c>
      <c r="F1193" s="227" t="s">
        <v>211</v>
      </c>
      <c r="G1193" s="225"/>
      <c r="H1193" s="226" t="s">
        <v>40</v>
      </c>
      <c r="I1193" s="228"/>
      <c r="J1193" s="225"/>
      <c r="K1193" s="225"/>
      <c r="L1193" s="229"/>
      <c r="M1193" s="230"/>
      <c r="N1193" s="231"/>
      <c r="O1193" s="231"/>
      <c r="P1193" s="231"/>
      <c r="Q1193" s="231"/>
      <c r="R1193" s="231"/>
      <c r="S1193" s="231"/>
      <c r="T1193" s="232"/>
      <c r="U1193" s="13"/>
      <c r="V1193" s="13"/>
      <c r="W1193" s="13"/>
      <c r="X1193" s="13"/>
      <c r="Y1193" s="13"/>
      <c r="Z1193" s="13"/>
      <c r="AA1193" s="13"/>
      <c r="AB1193" s="13"/>
      <c r="AC1193" s="13"/>
      <c r="AD1193" s="13"/>
      <c r="AE1193" s="13"/>
      <c r="AT1193" s="233" t="s">
        <v>167</v>
      </c>
      <c r="AU1193" s="233" t="s">
        <v>87</v>
      </c>
      <c r="AV1193" s="13" t="s">
        <v>85</v>
      </c>
      <c r="AW1193" s="13" t="s">
        <v>38</v>
      </c>
      <c r="AX1193" s="13" t="s">
        <v>77</v>
      </c>
      <c r="AY1193" s="233" t="s">
        <v>153</v>
      </c>
    </row>
    <row r="1194" s="14" customFormat="1">
      <c r="A1194" s="14"/>
      <c r="B1194" s="234"/>
      <c r="C1194" s="235"/>
      <c r="D1194" s="218" t="s">
        <v>167</v>
      </c>
      <c r="E1194" s="236" t="s">
        <v>40</v>
      </c>
      <c r="F1194" s="237" t="s">
        <v>212</v>
      </c>
      <c r="G1194" s="235"/>
      <c r="H1194" s="238">
        <v>15.416</v>
      </c>
      <c r="I1194" s="239"/>
      <c r="J1194" s="235"/>
      <c r="K1194" s="235"/>
      <c r="L1194" s="240"/>
      <c r="M1194" s="241"/>
      <c r="N1194" s="242"/>
      <c r="O1194" s="242"/>
      <c r="P1194" s="242"/>
      <c r="Q1194" s="242"/>
      <c r="R1194" s="242"/>
      <c r="S1194" s="242"/>
      <c r="T1194" s="243"/>
      <c r="U1194" s="14"/>
      <c r="V1194" s="14"/>
      <c r="W1194" s="14"/>
      <c r="X1194" s="14"/>
      <c r="Y1194" s="14"/>
      <c r="Z1194" s="14"/>
      <c r="AA1194" s="14"/>
      <c r="AB1194" s="14"/>
      <c r="AC1194" s="14"/>
      <c r="AD1194" s="14"/>
      <c r="AE1194" s="14"/>
      <c r="AT1194" s="244" t="s">
        <v>167</v>
      </c>
      <c r="AU1194" s="244" t="s">
        <v>87</v>
      </c>
      <c r="AV1194" s="14" t="s">
        <v>87</v>
      </c>
      <c r="AW1194" s="14" t="s">
        <v>38</v>
      </c>
      <c r="AX1194" s="14" t="s">
        <v>77</v>
      </c>
      <c r="AY1194" s="244" t="s">
        <v>153</v>
      </c>
    </row>
    <row r="1195" s="13" customFormat="1">
      <c r="A1195" s="13"/>
      <c r="B1195" s="224"/>
      <c r="C1195" s="225"/>
      <c r="D1195" s="218" t="s">
        <v>167</v>
      </c>
      <c r="E1195" s="226" t="s">
        <v>40</v>
      </c>
      <c r="F1195" s="227" t="s">
        <v>213</v>
      </c>
      <c r="G1195" s="225"/>
      <c r="H1195" s="226" t="s">
        <v>40</v>
      </c>
      <c r="I1195" s="228"/>
      <c r="J1195" s="225"/>
      <c r="K1195" s="225"/>
      <c r="L1195" s="229"/>
      <c r="M1195" s="230"/>
      <c r="N1195" s="231"/>
      <c r="O1195" s="231"/>
      <c r="P1195" s="231"/>
      <c r="Q1195" s="231"/>
      <c r="R1195" s="231"/>
      <c r="S1195" s="231"/>
      <c r="T1195" s="232"/>
      <c r="U1195" s="13"/>
      <c r="V1195" s="13"/>
      <c r="W1195" s="13"/>
      <c r="X1195" s="13"/>
      <c r="Y1195" s="13"/>
      <c r="Z1195" s="13"/>
      <c r="AA1195" s="13"/>
      <c r="AB1195" s="13"/>
      <c r="AC1195" s="13"/>
      <c r="AD1195" s="13"/>
      <c r="AE1195" s="13"/>
      <c r="AT1195" s="233" t="s">
        <v>167</v>
      </c>
      <c r="AU1195" s="233" t="s">
        <v>87</v>
      </c>
      <c r="AV1195" s="13" t="s">
        <v>85</v>
      </c>
      <c r="AW1195" s="13" t="s">
        <v>38</v>
      </c>
      <c r="AX1195" s="13" t="s">
        <v>77</v>
      </c>
      <c r="AY1195" s="233" t="s">
        <v>153</v>
      </c>
    </row>
    <row r="1196" s="14" customFormat="1">
      <c r="A1196" s="14"/>
      <c r="B1196" s="234"/>
      <c r="C1196" s="235"/>
      <c r="D1196" s="218" t="s">
        <v>167</v>
      </c>
      <c r="E1196" s="236" t="s">
        <v>40</v>
      </c>
      <c r="F1196" s="237" t="s">
        <v>214</v>
      </c>
      <c r="G1196" s="235"/>
      <c r="H1196" s="238">
        <v>8.4529999999999994</v>
      </c>
      <c r="I1196" s="239"/>
      <c r="J1196" s="235"/>
      <c r="K1196" s="235"/>
      <c r="L1196" s="240"/>
      <c r="M1196" s="241"/>
      <c r="N1196" s="242"/>
      <c r="O1196" s="242"/>
      <c r="P1196" s="242"/>
      <c r="Q1196" s="242"/>
      <c r="R1196" s="242"/>
      <c r="S1196" s="242"/>
      <c r="T1196" s="243"/>
      <c r="U1196" s="14"/>
      <c r="V1196" s="14"/>
      <c r="W1196" s="14"/>
      <c r="X1196" s="14"/>
      <c r="Y1196" s="14"/>
      <c r="Z1196" s="14"/>
      <c r="AA1196" s="14"/>
      <c r="AB1196" s="14"/>
      <c r="AC1196" s="14"/>
      <c r="AD1196" s="14"/>
      <c r="AE1196" s="14"/>
      <c r="AT1196" s="244" t="s">
        <v>167</v>
      </c>
      <c r="AU1196" s="244" t="s">
        <v>87</v>
      </c>
      <c r="AV1196" s="14" t="s">
        <v>87</v>
      </c>
      <c r="AW1196" s="14" t="s">
        <v>38</v>
      </c>
      <c r="AX1196" s="14" t="s">
        <v>77</v>
      </c>
      <c r="AY1196" s="244" t="s">
        <v>153</v>
      </c>
    </row>
    <row r="1197" s="13" customFormat="1">
      <c r="A1197" s="13"/>
      <c r="B1197" s="224"/>
      <c r="C1197" s="225"/>
      <c r="D1197" s="218" t="s">
        <v>167</v>
      </c>
      <c r="E1197" s="226" t="s">
        <v>40</v>
      </c>
      <c r="F1197" s="227" t="s">
        <v>1416</v>
      </c>
      <c r="G1197" s="225"/>
      <c r="H1197" s="226" t="s">
        <v>40</v>
      </c>
      <c r="I1197" s="228"/>
      <c r="J1197" s="225"/>
      <c r="K1197" s="225"/>
      <c r="L1197" s="229"/>
      <c r="M1197" s="230"/>
      <c r="N1197" s="231"/>
      <c r="O1197" s="231"/>
      <c r="P1197" s="231"/>
      <c r="Q1197" s="231"/>
      <c r="R1197" s="231"/>
      <c r="S1197" s="231"/>
      <c r="T1197" s="232"/>
      <c r="U1197" s="13"/>
      <c r="V1197" s="13"/>
      <c r="W1197" s="13"/>
      <c r="X1197" s="13"/>
      <c r="Y1197" s="13"/>
      <c r="Z1197" s="13"/>
      <c r="AA1197" s="13"/>
      <c r="AB1197" s="13"/>
      <c r="AC1197" s="13"/>
      <c r="AD1197" s="13"/>
      <c r="AE1197" s="13"/>
      <c r="AT1197" s="233" t="s">
        <v>167</v>
      </c>
      <c r="AU1197" s="233" t="s">
        <v>87</v>
      </c>
      <c r="AV1197" s="13" t="s">
        <v>85</v>
      </c>
      <c r="AW1197" s="13" t="s">
        <v>38</v>
      </c>
      <c r="AX1197" s="13" t="s">
        <v>77</v>
      </c>
      <c r="AY1197" s="233" t="s">
        <v>153</v>
      </c>
    </row>
    <row r="1198" s="13" customFormat="1">
      <c r="A1198" s="13"/>
      <c r="B1198" s="224"/>
      <c r="C1198" s="225"/>
      <c r="D1198" s="218" t="s">
        <v>167</v>
      </c>
      <c r="E1198" s="226" t="s">
        <v>40</v>
      </c>
      <c r="F1198" s="227" t="s">
        <v>206</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237</v>
      </c>
      <c r="G1199" s="235"/>
      <c r="H1199" s="238">
        <v>19.079999999999998</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4" customFormat="1">
      <c r="A1200" s="14"/>
      <c r="B1200" s="234"/>
      <c r="C1200" s="235"/>
      <c r="D1200" s="218" t="s">
        <v>167</v>
      </c>
      <c r="E1200" s="236" t="s">
        <v>40</v>
      </c>
      <c r="F1200" s="237" t="s">
        <v>238</v>
      </c>
      <c r="G1200" s="235"/>
      <c r="H1200" s="238">
        <v>-4.7279999999999998</v>
      </c>
      <c r="I1200" s="239"/>
      <c r="J1200" s="235"/>
      <c r="K1200" s="235"/>
      <c r="L1200" s="240"/>
      <c r="M1200" s="241"/>
      <c r="N1200" s="242"/>
      <c r="O1200" s="242"/>
      <c r="P1200" s="242"/>
      <c r="Q1200" s="242"/>
      <c r="R1200" s="242"/>
      <c r="S1200" s="242"/>
      <c r="T1200" s="243"/>
      <c r="U1200" s="14"/>
      <c r="V1200" s="14"/>
      <c r="W1200" s="14"/>
      <c r="X1200" s="14"/>
      <c r="Y1200" s="14"/>
      <c r="Z1200" s="14"/>
      <c r="AA1200" s="14"/>
      <c r="AB1200" s="14"/>
      <c r="AC1200" s="14"/>
      <c r="AD1200" s="14"/>
      <c r="AE1200" s="14"/>
      <c r="AT1200" s="244" t="s">
        <v>167</v>
      </c>
      <c r="AU1200" s="244" t="s">
        <v>87</v>
      </c>
      <c r="AV1200" s="14" t="s">
        <v>87</v>
      </c>
      <c r="AW1200" s="14" t="s">
        <v>38</v>
      </c>
      <c r="AX1200" s="14" t="s">
        <v>77</v>
      </c>
      <c r="AY1200" s="244" t="s">
        <v>153</v>
      </c>
    </row>
    <row r="1201" s="14" customFormat="1">
      <c r="A1201" s="14"/>
      <c r="B1201" s="234"/>
      <c r="C1201" s="235"/>
      <c r="D1201" s="218" t="s">
        <v>167</v>
      </c>
      <c r="E1201" s="236" t="s">
        <v>40</v>
      </c>
      <c r="F1201" s="237" t="s">
        <v>239</v>
      </c>
      <c r="G1201" s="235"/>
      <c r="H1201" s="238">
        <v>-1.1819999999999999</v>
      </c>
      <c r="I1201" s="239"/>
      <c r="J1201" s="235"/>
      <c r="K1201" s="235"/>
      <c r="L1201" s="240"/>
      <c r="M1201" s="241"/>
      <c r="N1201" s="242"/>
      <c r="O1201" s="242"/>
      <c r="P1201" s="242"/>
      <c r="Q1201" s="242"/>
      <c r="R1201" s="242"/>
      <c r="S1201" s="242"/>
      <c r="T1201" s="243"/>
      <c r="U1201" s="14"/>
      <c r="V1201" s="14"/>
      <c r="W1201" s="14"/>
      <c r="X1201" s="14"/>
      <c r="Y1201" s="14"/>
      <c r="Z1201" s="14"/>
      <c r="AA1201" s="14"/>
      <c r="AB1201" s="14"/>
      <c r="AC1201" s="14"/>
      <c r="AD1201" s="14"/>
      <c r="AE1201" s="14"/>
      <c r="AT1201" s="244" t="s">
        <v>167</v>
      </c>
      <c r="AU1201" s="244" t="s">
        <v>87</v>
      </c>
      <c r="AV1201" s="14" t="s">
        <v>87</v>
      </c>
      <c r="AW1201" s="14" t="s">
        <v>38</v>
      </c>
      <c r="AX1201" s="14" t="s">
        <v>77</v>
      </c>
      <c r="AY1201" s="244" t="s">
        <v>153</v>
      </c>
    </row>
    <row r="1202" s="13" customFormat="1">
      <c r="A1202" s="13"/>
      <c r="B1202" s="224"/>
      <c r="C1202" s="225"/>
      <c r="D1202" s="218" t="s">
        <v>167</v>
      </c>
      <c r="E1202" s="226" t="s">
        <v>40</v>
      </c>
      <c r="F1202" s="227" t="s">
        <v>209</v>
      </c>
      <c r="G1202" s="225"/>
      <c r="H1202" s="226" t="s">
        <v>40</v>
      </c>
      <c r="I1202" s="228"/>
      <c r="J1202" s="225"/>
      <c r="K1202" s="225"/>
      <c r="L1202" s="229"/>
      <c r="M1202" s="230"/>
      <c r="N1202" s="231"/>
      <c r="O1202" s="231"/>
      <c r="P1202" s="231"/>
      <c r="Q1202" s="231"/>
      <c r="R1202" s="231"/>
      <c r="S1202" s="231"/>
      <c r="T1202" s="232"/>
      <c r="U1202" s="13"/>
      <c r="V1202" s="13"/>
      <c r="W1202" s="13"/>
      <c r="X1202" s="13"/>
      <c r="Y1202" s="13"/>
      <c r="Z1202" s="13"/>
      <c r="AA1202" s="13"/>
      <c r="AB1202" s="13"/>
      <c r="AC1202" s="13"/>
      <c r="AD1202" s="13"/>
      <c r="AE1202" s="13"/>
      <c r="AT1202" s="233" t="s">
        <v>167</v>
      </c>
      <c r="AU1202" s="233" t="s">
        <v>87</v>
      </c>
      <c r="AV1202" s="13" t="s">
        <v>85</v>
      </c>
      <c r="AW1202" s="13" t="s">
        <v>38</v>
      </c>
      <c r="AX1202" s="13" t="s">
        <v>77</v>
      </c>
      <c r="AY1202" s="233" t="s">
        <v>153</v>
      </c>
    </row>
    <row r="1203" s="14" customFormat="1">
      <c r="A1203" s="14"/>
      <c r="B1203" s="234"/>
      <c r="C1203" s="235"/>
      <c r="D1203" s="218" t="s">
        <v>167</v>
      </c>
      <c r="E1203" s="236" t="s">
        <v>40</v>
      </c>
      <c r="F1203" s="237" t="s">
        <v>240</v>
      </c>
      <c r="G1203" s="235"/>
      <c r="H1203" s="238">
        <v>16.695</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211</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241</v>
      </c>
      <c r="G1206" s="235"/>
      <c r="H1206" s="238">
        <v>42.051000000000002</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242</v>
      </c>
      <c r="G1207" s="235"/>
      <c r="H1207" s="238">
        <v>-1.5760000000000001</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4" customFormat="1">
      <c r="A1208" s="14"/>
      <c r="B1208" s="234"/>
      <c r="C1208" s="235"/>
      <c r="D1208" s="218" t="s">
        <v>167</v>
      </c>
      <c r="E1208" s="236" t="s">
        <v>40</v>
      </c>
      <c r="F1208" s="237" t="s">
        <v>243</v>
      </c>
      <c r="G1208" s="235"/>
      <c r="H1208" s="238">
        <v>-2.093</v>
      </c>
      <c r="I1208" s="239"/>
      <c r="J1208" s="235"/>
      <c r="K1208" s="235"/>
      <c r="L1208" s="240"/>
      <c r="M1208" s="241"/>
      <c r="N1208" s="242"/>
      <c r="O1208" s="242"/>
      <c r="P1208" s="242"/>
      <c r="Q1208" s="242"/>
      <c r="R1208" s="242"/>
      <c r="S1208" s="242"/>
      <c r="T1208" s="243"/>
      <c r="U1208" s="14"/>
      <c r="V1208" s="14"/>
      <c r="W1208" s="14"/>
      <c r="X1208" s="14"/>
      <c r="Y1208" s="14"/>
      <c r="Z1208" s="14"/>
      <c r="AA1208" s="14"/>
      <c r="AB1208" s="14"/>
      <c r="AC1208" s="14"/>
      <c r="AD1208" s="14"/>
      <c r="AE1208" s="14"/>
      <c r="AT1208" s="244" t="s">
        <v>167</v>
      </c>
      <c r="AU1208" s="244" t="s">
        <v>87</v>
      </c>
      <c r="AV1208" s="14" t="s">
        <v>87</v>
      </c>
      <c r="AW1208" s="14" t="s">
        <v>38</v>
      </c>
      <c r="AX1208" s="14" t="s">
        <v>77</v>
      </c>
      <c r="AY1208" s="244" t="s">
        <v>153</v>
      </c>
    </row>
    <row r="1209" s="14" customFormat="1">
      <c r="A1209" s="14"/>
      <c r="B1209" s="234"/>
      <c r="C1209" s="235"/>
      <c r="D1209" s="218" t="s">
        <v>167</v>
      </c>
      <c r="E1209" s="236" t="s">
        <v>40</v>
      </c>
      <c r="F1209" s="237" t="s">
        <v>244</v>
      </c>
      <c r="G1209" s="235"/>
      <c r="H1209" s="238">
        <v>1.74</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3" customFormat="1">
      <c r="A1210" s="13"/>
      <c r="B1210" s="224"/>
      <c r="C1210" s="225"/>
      <c r="D1210" s="218" t="s">
        <v>167</v>
      </c>
      <c r="E1210" s="226" t="s">
        <v>40</v>
      </c>
      <c r="F1210" s="227" t="s">
        <v>213</v>
      </c>
      <c r="G1210" s="225"/>
      <c r="H1210" s="226" t="s">
        <v>40</v>
      </c>
      <c r="I1210" s="228"/>
      <c r="J1210" s="225"/>
      <c r="K1210" s="225"/>
      <c r="L1210" s="229"/>
      <c r="M1210" s="230"/>
      <c r="N1210" s="231"/>
      <c r="O1210" s="231"/>
      <c r="P1210" s="231"/>
      <c r="Q1210" s="231"/>
      <c r="R1210" s="231"/>
      <c r="S1210" s="231"/>
      <c r="T1210" s="232"/>
      <c r="U1210" s="13"/>
      <c r="V1210" s="13"/>
      <c r="W1210" s="13"/>
      <c r="X1210" s="13"/>
      <c r="Y1210" s="13"/>
      <c r="Z1210" s="13"/>
      <c r="AA1210" s="13"/>
      <c r="AB1210" s="13"/>
      <c r="AC1210" s="13"/>
      <c r="AD1210" s="13"/>
      <c r="AE1210" s="13"/>
      <c r="AT1210" s="233" t="s">
        <v>167</v>
      </c>
      <c r="AU1210" s="233" t="s">
        <v>87</v>
      </c>
      <c r="AV1210" s="13" t="s">
        <v>85</v>
      </c>
      <c r="AW1210" s="13" t="s">
        <v>38</v>
      </c>
      <c r="AX1210" s="13" t="s">
        <v>77</v>
      </c>
      <c r="AY1210" s="233" t="s">
        <v>153</v>
      </c>
    </row>
    <row r="1211" s="14" customFormat="1">
      <c r="A1211" s="14"/>
      <c r="B1211" s="234"/>
      <c r="C1211" s="235"/>
      <c r="D1211" s="218" t="s">
        <v>167</v>
      </c>
      <c r="E1211" s="236" t="s">
        <v>40</v>
      </c>
      <c r="F1211" s="237" t="s">
        <v>245</v>
      </c>
      <c r="G1211" s="235"/>
      <c r="H1211" s="238">
        <v>31.27</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242</v>
      </c>
      <c r="G1212" s="235"/>
      <c r="H1212" s="238">
        <v>-1.5760000000000001</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4" customFormat="1">
      <c r="A1213" s="14"/>
      <c r="B1213" s="234"/>
      <c r="C1213" s="235"/>
      <c r="D1213" s="218" t="s">
        <v>167</v>
      </c>
      <c r="E1213" s="236" t="s">
        <v>40</v>
      </c>
      <c r="F1213" s="237" t="s">
        <v>246</v>
      </c>
      <c r="G1213" s="235"/>
      <c r="H1213" s="238">
        <v>-2.0249999999999999</v>
      </c>
      <c r="I1213" s="239"/>
      <c r="J1213" s="235"/>
      <c r="K1213" s="235"/>
      <c r="L1213" s="240"/>
      <c r="M1213" s="241"/>
      <c r="N1213" s="242"/>
      <c r="O1213" s="242"/>
      <c r="P1213" s="242"/>
      <c r="Q1213" s="242"/>
      <c r="R1213" s="242"/>
      <c r="S1213" s="242"/>
      <c r="T1213" s="243"/>
      <c r="U1213" s="14"/>
      <c r="V1213" s="14"/>
      <c r="W1213" s="14"/>
      <c r="X1213" s="14"/>
      <c r="Y1213" s="14"/>
      <c r="Z1213" s="14"/>
      <c r="AA1213" s="14"/>
      <c r="AB1213" s="14"/>
      <c r="AC1213" s="14"/>
      <c r="AD1213" s="14"/>
      <c r="AE1213" s="14"/>
      <c r="AT1213" s="244" t="s">
        <v>167</v>
      </c>
      <c r="AU1213" s="244" t="s">
        <v>87</v>
      </c>
      <c r="AV1213" s="14" t="s">
        <v>87</v>
      </c>
      <c r="AW1213" s="14" t="s">
        <v>38</v>
      </c>
      <c r="AX1213" s="14" t="s">
        <v>77</v>
      </c>
      <c r="AY1213" s="244" t="s">
        <v>153</v>
      </c>
    </row>
    <row r="1214" s="14" customFormat="1">
      <c r="A1214" s="14"/>
      <c r="B1214" s="234"/>
      <c r="C1214" s="235"/>
      <c r="D1214" s="218" t="s">
        <v>167</v>
      </c>
      <c r="E1214" s="236" t="s">
        <v>40</v>
      </c>
      <c r="F1214" s="237" t="s">
        <v>244</v>
      </c>
      <c r="G1214" s="235"/>
      <c r="H1214" s="238">
        <v>1.74</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5" customFormat="1">
      <c r="A1215" s="15"/>
      <c r="B1215" s="245"/>
      <c r="C1215" s="246"/>
      <c r="D1215" s="218" t="s">
        <v>167</v>
      </c>
      <c r="E1215" s="247" t="s">
        <v>40</v>
      </c>
      <c r="F1215" s="248" t="s">
        <v>170</v>
      </c>
      <c r="G1215" s="246"/>
      <c r="H1215" s="249">
        <v>127.306</v>
      </c>
      <c r="I1215" s="250"/>
      <c r="J1215" s="246"/>
      <c r="K1215" s="246"/>
      <c r="L1215" s="251"/>
      <c r="M1215" s="252"/>
      <c r="N1215" s="253"/>
      <c r="O1215" s="253"/>
      <c r="P1215" s="253"/>
      <c r="Q1215" s="253"/>
      <c r="R1215" s="253"/>
      <c r="S1215" s="253"/>
      <c r="T1215" s="254"/>
      <c r="U1215" s="15"/>
      <c r="V1215" s="15"/>
      <c r="W1215" s="15"/>
      <c r="X1215" s="15"/>
      <c r="Y1215" s="15"/>
      <c r="Z1215" s="15"/>
      <c r="AA1215" s="15"/>
      <c r="AB1215" s="15"/>
      <c r="AC1215" s="15"/>
      <c r="AD1215" s="15"/>
      <c r="AE1215" s="15"/>
      <c r="AT1215" s="255" t="s">
        <v>167</v>
      </c>
      <c r="AU1215" s="255" t="s">
        <v>87</v>
      </c>
      <c r="AV1215" s="15" t="s">
        <v>161</v>
      </c>
      <c r="AW1215" s="15" t="s">
        <v>38</v>
      </c>
      <c r="AX1215" s="15" t="s">
        <v>85</v>
      </c>
      <c r="AY1215" s="255" t="s">
        <v>153</v>
      </c>
    </row>
    <row r="1216" s="2" customFormat="1" ht="24.15" customHeight="1">
      <c r="A1216" s="39"/>
      <c r="B1216" s="40"/>
      <c r="C1216" s="205" t="s">
        <v>1423</v>
      </c>
      <c r="D1216" s="205" t="s">
        <v>156</v>
      </c>
      <c r="E1216" s="206" t="s">
        <v>1424</v>
      </c>
      <c r="F1216" s="207" t="s">
        <v>1425</v>
      </c>
      <c r="G1216" s="208" t="s">
        <v>159</v>
      </c>
      <c r="H1216" s="209">
        <v>127.306</v>
      </c>
      <c r="I1216" s="210"/>
      <c r="J1216" s="211">
        <f>ROUND(I1216*H1216,2)</f>
        <v>0</v>
      </c>
      <c r="K1216" s="207" t="s">
        <v>160</v>
      </c>
      <c r="L1216" s="45"/>
      <c r="M1216" s="212" t="s">
        <v>40</v>
      </c>
      <c r="N1216" s="213" t="s">
        <v>48</v>
      </c>
      <c r="O1216" s="85"/>
      <c r="P1216" s="214">
        <f>O1216*H1216</f>
        <v>0</v>
      </c>
      <c r="Q1216" s="214">
        <v>0.00020000000000000001</v>
      </c>
      <c r="R1216" s="214">
        <f>Q1216*H1216</f>
        <v>0.0254612</v>
      </c>
      <c r="S1216" s="214">
        <v>0</v>
      </c>
      <c r="T1216" s="215">
        <f>S1216*H1216</f>
        <v>0</v>
      </c>
      <c r="U1216" s="39"/>
      <c r="V1216" s="39"/>
      <c r="W1216" s="39"/>
      <c r="X1216" s="39"/>
      <c r="Y1216" s="39"/>
      <c r="Z1216" s="39"/>
      <c r="AA1216" s="39"/>
      <c r="AB1216" s="39"/>
      <c r="AC1216" s="39"/>
      <c r="AD1216" s="39"/>
      <c r="AE1216" s="39"/>
      <c r="AR1216" s="216" t="s">
        <v>287</v>
      </c>
      <c r="AT1216" s="216" t="s">
        <v>156</v>
      </c>
      <c r="AU1216" s="216" t="s">
        <v>87</v>
      </c>
      <c r="AY1216" s="18" t="s">
        <v>153</v>
      </c>
      <c r="BE1216" s="217">
        <f>IF(N1216="základní",J1216,0)</f>
        <v>0</v>
      </c>
      <c r="BF1216" s="217">
        <f>IF(N1216="snížená",J1216,0)</f>
        <v>0</v>
      </c>
      <c r="BG1216" s="217">
        <f>IF(N1216="zákl. přenesená",J1216,0)</f>
        <v>0</v>
      </c>
      <c r="BH1216" s="217">
        <f>IF(N1216="sníž. přenesená",J1216,0)</f>
        <v>0</v>
      </c>
      <c r="BI1216" s="217">
        <f>IF(N1216="nulová",J1216,0)</f>
        <v>0</v>
      </c>
      <c r="BJ1216" s="18" t="s">
        <v>85</v>
      </c>
      <c r="BK1216" s="217">
        <f>ROUND(I1216*H1216,2)</f>
        <v>0</v>
      </c>
      <c r="BL1216" s="18" t="s">
        <v>287</v>
      </c>
      <c r="BM1216" s="216" t="s">
        <v>1426</v>
      </c>
    </row>
    <row r="1217" s="2" customFormat="1">
      <c r="A1217" s="39"/>
      <c r="B1217" s="40"/>
      <c r="C1217" s="41"/>
      <c r="D1217" s="218" t="s">
        <v>163</v>
      </c>
      <c r="E1217" s="41"/>
      <c r="F1217" s="219" t="s">
        <v>1427</v>
      </c>
      <c r="G1217" s="41"/>
      <c r="H1217" s="41"/>
      <c r="I1217" s="220"/>
      <c r="J1217" s="41"/>
      <c r="K1217" s="41"/>
      <c r="L1217" s="45"/>
      <c r="M1217" s="221"/>
      <c r="N1217" s="222"/>
      <c r="O1217" s="85"/>
      <c r="P1217" s="85"/>
      <c r="Q1217" s="85"/>
      <c r="R1217" s="85"/>
      <c r="S1217" s="85"/>
      <c r="T1217" s="86"/>
      <c r="U1217" s="39"/>
      <c r="V1217" s="39"/>
      <c r="W1217" s="39"/>
      <c r="X1217" s="39"/>
      <c r="Y1217" s="39"/>
      <c r="Z1217" s="39"/>
      <c r="AA1217" s="39"/>
      <c r="AB1217" s="39"/>
      <c r="AC1217" s="39"/>
      <c r="AD1217" s="39"/>
      <c r="AE1217" s="39"/>
      <c r="AT1217" s="18" t="s">
        <v>163</v>
      </c>
      <c r="AU1217" s="18" t="s">
        <v>87</v>
      </c>
    </row>
    <row r="1218" s="13" customFormat="1">
      <c r="A1218" s="13"/>
      <c r="B1218" s="224"/>
      <c r="C1218" s="225"/>
      <c r="D1218" s="218" t="s">
        <v>167</v>
      </c>
      <c r="E1218" s="226" t="s">
        <v>40</v>
      </c>
      <c r="F1218" s="227" t="s">
        <v>1415</v>
      </c>
      <c r="G1218" s="225"/>
      <c r="H1218" s="226" t="s">
        <v>40</v>
      </c>
      <c r="I1218" s="228"/>
      <c r="J1218" s="225"/>
      <c r="K1218" s="225"/>
      <c r="L1218" s="229"/>
      <c r="M1218" s="230"/>
      <c r="N1218" s="231"/>
      <c r="O1218" s="231"/>
      <c r="P1218" s="231"/>
      <c r="Q1218" s="231"/>
      <c r="R1218" s="231"/>
      <c r="S1218" s="231"/>
      <c r="T1218" s="232"/>
      <c r="U1218" s="13"/>
      <c r="V1218" s="13"/>
      <c r="W1218" s="13"/>
      <c r="X1218" s="13"/>
      <c r="Y1218" s="13"/>
      <c r="Z1218" s="13"/>
      <c r="AA1218" s="13"/>
      <c r="AB1218" s="13"/>
      <c r="AC1218" s="13"/>
      <c r="AD1218" s="13"/>
      <c r="AE1218" s="13"/>
      <c r="AT1218" s="233" t="s">
        <v>167</v>
      </c>
      <c r="AU1218" s="233" t="s">
        <v>87</v>
      </c>
      <c r="AV1218" s="13" t="s">
        <v>85</v>
      </c>
      <c r="AW1218" s="13" t="s">
        <v>38</v>
      </c>
      <c r="AX1218" s="13" t="s">
        <v>77</v>
      </c>
      <c r="AY1218" s="233" t="s">
        <v>153</v>
      </c>
    </row>
    <row r="1219" s="13" customFormat="1">
      <c r="A1219" s="13"/>
      <c r="B1219" s="224"/>
      <c r="C1219" s="225"/>
      <c r="D1219" s="218" t="s">
        <v>167</v>
      </c>
      <c r="E1219" s="226" t="s">
        <v>40</v>
      </c>
      <c r="F1219" s="227" t="s">
        <v>206</v>
      </c>
      <c r="G1219" s="225"/>
      <c r="H1219" s="226" t="s">
        <v>40</v>
      </c>
      <c r="I1219" s="228"/>
      <c r="J1219" s="225"/>
      <c r="K1219" s="225"/>
      <c r="L1219" s="229"/>
      <c r="M1219" s="230"/>
      <c r="N1219" s="231"/>
      <c r="O1219" s="231"/>
      <c r="P1219" s="231"/>
      <c r="Q1219" s="231"/>
      <c r="R1219" s="231"/>
      <c r="S1219" s="231"/>
      <c r="T1219" s="232"/>
      <c r="U1219" s="13"/>
      <c r="V1219" s="13"/>
      <c r="W1219" s="13"/>
      <c r="X1219" s="13"/>
      <c r="Y1219" s="13"/>
      <c r="Z1219" s="13"/>
      <c r="AA1219" s="13"/>
      <c r="AB1219" s="13"/>
      <c r="AC1219" s="13"/>
      <c r="AD1219" s="13"/>
      <c r="AE1219" s="13"/>
      <c r="AT1219" s="233" t="s">
        <v>167</v>
      </c>
      <c r="AU1219" s="233" t="s">
        <v>87</v>
      </c>
      <c r="AV1219" s="13" t="s">
        <v>85</v>
      </c>
      <c r="AW1219" s="13" t="s">
        <v>38</v>
      </c>
      <c r="AX1219" s="13" t="s">
        <v>77</v>
      </c>
      <c r="AY1219" s="233" t="s">
        <v>153</v>
      </c>
    </row>
    <row r="1220" s="14" customFormat="1">
      <c r="A1220" s="14"/>
      <c r="B1220" s="234"/>
      <c r="C1220" s="235"/>
      <c r="D1220" s="218" t="s">
        <v>167</v>
      </c>
      <c r="E1220" s="236" t="s">
        <v>40</v>
      </c>
      <c r="F1220" s="237" t="s">
        <v>207</v>
      </c>
      <c r="G1220" s="235"/>
      <c r="H1220" s="238">
        <v>2.5579999999999998</v>
      </c>
      <c r="I1220" s="239"/>
      <c r="J1220" s="235"/>
      <c r="K1220" s="235"/>
      <c r="L1220" s="240"/>
      <c r="M1220" s="241"/>
      <c r="N1220" s="242"/>
      <c r="O1220" s="242"/>
      <c r="P1220" s="242"/>
      <c r="Q1220" s="242"/>
      <c r="R1220" s="242"/>
      <c r="S1220" s="242"/>
      <c r="T1220" s="243"/>
      <c r="U1220" s="14"/>
      <c r="V1220" s="14"/>
      <c r="W1220" s="14"/>
      <c r="X1220" s="14"/>
      <c r="Y1220" s="14"/>
      <c r="Z1220" s="14"/>
      <c r="AA1220" s="14"/>
      <c r="AB1220" s="14"/>
      <c r="AC1220" s="14"/>
      <c r="AD1220" s="14"/>
      <c r="AE1220" s="14"/>
      <c r="AT1220" s="244" t="s">
        <v>167</v>
      </c>
      <c r="AU1220" s="244" t="s">
        <v>87</v>
      </c>
      <c r="AV1220" s="14" t="s">
        <v>87</v>
      </c>
      <c r="AW1220" s="14" t="s">
        <v>38</v>
      </c>
      <c r="AX1220" s="14" t="s">
        <v>77</v>
      </c>
      <c r="AY1220" s="244" t="s">
        <v>153</v>
      </c>
    </row>
    <row r="1221" s="14" customFormat="1">
      <c r="A1221" s="14"/>
      <c r="B1221" s="234"/>
      <c r="C1221" s="235"/>
      <c r="D1221" s="218" t="s">
        <v>167</v>
      </c>
      <c r="E1221" s="236" t="s">
        <v>40</v>
      </c>
      <c r="F1221" s="237" t="s">
        <v>208</v>
      </c>
      <c r="G1221" s="235"/>
      <c r="H1221" s="238">
        <v>0.40000000000000002</v>
      </c>
      <c r="I1221" s="239"/>
      <c r="J1221" s="235"/>
      <c r="K1221" s="235"/>
      <c r="L1221" s="240"/>
      <c r="M1221" s="241"/>
      <c r="N1221" s="242"/>
      <c r="O1221" s="242"/>
      <c r="P1221" s="242"/>
      <c r="Q1221" s="242"/>
      <c r="R1221" s="242"/>
      <c r="S1221" s="242"/>
      <c r="T1221" s="243"/>
      <c r="U1221" s="14"/>
      <c r="V1221" s="14"/>
      <c r="W1221" s="14"/>
      <c r="X1221" s="14"/>
      <c r="Y1221" s="14"/>
      <c r="Z1221" s="14"/>
      <c r="AA1221" s="14"/>
      <c r="AB1221" s="14"/>
      <c r="AC1221" s="14"/>
      <c r="AD1221" s="14"/>
      <c r="AE1221" s="14"/>
      <c r="AT1221" s="244" t="s">
        <v>167</v>
      </c>
      <c r="AU1221" s="244" t="s">
        <v>87</v>
      </c>
      <c r="AV1221" s="14" t="s">
        <v>87</v>
      </c>
      <c r="AW1221" s="14" t="s">
        <v>38</v>
      </c>
      <c r="AX1221" s="14" t="s">
        <v>77</v>
      </c>
      <c r="AY1221" s="244" t="s">
        <v>153</v>
      </c>
    </row>
    <row r="1222" s="13" customFormat="1">
      <c r="A1222" s="13"/>
      <c r="B1222" s="224"/>
      <c r="C1222" s="225"/>
      <c r="D1222" s="218" t="s">
        <v>167</v>
      </c>
      <c r="E1222" s="226" t="s">
        <v>40</v>
      </c>
      <c r="F1222" s="227" t="s">
        <v>209</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210</v>
      </c>
      <c r="G1223" s="235"/>
      <c r="H1223" s="238">
        <v>2.2650000000000001</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3" customFormat="1">
      <c r="A1224" s="13"/>
      <c r="B1224" s="224"/>
      <c r="C1224" s="225"/>
      <c r="D1224" s="218" t="s">
        <v>167</v>
      </c>
      <c r="E1224" s="226" t="s">
        <v>40</v>
      </c>
      <c r="F1224" s="227" t="s">
        <v>211</v>
      </c>
      <c r="G1224" s="225"/>
      <c r="H1224" s="226" t="s">
        <v>40</v>
      </c>
      <c r="I1224" s="228"/>
      <c r="J1224" s="225"/>
      <c r="K1224" s="225"/>
      <c r="L1224" s="229"/>
      <c r="M1224" s="230"/>
      <c r="N1224" s="231"/>
      <c r="O1224" s="231"/>
      <c r="P1224" s="231"/>
      <c r="Q1224" s="231"/>
      <c r="R1224" s="231"/>
      <c r="S1224" s="231"/>
      <c r="T1224" s="232"/>
      <c r="U1224" s="13"/>
      <c r="V1224" s="13"/>
      <c r="W1224" s="13"/>
      <c r="X1224" s="13"/>
      <c r="Y1224" s="13"/>
      <c r="Z1224" s="13"/>
      <c r="AA1224" s="13"/>
      <c r="AB1224" s="13"/>
      <c r="AC1224" s="13"/>
      <c r="AD1224" s="13"/>
      <c r="AE1224" s="13"/>
      <c r="AT1224" s="233" t="s">
        <v>167</v>
      </c>
      <c r="AU1224" s="233" t="s">
        <v>87</v>
      </c>
      <c r="AV1224" s="13" t="s">
        <v>85</v>
      </c>
      <c r="AW1224" s="13" t="s">
        <v>38</v>
      </c>
      <c r="AX1224" s="13" t="s">
        <v>77</v>
      </c>
      <c r="AY1224" s="233" t="s">
        <v>153</v>
      </c>
    </row>
    <row r="1225" s="14" customFormat="1">
      <c r="A1225" s="14"/>
      <c r="B1225" s="234"/>
      <c r="C1225" s="235"/>
      <c r="D1225" s="218" t="s">
        <v>167</v>
      </c>
      <c r="E1225" s="236" t="s">
        <v>40</v>
      </c>
      <c r="F1225" s="237" t="s">
        <v>212</v>
      </c>
      <c r="G1225" s="235"/>
      <c r="H1225" s="238">
        <v>15.416</v>
      </c>
      <c r="I1225" s="239"/>
      <c r="J1225" s="235"/>
      <c r="K1225" s="235"/>
      <c r="L1225" s="240"/>
      <c r="M1225" s="241"/>
      <c r="N1225" s="242"/>
      <c r="O1225" s="242"/>
      <c r="P1225" s="242"/>
      <c r="Q1225" s="242"/>
      <c r="R1225" s="242"/>
      <c r="S1225" s="242"/>
      <c r="T1225" s="243"/>
      <c r="U1225" s="14"/>
      <c r="V1225" s="14"/>
      <c r="W1225" s="14"/>
      <c r="X1225" s="14"/>
      <c r="Y1225" s="14"/>
      <c r="Z1225" s="14"/>
      <c r="AA1225" s="14"/>
      <c r="AB1225" s="14"/>
      <c r="AC1225" s="14"/>
      <c r="AD1225" s="14"/>
      <c r="AE1225" s="14"/>
      <c r="AT1225" s="244" t="s">
        <v>167</v>
      </c>
      <c r="AU1225" s="244" t="s">
        <v>87</v>
      </c>
      <c r="AV1225" s="14" t="s">
        <v>87</v>
      </c>
      <c r="AW1225" s="14" t="s">
        <v>38</v>
      </c>
      <c r="AX1225" s="14" t="s">
        <v>77</v>
      </c>
      <c r="AY1225" s="244" t="s">
        <v>153</v>
      </c>
    </row>
    <row r="1226" s="13" customFormat="1">
      <c r="A1226" s="13"/>
      <c r="B1226" s="224"/>
      <c r="C1226" s="225"/>
      <c r="D1226" s="218" t="s">
        <v>167</v>
      </c>
      <c r="E1226" s="226" t="s">
        <v>40</v>
      </c>
      <c r="F1226" s="227" t="s">
        <v>213</v>
      </c>
      <c r="G1226" s="225"/>
      <c r="H1226" s="226" t="s">
        <v>40</v>
      </c>
      <c r="I1226" s="228"/>
      <c r="J1226" s="225"/>
      <c r="K1226" s="225"/>
      <c r="L1226" s="229"/>
      <c r="M1226" s="230"/>
      <c r="N1226" s="231"/>
      <c r="O1226" s="231"/>
      <c r="P1226" s="231"/>
      <c r="Q1226" s="231"/>
      <c r="R1226" s="231"/>
      <c r="S1226" s="231"/>
      <c r="T1226" s="232"/>
      <c r="U1226" s="13"/>
      <c r="V1226" s="13"/>
      <c r="W1226" s="13"/>
      <c r="X1226" s="13"/>
      <c r="Y1226" s="13"/>
      <c r="Z1226" s="13"/>
      <c r="AA1226" s="13"/>
      <c r="AB1226" s="13"/>
      <c r="AC1226" s="13"/>
      <c r="AD1226" s="13"/>
      <c r="AE1226" s="13"/>
      <c r="AT1226" s="233" t="s">
        <v>167</v>
      </c>
      <c r="AU1226" s="233" t="s">
        <v>87</v>
      </c>
      <c r="AV1226" s="13" t="s">
        <v>85</v>
      </c>
      <c r="AW1226" s="13" t="s">
        <v>38</v>
      </c>
      <c r="AX1226" s="13" t="s">
        <v>77</v>
      </c>
      <c r="AY1226" s="233" t="s">
        <v>153</v>
      </c>
    </row>
    <row r="1227" s="14" customFormat="1">
      <c r="A1227" s="14"/>
      <c r="B1227" s="234"/>
      <c r="C1227" s="235"/>
      <c r="D1227" s="218" t="s">
        <v>167</v>
      </c>
      <c r="E1227" s="236" t="s">
        <v>40</v>
      </c>
      <c r="F1227" s="237" t="s">
        <v>214</v>
      </c>
      <c r="G1227" s="235"/>
      <c r="H1227" s="238">
        <v>8.4529999999999994</v>
      </c>
      <c r="I1227" s="239"/>
      <c r="J1227" s="235"/>
      <c r="K1227" s="235"/>
      <c r="L1227" s="240"/>
      <c r="M1227" s="241"/>
      <c r="N1227" s="242"/>
      <c r="O1227" s="242"/>
      <c r="P1227" s="242"/>
      <c r="Q1227" s="242"/>
      <c r="R1227" s="242"/>
      <c r="S1227" s="242"/>
      <c r="T1227" s="243"/>
      <c r="U1227" s="14"/>
      <c r="V1227" s="14"/>
      <c r="W1227" s="14"/>
      <c r="X1227" s="14"/>
      <c r="Y1227" s="14"/>
      <c r="Z1227" s="14"/>
      <c r="AA1227" s="14"/>
      <c r="AB1227" s="14"/>
      <c r="AC1227" s="14"/>
      <c r="AD1227" s="14"/>
      <c r="AE1227" s="14"/>
      <c r="AT1227" s="244" t="s">
        <v>167</v>
      </c>
      <c r="AU1227" s="244" t="s">
        <v>87</v>
      </c>
      <c r="AV1227" s="14" t="s">
        <v>87</v>
      </c>
      <c r="AW1227" s="14" t="s">
        <v>38</v>
      </c>
      <c r="AX1227" s="14" t="s">
        <v>77</v>
      </c>
      <c r="AY1227" s="244" t="s">
        <v>153</v>
      </c>
    </row>
    <row r="1228" s="13" customFormat="1">
      <c r="A1228" s="13"/>
      <c r="B1228" s="224"/>
      <c r="C1228" s="225"/>
      <c r="D1228" s="218" t="s">
        <v>167</v>
      </c>
      <c r="E1228" s="226" t="s">
        <v>40</v>
      </c>
      <c r="F1228" s="227" t="s">
        <v>1416</v>
      </c>
      <c r="G1228" s="225"/>
      <c r="H1228" s="226" t="s">
        <v>40</v>
      </c>
      <c r="I1228" s="228"/>
      <c r="J1228" s="225"/>
      <c r="K1228" s="225"/>
      <c r="L1228" s="229"/>
      <c r="M1228" s="230"/>
      <c r="N1228" s="231"/>
      <c r="O1228" s="231"/>
      <c r="P1228" s="231"/>
      <c r="Q1228" s="231"/>
      <c r="R1228" s="231"/>
      <c r="S1228" s="231"/>
      <c r="T1228" s="232"/>
      <c r="U1228" s="13"/>
      <c r="V1228" s="13"/>
      <c r="W1228" s="13"/>
      <c r="X1228" s="13"/>
      <c r="Y1228" s="13"/>
      <c r="Z1228" s="13"/>
      <c r="AA1228" s="13"/>
      <c r="AB1228" s="13"/>
      <c r="AC1228" s="13"/>
      <c r="AD1228" s="13"/>
      <c r="AE1228" s="13"/>
      <c r="AT1228" s="233" t="s">
        <v>167</v>
      </c>
      <c r="AU1228" s="233" t="s">
        <v>87</v>
      </c>
      <c r="AV1228" s="13" t="s">
        <v>85</v>
      </c>
      <c r="AW1228" s="13" t="s">
        <v>38</v>
      </c>
      <c r="AX1228" s="13" t="s">
        <v>77</v>
      </c>
      <c r="AY1228" s="233" t="s">
        <v>153</v>
      </c>
    </row>
    <row r="1229" s="13" customFormat="1">
      <c r="A1229" s="13"/>
      <c r="B1229" s="224"/>
      <c r="C1229" s="225"/>
      <c r="D1229" s="218" t="s">
        <v>167</v>
      </c>
      <c r="E1229" s="226" t="s">
        <v>40</v>
      </c>
      <c r="F1229" s="227" t="s">
        <v>206</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237</v>
      </c>
      <c r="G1230" s="235"/>
      <c r="H1230" s="238">
        <v>19.079999999999998</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4" customFormat="1">
      <c r="A1231" s="14"/>
      <c r="B1231" s="234"/>
      <c r="C1231" s="235"/>
      <c r="D1231" s="218" t="s">
        <v>167</v>
      </c>
      <c r="E1231" s="236" t="s">
        <v>40</v>
      </c>
      <c r="F1231" s="237" t="s">
        <v>238</v>
      </c>
      <c r="G1231" s="235"/>
      <c r="H1231" s="238">
        <v>-4.7279999999999998</v>
      </c>
      <c r="I1231" s="239"/>
      <c r="J1231" s="235"/>
      <c r="K1231" s="235"/>
      <c r="L1231" s="240"/>
      <c r="M1231" s="241"/>
      <c r="N1231" s="242"/>
      <c r="O1231" s="242"/>
      <c r="P1231" s="242"/>
      <c r="Q1231" s="242"/>
      <c r="R1231" s="242"/>
      <c r="S1231" s="242"/>
      <c r="T1231" s="243"/>
      <c r="U1231" s="14"/>
      <c r="V1231" s="14"/>
      <c r="W1231" s="14"/>
      <c r="X1231" s="14"/>
      <c r="Y1231" s="14"/>
      <c r="Z1231" s="14"/>
      <c r="AA1231" s="14"/>
      <c r="AB1231" s="14"/>
      <c r="AC1231" s="14"/>
      <c r="AD1231" s="14"/>
      <c r="AE1231" s="14"/>
      <c r="AT1231" s="244" t="s">
        <v>167</v>
      </c>
      <c r="AU1231" s="244" t="s">
        <v>87</v>
      </c>
      <c r="AV1231" s="14" t="s">
        <v>87</v>
      </c>
      <c r="AW1231" s="14" t="s">
        <v>38</v>
      </c>
      <c r="AX1231" s="14" t="s">
        <v>77</v>
      </c>
      <c r="AY1231" s="244" t="s">
        <v>153</v>
      </c>
    </row>
    <row r="1232" s="14" customFormat="1">
      <c r="A1232" s="14"/>
      <c r="B1232" s="234"/>
      <c r="C1232" s="235"/>
      <c r="D1232" s="218" t="s">
        <v>167</v>
      </c>
      <c r="E1232" s="236" t="s">
        <v>40</v>
      </c>
      <c r="F1232" s="237" t="s">
        <v>239</v>
      </c>
      <c r="G1232" s="235"/>
      <c r="H1232" s="238">
        <v>-1.1819999999999999</v>
      </c>
      <c r="I1232" s="239"/>
      <c r="J1232" s="235"/>
      <c r="K1232" s="235"/>
      <c r="L1232" s="240"/>
      <c r="M1232" s="241"/>
      <c r="N1232" s="242"/>
      <c r="O1232" s="242"/>
      <c r="P1232" s="242"/>
      <c r="Q1232" s="242"/>
      <c r="R1232" s="242"/>
      <c r="S1232" s="242"/>
      <c r="T1232" s="243"/>
      <c r="U1232" s="14"/>
      <c r="V1232" s="14"/>
      <c r="W1232" s="14"/>
      <c r="X1232" s="14"/>
      <c r="Y1232" s="14"/>
      <c r="Z1232" s="14"/>
      <c r="AA1232" s="14"/>
      <c r="AB1232" s="14"/>
      <c r="AC1232" s="14"/>
      <c r="AD1232" s="14"/>
      <c r="AE1232" s="14"/>
      <c r="AT1232" s="244" t="s">
        <v>167</v>
      </c>
      <c r="AU1232" s="244" t="s">
        <v>87</v>
      </c>
      <c r="AV1232" s="14" t="s">
        <v>87</v>
      </c>
      <c r="AW1232" s="14" t="s">
        <v>38</v>
      </c>
      <c r="AX1232" s="14" t="s">
        <v>77</v>
      </c>
      <c r="AY1232" s="244" t="s">
        <v>153</v>
      </c>
    </row>
    <row r="1233" s="13" customFormat="1">
      <c r="A1233" s="13"/>
      <c r="B1233" s="224"/>
      <c r="C1233" s="225"/>
      <c r="D1233" s="218" t="s">
        <v>167</v>
      </c>
      <c r="E1233" s="226" t="s">
        <v>40</v>
      </c>
      <c r="F1233" s="227" t="s">
        <v>209</v>
      </c>
      <c r="G1233" s="225"/>
      <c r="H1233" s="226" t="s">
        <v>40</v>
      </c>
      <c r="I1233" s="228"/>
      <c r="J1233" s="225"/>
      <c r="K1233" s="225"/>
      <c r="L1233" s="229"/>
      <c r="M1233" s="230"/>
      <c r="N1233" s="231"/>
      <c r="O1233" s="231"/>
      <c r="P1233" s="231"/>
      <c r="Q1233" s="231"/>
      <c r="R1233" s="231"/>
      <c r="S1233" s="231"/>
      <c r="T1233" s="232"/>
      <c r="U1233" s="13"/>
      <c r="V1233" s="13"/>
      <c r="W1233" s="13"/>
      <c r="X1233" s="13"/>
      <c r="Y1233" s="13"/>
      <c r="Z1233" s="13"/>
      <c r="AA1233" s="13"/>
      <c r="AB1233" s="13"/>
      <c r="AC1233" s="13"/>
      <c r="AD1233" s="13"/>
      <c r="AE1233" s="13"/>
      <c r="AT1233" s="233" t="s">
        <v>167</v>
      </c>
      <c r="AU1233" s="233" t="s">
        <v>87</v>
      </c>
      <c r="AV1233" s="13" t="s">
        <v>85</v>
      </c>
      <c r="AW1233" s="13" t="s">
        <v>38</v>
      </c>
      <c r="AX1233" s="13" t="s">
        <v>77</v>
      </c>
      <c r="AY1233" s="233" t="s">
        <v>153</v>
      </c>
    </row>
    <row r="1234" s="14" customFormat="1">
      <c r="A1234" s="14"/>
      <c r="B1234" s="234"/>
      <c r="C1234" s="235"/>
      <c r="D1234" s="218" t="s">
        <v>167</v>
      </c>
      <c r="E1234" s="236" t="s">
        <v>40</v>
      </c>
      <c r="F1234" s="237" t="s">
        <v>240</v>
      </c>
      <c r="G1234" s="235"/>
      <c r="H1234" s="238">
        <v>16.695</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211</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241</v>
      </c>
      <c r="G1237" s="235"/>
      <c r="H1237" s="238">
        <v>42.051000000000002</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242</v>
      </c>
      <c r="G1238" s="235"/>
      <c r="H1238" s="238">
        <v>-1.5760000000000001</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4" customFormat="1">
      <c r="A1239" s="14"/>
      <c r="B1239" s="234"/>
      <c r="C1239" s="235"/>
      <c r="D1239" s="218" t="s">
        <v>167</v>
      </c>
      <c r="E1239" s="236" t="s">
        <v>40</v>
      </c>
      <c r="F1239" s="237" t="s">
        <v>243</v>
      </c>
      <c r="G1239" s="235"/>
      <c r="H1239" s="238">
        <v>-2.093</v>
      </c>
      <c r="I1239" s="239"/>
      <c r="J1239" s="235"/>
      <c r="K1239" s="235"/>
      <c r="L1239" s="240"/>
      <c r="M1239" s="241"/>
      <c r="N1239" s="242"/>
      <c r="O1239" s="242"/>
      <c r="P1239" s="242"/>
      <c r="Q1239" s="242"/>
      <c r="R1239" s="242"/>
      <c r="S1239" s="242"/>
      <c r="T1239" s="243"/>
      <c r="U1239" s="14"/>
      <c r="V1239" s="14"/>
      <c r="W1239" s="14"/>
      <c r="X1239" s="14"/>
      <c r="Y1239" s="14"/>
      <c r="Z1239" s="14"/>
      <c r="AA1239" s="14"/>
      <c r="AB1239" s="14"/>
      <c r="AC1239" s="14"/>
      <c r="AD1239" s="14"/>
      <c r="AE1239" s="14"/>
      <c r="AT1239" s="244" t="s">
        <v>167</v>
      </c>
      <c r="AU1239" s="244" t="s">
        <v>87</v>
      </c>
      <c r="AV1239" s="14" t="s">
        <v>87</v>
      </c>
      <c r="AW1239" s="14" t="s">
        <v>38</v>
      </c>
      <c r="AX1239" s="14" t="s">
        <v>77</v>
      </c>
      <c r="AY1239" s="244" t="s">
        <v>153</v>
      </c>
    </row>
    <row r="1240" s="14" customFormat="1">
      <c r="A1240" s="14"/>
      <c r="B1240" s="234"/>
      <c r="C1240" s="235"/>
      <c r="D1240" s="218" t="s">
        <v>167</v>
      </c>
      <c r="E1240" s="236" t="s">
        <v>40</v>
      </c>
      <c r="F1240" s="237" t="s">
        <v>244</v>
      </c>
      <c r="G1240" s="235"/>
      <c r="H1240" s="238">
        <v>1.74</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3" customFormat="1">
      <c r="A1241" s="13"/>
      <c r="B1241" s="224"/>
      <c r="C1241" s="225"/>
      <c r="D1241" s="218" t="s">
        <v>167</v>
      </c>
      <c r="E1241" s="226" t="s">
        <v>40</v>
      </c>
      <c r="F1241" s="227" t="s">
        <v>213</v>
      </c>
      <c r="G1241" s="225"/>
      <c r="H1241" s="226" t="s">
        <v>40</v>
      </c>
      <c r="I1241" s="228"/>
      <c r="J1241" s="225"/>
      <c r="K1241" s="225"/>
      <c r="L1241" s="229"/>
      <c r="M1241" s="230"/>
      <c r="N1241" s="231"/>
      <c r="O1241" s="231"/>
      <c r="P1241" s="231"/>
      <c r="Q1241" s="231"/>
      <c r="R1241" s="231"/>
      <c r="S1241" s="231"/>
      <c r="T1241" s="232"/>
      <c r="U1241" s="13"/>
      <c r="V1241" s="13"/>
      <c r="W1241" s="13"/>
      <c r="X1241" s="13"/>
      <c r="Y1241" s="13"/>
      <c r="Z1241" s="13"/>
      <c r="AA1241" s="13"/>
      <c r="AB1241" s="13"/>
      <c r="AC1241" s="13"/>
      <c r="AD1241" s="13"/>
      <c r="AE1241" s="13"/>
      <c r="AT1241" s="233" t="s">
        <v>167</v>
      </c>
      <c r="AU1241" s="233" t="s">
        <v>87</v>
      </c>
      <c r="AV1241" s="13" t="s">
        <v>85</v>
      </c>
      <c r="AW1241" s="13" t="s">
        <v>38</v>
      </c>
      <c r="AX1241" s="13" t="s">
        <v>77</v>
      </c>
      <c r="AY1241" s="233" t="s">
        <v>153</v>
      </c>
    </row>
    <row r="1242" s="14" customFormat="1">
      <c r="A1242" s="14"/>
      <c r="B1242" s="234"/>
      <c r="C1242" s="235"/>
      <c r="D1242" s="218" t="s">
        <v>167</v>
      </c>
      <c r="E1242" s="236" t="s">
        <v>40</v>
      </c>
      <c r="F1242" s="237" t="s">
        <v>245</v>
      </c>
      <c r="G1242" s="235"/>
      <c r="H1242" s="238">
        <v>31.27</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242</v>
      </c>
      <c r="G1243" s="235"/>
      <c r="H1243" s="238">
        <v>-1.5760000000000001</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4" customFormat="1">
      <c r="A1244" s="14"/>
      <c r="B1244" s="234"/>
      <c r="C1244" s="235"/>
      <c r="D1244" s="218" t="s">
        <v>167</v>
      </c>
      <c r="E1244" s="236" t="s">
        <v>40</v>
      </c>
      <c r="F1244" s="237" t="s">
        <v>246</v>
      </c>
      <c r="G1244" s="235"/>
      <c r="H1244" s="238">
        <v>-2.0249999999999999</v>
      </c>
      <c r="I1244" s="239"/>
      <c r="J1244" s="235"/>
      <c r="K1244" s="235"/>
      <c r="L1244" s="240"/>
      <c r="M1244" s="241"/>
      <c r="N1244" s="242"/>
      <c r="O1244" s="242"/>
      <c r="P1244" s="242"/>
      <c r="Q1244" s="242"/>
      <c r="R1244" s="242"/>
      <c r="S1244" s="242"/>
      <c r="T1244" s="243"/>
      <c r="U1244" s="14"/>
      <c r="V1244" s="14"/>
      <c r="W1244" s="14"/>
      <c r="X1244" s="14"/>
      <c r="Y1244" s="14"/>
      <c r="Z1244" s="14"/>
      <c r="AA1244" s="14"/>
      <c r="AB1244" s="14"/>
      <c r="AC1244" s="14"/>
      <c r="AD1244" s="14"/>
      <c r="AE1244" s="14"/>
      <c r="AT1244" s="244" t="s">
        <v>167</v>
      </c>
      <c r="AU1244" s="244" t="s">
        <v>87</v>
      </c>
      <c r="AV1244" s="14" t="s">
        <v>87</v>
      </c>
      <c r="AW1244" s="14" t="s">
        <v>38</v>
      </c>
      <c r="AX1244" s="14" t="s">
        <v>77</v>
      </c>
      <c r="AY1244" s="244" t="s">
        <v>153</v>
      </c>
    </row>
    <row r="1245" s="14" customFormat="1">
      <c r="A1245" s="14"/>
      <c r="B1245" s="234"/>
      <c r="C1245" s="235"/>
      <c r="D1245" s="218" t="s">
        <v>167</v>
      </c>
      <c r="E1245" s="236" t="s">
        <v>40</v>
      </c>
      <c r="F1245" s="237" t="s">
        <v>244</v>
      </c>
      <c r="G1245" s="235"/>
      <c r="H1245" s="238">
        <v>1.74</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5" customFormat="1">
      <c r="A1246" s="15"/>
      <c r="B1246" s="245"/>
      <c r="C1246" s="246"/>
      <c r="D1246" s="218" t="s">
        <v>167</v>
      </c>
      <c r="E1246" s="247" t="s">
        <v>40</v>
      </c>
      <c r="F1246" s="248" t="s">
        <v>170</v>
      </c>
      <c r="G1246" s="246"/>
      <c r="H1246" s="249">
        <v>127.306</v>
      </c>
      <c r="I1246" s="250"/>
      <c r="J1246" s="246"/>
      <c r="K1246" s="246"/>
      <c r="L1246" s="251"/>
      <c r="M1246" s="252"/>
      <c r="N1246" s="253"/>
      <c r="O1246" s="253"/>
      <c r="P1246" s="253"/>
      <c r="Q1246" s="253"/>
      <c r="R1246" s="253"/>
      <c r="S1246" s="253"/>
      <c r="T1246" s="254"/>
      <c r="U1246" s="15"/>
      <c r="V1246" s="15"/>
      <c r="W1246" s="15"/>
      <c r="X1246" s="15"/>
      <c r="Y1246" s="15"/>
      <c r="Z1246" s="15"/>
      <c r="AA1246" s="15"/>
      <c r="AB1246" s="15"/>
      <c r="AC1246" s="15"/>
      <c r="AD1246" s="15"/>
      <c r="AE1246" s="15"/>
      <c r="AT1246" s="255" t="s">
        <v>167</v>
      </c>
      <c r="AU1246" s="255" t="s">
        <v>87</v>
      </c>
      <c r="AV1246" s="15" t="s">
        <v>161</v>
      </c>
      <c r="AW1246" s="15" t="s">
        <v>38</v>
      </c>
      <c r="AX1246" s="15" t="s">
        <v>85</v>
      </c>
      <c r="AY1246" s="255" t="s">
        <v>153</v>
      </c>
    </row>
    <row r="1247" s="2" customFormat="1" ht="24.15" customHeight="1">
      <c r="A1247" s="39"/>
      <c r="B1247" s="40"/>
      <c r="C1247" s="205" t="s">
        <v>1428</v>
      </c>
      <c r="D1247" s="205" t="s">
        <v>156</v>
      </c>
      <c r="E1247" s="206" t="s">
        <v>1429</v>
      </c>
      <c r="F1247" s="207" t="s">
        <v>1430</v>
      </c>
      <c r="G1247" s="208" t="s">
        <v>159</v>
      </c>
      <c r="H1247" s="209">
        <v>30.111999999999998</v>
      </c>
      <c r="I1247" s="210"/>
      <c r="J1247" s="211">
        <f>ROUND(I1247*H1247,2)</f>
        <v>0</v>
      </c>
      <c r="K1247" s="207" t="s">
        <v>160</v>
      </c>
      <c r="L1247" s="45"/>
      <c r="M1247" s="212" t="s">
        <v>40</v>
      </c>
      <c r="N1247" s="213" t="s">
        <v>48</v>
      </c>
      <c r="O1247" s="85"/>
      <c r="P1247" s="214">
        <f>O1247*H1247</f>
        <v>0</v>
      </c>
      <c r="Q1247" s="214">
        <v>1.0000000000000001E-05</v>
      </c>
      <c r="R1247" s="214">
        <f>Q1247*H1247</f>
        <v>0.00030111999999999999</v>
      </c>
      <c r="S1247" s="214">
        <v>0</v>
      </c>
      <c r="T1247" s="215">
        <f>S1247*H1247</f>
        <v>0</v>
      </c>
      <c r="U1247" s="39"/>
      <c r="V1247" s="39"/>
      <c r="W1247" s="39"/>
      <c r="X1247" s="39"/>
      <c r="Y1247" s="39"/>
      <c r="Z1247" s="39"/>
      <c r="AA1247" s="39"/>
      <c r="AB1247" s="39"/>
      <c r="AC1247" s="39"/>
      <c r="AD1247" s="39"/>
      <c r="AE1247" s="39"/>
      <c r="AR1247" s="216" t="s">
        <v>287</v>
      </c>
      <c r="AT1247" s="216" t="s">
        <v>156</v>
      </c>
      <c r="AU1247" s="216" t="s">
        <v>87</v>
      </c>
      <c r="AY1247" s="18" t="s">
        <v>153</v>
      </c>
      <c r="BE1247" s="217">
        <f>IF(N1247="základní",J1247,0)</f>
        <v>0</v>
      </c>
      <c r="BF1247" s="217">
        <f>IF(N1247="snížená",J1247,0)</f>
        <v>0</v>
      </c>
      <c r="BG1247" s="217">
        <f>IF(N1247="zákl. přenesená",J1247,0)</f>
        <v>0</v>
      </c>
      <c r="BH1247" s="217">
        <f>IF(N1247="sníž. přenesená",J1247,0)</f>
        <v>0</v>
      </c>
      <c r="BI1247" s="217">
        <f>IF(N1247="nulová",J1247,0)</f>
        <v>0</v>
      </c>
      <c r="BJ1247" s="18" t="s">
        <v>85</v>
      </c>
      <c r="BK1247" s="217">
        <f>ROUND(I1247*H1247,2)</f>
        <v>0</v>
      </c>
      <c r="BL1247" s="18" t="s">
        <v>287</v>
      </c>
      <c r="BM1247" s="216" t="s">
        <v>1431</v>
      </c>
    </row>
    <row r="1248" s="2" customFormat="1">
      <c r="A1248" s="39"/>
      <c r="B1248" s="40"/>
      <c r="C1248" s="41"/>
      <c r="D1248" s="218" t="s">
        <v>163</v>
      </c>
      <c r="E1248" s="41"/>
      <c r="F1248" s="219" t="s">
        <v>1432</v>
      </c>
      <c r="G1248" s="41"/>
      <c r="H1248" s="41"/>
      <c r="I1248" s="220"/>
      <c r="J1248" s="41"/>
      <c r="K1248" s="41"/>
      <c r="L1248" s="45"/>
      <c r="M1248" s="221"/>
      <c r="N1248" s="222"/>
      <c r="O1248" s="85"/>
      <c r="P1248" s="85"/>
      <c r="Q1248" s="85"/>
      <c r="R1248" s="85"/>
      <c r="S1248" s="85"/>
      <c r="T1248" s="86"/>
      <c r="U1248" s="39"/>
      <c r="V1248" s="39"/>
      <c r="W1248" s="39"/>
      <c r="X1248" s="39"/>
      <c r="Y1248" s="39"/>
      <c r="Z1248" s="39"/>
      <c r="AA1248" s="39"/>
      <c r="AB1248" s="39"/>
      <c r="AC1248" s="39"/>
      <c r="AD1248" s="39"/>
      <c r="AE1248" s="39"/>
      <c r="AT1248" s="18" t="s">
        <v>163</v>
      </c>
      <c r="AU1248" s="18" t="s">
        <v>87</v>
      </c>
    </row>
    <row r="1249" s="13" customFormat="1">
      <c r="A1249" s="13"/>
      <c r="B1249" s="224"/>
      <c r="C1249" s="225"/>
      <c r="D1249" s="218" t="s">
        <v>167</v>
      </c>
      <c r="E1249" s="226" t="s">
        <v>40</v>
      </c>
      <c r="F1249" s="227" t="s">
        <v>206</v>
      </c>
      <c r="G1249" s="225"/>
      <c r="H1249" s="226" t="s">
        <v>40</v>
      </c>
      <c r="I1249" s="228"/>
      <c r="J1249" s="225"/>
      <c r="K1249" s="225"/>
      <c r="L1249" s="229"/>
      <c r="M1249" s="230"/>
      <c r="N1249" s="231"/>
      <c r="O1249" s="231"/>
      <c r="P1249" s="231"/>
      <c r="Q1249" s="231"/>
      <c r="R1249" s="231"/>
      <c r="S1249" s="231"/>
      <c r="T1249" s="232"/>
      <c r="U1249" s="13"/>
      <c r="V1249" s="13"/>
      <c r="W1249" s="13"/>
      <c r="X1249" s="13"/>
      <c r="Y1249" s="13"/>
      <c r="Z1249" s="13"/>
      <c r="AA1249" s="13"/>
      <c r="AB1249" s="13"/>
      <c r="AC1249" s="13"/>
      <c r="AD1249" s="13"/>
      <c r="AE1249" s="13"/>
      <c r="AT1249" s="233" t="s">
        <v>167</v>
      </c>
      <c r="AU1249" s="233" t="s">
        <v>87</v>
      </c>
      <c r="AV1249" s="13" t="s">
        <v>85</v>
      </c>
      <c r="AW1249" s="13" t="s">
        <v>38</v>
      </c>
      <c r="AX1249" s="13" t="s">
        <v>77</v>
      </c>
      <c r="AY1249" s="233" t="s">
        <v>153</v>
      </c>
    </row>
    <row r="1250" s="14" customFormat="1">
      <c r="A1250" s="14"/>
      <c r="B1250" s="234"/>
      <c r="C1250" s="235"/>
      <c r="D1250" s="218" t="s">
        <v>167</v>
      </c>
      <c r="E1250" s="236" t="s">
        <v>40</v>
      </c>
      <c r="F1250" s="237" t="s">
        <v>1433</v>
      </c>
      <c r="G1250" s="235"/>
      <c r="H1250" s="238">
        <v>1.6779999999999999</v>
      </c>
      <c r="I1250" s="239"/>
      <c r="J1250" s="235"/>
      <c r="K1250" s="235"/>
      <c r="L1250" s="240"/>
      <c r="M1250" s="241"/>
      <c r="N1250" s="242"/>
      <c r="O1250" s="242"/>
      <c r="P1250" s="242"/>
      <c r="Q1250" s="242"/>
      <c r="R1250" s="242"/>
      <c r="S1250" s="242"/>
      <c r="T1250" s="243"/>
      <c r="U1250" s="14"/>
      <c r="V1250" s="14"/>
      <c r="W1250" s="14"/>
      <c r="X1250" s="14"/>
      <c r="Y1250" s="14"/>
      <c r="Z1250" s="14"/>
      <c r="AA1250" s="14"/>
      <c r="AB1250" s="14"/>
      <c r="AC1250" s="14"/>
      <c r="AD1250" s="14"/>
      <c r="AE1250" s="14"/>
      <c r="AT1250" s="244" t="s">
        <v>167</v>
      </c>
      <c r="AU1250" s="244" t="s">
        <v>87</v>
      </c>
      <c r="AV1250" s="14" t="s">
        <v>87</v>
      </c>
      <c r="AW1250" s="14" t="s">
        <v>38</v>
      </c>
      <c r="AX1250" s="14" t="s">
        <v>77</v>
      </c>
      <c r="AY1250" s="244" t="s">
        <v>153</v>
      </c>
    </row>
    <row r="1251" s="14" customFormat="1">
      <c r="A1251" s="14"/>
      <c r="B1251" s="234"/>
      <c r="C1251" s="235"/>
      <c r="D1251" s="218" t="s">
        <v>167</v>
      </c>
      <c r="E1251" s="236" t="s">
        <v>40</v>
      </c>
      <c r="F1251" s="237" t="s">
        <v>1434</v>
      </c>
      <c r="G1251" s="235"/>
      <c r="H1251" s="238">
        <v>0.45000000000000001</v>
      </c>
      <c r="I1251" s="239"/>
      <c r="J1251" s="235"/>
      <c r="K1251" s="235"/>
      <c r="L1251" s="240"/>
      <c r="M1251" s="241"/>
      <c r="N1251" s="242"/>
      <c r="O1251" s="242"/>
      <c r="P1251" s="242"/>
      <c r="Q1251" s="242"/>
      <c r="R1251" s="242"/>
      <c r="S1251" s="242"/>
      <c r="T1251" s="243"/>
      <c r="U1251" s="14"/>
      <c r="V1251" s="14"/>
      <c r="W1251" s="14"/>
      <c r="X1251" s="14"/>
      <c r="Y1251" s="14"/>
      <c r="Z1251" s="14"/>
      <c r="AA1251" s="14"/>
      <c r="AB1251" s="14"/>
      <c r="AC1251" s="14"/>
      <c r="AD1251" s="14"/>
      <c r="AE1251" s="14"/>
      <c r="AT1251" s="244" t="s">
        <v>167</v>
      </c>
      <c r="AU1251" s="244" t="s">
        <v>87</v>
      </c>
      <c r="AV1251" s="14" t="s">
        <v>87</v>
      </c>
      <c r="AW1251" s="14" t="s">
        <v>38</v>
      </c>
      <c r="AX1251" s="14" t="s">
        <v>77</v>
      </c>
      <c r="AY1251" s="244" t="s">
        <v>153</v>
      </c>
    </row>
    <row r="1252" s="13" customFormat="1">
      <c r="A1252" s="13"/>
      <c r="B1252" s="224"/>
      <c r="C1252" s="225"/>
      <c r="D1252" s="218" t="s">
        <v>167</v>
      </c>
      <c r="E1252" s="226" t="s">
        <v>40</v>
      </c>
      <c r="F1252" s="227" t="s">
        <v>209</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1435</v>
      </c>
      <c r="G1253" s="235"/>
      <c r="H1253" s="238">
        <v>2.0150000000000001</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3" customFormat="1">
      <c r="A1254" s="13"/>
      <c r="B1254" s="224"/>
      <c r="C1254" s="225"/>
      <c r="D1254" s="218" t="s">
        <v>167</v>
      </c>
      <c r="E1254" s="226" t="s">
        <v>40</v>
      </c>
      <c r="F1254" s="227" t="s">
        <v>211</v>
      </c>
      <c r="G1254" s="225"/>
      <c r="H1254" s="226" t="s">
        <v>40</v>
      </c>
      <c r="I1254" s="228"/>
      <c r="J1254" s="225"/>
      <c r="K1254" s="225"/>
      <c r="L1254" s="229"/>
      <c r="M1254" s="230"/>
      <c r="N1254" s="231"/>
      <c r="O1254" s="231"/>
      <c r="P1254" s="231"/>
      <c r="Q1254" s="231"/>
      <c r="R1254" s="231"/>
      <c r="S1254" s="231"/>
      <c r="T1254" s="232"/>
      <c r="U1254" s="13"/>
      <c r="V1254" s="13"/>
      <c r="W1254" s="13"/>
      <c r="X1254" s="13"/>
      <c r="Y1254" s="13"/>
      <c r="Z1254" s="13"/>
      <c r="AA1254" s="13"/>
      <c r="AB1254" s="13"/>
      <c r="AC1254" s="13"/>
      <c r="AD1254" s="13"/>
      <c r="AE1254" s="13"/>
      <c r="AT1254" s="233" t="s">
        <v>167</v>
      </c>
      <c r="AU1254" s="233" t="s">
        <v>87</v>
      </c>
      <c r="AV1254" s="13" t="s">
        <v>85</v>
      </c>
      <c r="AW1254" s="13" t="s">
        <v>38</v>
      </c>
      <c r="AX1254" s="13" t="s">
        <v>77</v>
      </c>
      <c r="AY1254" s="233" t="s">
        <v>153</v>
      </c>
    </row>
    <row r="1255" s="14" customFormat="1">
      <c r="A1255" s="14"/>
      <c r="B1255" s="234"/>
      <c r="C1255" s="235"/>
      <c r="D1255" s="218" t="s">
        <v>167</v>
      </c>
      <c r="E1255" s="236" t="s">
        <v>40</v>
      </c>
      <c r="F1255" s="237" t="s">
        <v>1436</v>
      </c>
      <c r="G1255" s="235"/>
      <c r="H1255" s="238">
        <v>14.438000000000001</v>
      </c>
      <c r="I1255" s="239"/>
      <c r="J1255" s="235"/>
      <c r="K1255" s="235"/>
      <c r="L1255" s="240"/>
      <c r="M1255" s="241"/>
      <c r="N1255" s="242"/>
      <c r="O1255" s="242"/>
      <c r="P1255" s="242"/>
      <c r="Q1255" s="242"/>
      <c r="R1255" s="242"/>
      <c r="S1255" s="242"/>
      <c r="T1255" s="243"/>
      <c r="U1255" s="14"/>
      <c r="V1255" s="14"/>
      <c r="W1255" s="14"/>
      <c r="X1255" s="14"/>
      <c r="Y1255" s="14"/>
      <c r="Z1255" s="14"/>
      <c r="AA1255" s="14"/>
      <c r="AB1255" s="14"/>
      <c r="AC1255" s="14"/>
      <c r="AD1255" s="14"/>
      <c r="AE1255" s="14"/>
      <c r="AT1255" s="244" t="s">
        <v>167</v>
      </c>
      <c r="AU1255" s="244" t="s">
        <v>87</v>
      </c>
      <c r="AV1255" s="14" t="s">
        <v>87</v>
      </c>
      <c r="AW1255" s="14" t="s">
        <v>38</v>
      </c>
      <c r="AX1255" s="14" t="s">
        <v>77</v>
      </c>
      <c r="AY1255" s="244" t="s">
        <v>153</v>
      </c>
    </row>
    <row r="1256" s="13" customFormat="1">
      <c r="A1256" s="13"/>
      <c r="B1256" s="224"/>
      <c r="C1256" s="225"/>
      <c r="D1256" s="218" t="s">
        <v>167</v>
      </c>
      <c r="E1256" s="226" t="s">
        <v>40</v>
      </c>
      <c r="F1256" s="227" t="s">
        <v>213</v>
      </c>
      <c r="G1256" s="225"/>
      <c r="H1256" s="226" t="s">
        <v>40</v>
      </c>
      <c r="I1256" s="228"/>
      <c r="J1256" s="225"/>
      <c r="K1256" s="225"/>
      <c r="L1256" s="229"/>
      <c r="M1256" s="230"/>
      <c r="N1256" s="231"/>
      <c r="O1256" s="231"/>
      <c r="P1256" s="231"/>
      <c r="Q1256" s="231"/>
      <c r="R1256" s="231"/>
      <c r="S1256" s="231"/>
      <c r="T1256" s="232"/>
      <c r="U1256" s="13"/>
      <c r="V1256" s="13"/>
      <c r="W1256" s="13"/>
      <c r="X1256" s="13"/>
      <c r="Y1256" s="13"/>
      <c r="Z1256" s="13"/>
      <c r="AA1256" s="13"/>
      <c r="AB1256" s="13"/>
      <c r="AC1256" s="13"/>
      <c r="AD1256" s="13"/>
      <c r="AE1256" s="13"/>
      <c r="AT1256" s="233" t="s">
        <v>167</v>
      </c>
      <c r="AU1256" s="233" t="s">
        <v>87</v>
      </c>
      <c r="AV1256" s="13" t="s">
        <v>85</v>
      </c>
      <c r="AW1256" s="13" t="s">
        <v>38</v>
      </c>
      <c r="AX1256" s="13" t="s">
        <v>77</v>
      </c>
      <c r="AY1256" s="233" t="s">
        <v>153</v>
      </c>
    </row>
    <row r="1257" s="14" customFormat="1">
      <c r="A1257" s="14"/>
      <c r="B1257" s="234"/>
      <c r="C1257" s="235"/>
      <c r="D1257" s="218" t="s">
        <v>167</v>
      </c>
      <c r="E1257" s="236" t="s">
        <v>40</v>
      </c>
      <c r="F1257" s="237" t="s">
        <v>1437</v>
      </c>
      <c r="G1257" s="235"/>
      <c r="H1257" s="238">
        <v>11.531000000000001</v>
      </c>
      <c r="I1257" s="239"/>
      <c r="J1257" s="235"/>
      <c r="K1257" s="235"/>
      <c r="L1257" s="240"/>
      <c r="M1257" s="241"/>
      <c r="N1257" s="242"/>
      <c r="O1257" s="242"/>
      <c r="P1257" s="242"/>
      <c r="Q1257" s="242"/>
      <c r="R1257" s="242"/>
      <c r="S1257" s="242"/>
      <c r="T1257" s="243"/>
      <c r="U1257" s="14"/>
      <c r="V1257" s="14"/>
      <c r="W1257" s="14"/>
      <c r="X1257" s="14"/>
      <c r="Y1257" s="14"/>
      <c r="Z1257" s="14"/>
      <c r="AA1257" s="14"/>
      <c r="AB1257" s="14"/>
      <c r="AC1257" s="14"/>
      <c r="AD1257" s="14"/>
      <c r="AE1257" s="14"/>
      <c r="AT1257" s="244" t="s">
        <v>167</v>
      </c>
      <c r="AU1257" s="244" t="s">
        <v>87</v>
      </c>
      <c r="AV1257" s="14" t="s">
        <v>87</v>
      </c>
      <c r="AW1257" s="14" t="s">
        <v>38</v>
      </c>
      <c r="AX1257" s="14" t="s">
        <v>77</v>
      </c>
      <c r="AY1257" s="244" t="s">
        <v>153</v>
      </c>
    </row>
    <row r="1258" s="15" customFormat="1">
      <c r="A1258" s="15"/>
      <c r="B1258" s="245"/>
      <c r="C1258" s="246"/>
      <c r="D1258" s="218" t="s">
        <v>167</v>
      </c>
      <c r="E1258" s="247" t="s">
        <v>40</v>
      </c>
      <c r="F1258" s="248" t="s">
        <v>170</v>
      </c>
      <c r="G1258" s="246"/>
      <c r="H1258" s="249">
        <v>30.111999999999998</v>
      </c>
      <c r="I1258" s="250"/>
      <c r="J1258" s="246"/>
      <c r="K1258" s="246"/>
      <c r="L1258" s="251"/>
      <c r="M1258" s="252"/>
      <c r="N1258" s="253"/>
      <c r="O1258" s="253"/>
      <c r="P1258" s="253"/>
      <c r="Q1258" s="253"/>
      <c r="R1258" s="253"/>
      <c r="S1258" s="253"/>
      <c r="T1258" s="254"/>
      <c r="U1258" s="15"/>
      <c r="V1258" s="15"/>
      <c r="W1258" s="15"/>
      <c r="X1258" s="15"/>
      <c r="Y1258" s="15"/>
      <c r="Z1258" s="15"/>
      <c r="AA1258" s="15"/>
      <c r="AB1258" s="15"/>
      <c r="AC1258" s="15"/>
      <c r="AD1258" s="15"/>
      <c r="AE1258" s="15"/>
      <c r="AT1258" s="255" t="s">
        <v>167</v>
      </c>
      <c r="AU1258" s="255" t="s">
        <v>87</v>
      </c>
      <c r="AV1258" s="15" t="s">
        <v>161</v>
      </c>
      <c r="AW1258" s="15" t="s">
        <v>38</v>
      </c>
      <c r="AX1258" s="15" t="s">
        <v>85</v>
      </c>
      <c r="AY1258" s="255" t="s">
        <v>153</v>
      </c>
    </row>
    <row r="1259" s="2" customFormat="1" ht="24.15" customHeight="1">
      <c r="A1259" s="39"/>
      <c r="B1259" s="40"/>
      <c r="C1259" s="205" t="s">
        <v>1438</v>
      </c>
      <c r="D1259" s="205" t="s">
        <v>156</v>
      </c>
      <c r="E1259" s="206" t="s">
        <v>1439</v>
      </c>
      <c r="F1259" s="207" t="s">
        <v>1440</v>
      </c>
      <c r="G1259" s="208" t="s">
        <v>159</v>
      </c>
      <c r="H1259" s="209">
        <v>30.111999999999998</v>
      </c>
      <c r="I1259" s="210"/>
      <c r="J1259" s="211">
        <f>ROUND(I1259*H1259,2)</f>
        <v>0</v>
      </c>
      <c r="K1259" s="207" t="s">
        <v>160</v>
      </c>
      <c r="L1259" s="45"/>
      <c r="M1259" s="212" t="s">
        <v>40</v>
      </c>
      <c r="N1259" s="213" t="s">
        <v>48</v>
      </c>
      <c r="O1259" s="85"/>
      <c r="P1259" s="214">
        <f>O1259*H1259</f>
        <v>0</v>
      </c>
      <c r="Q1259" s="214">
        <v>1.0000000000000001E-05</v>
      </c>
      <c r="R1259" s="214">
        <f>Q1259*H1259</f>
        <v>0.00030111999999999999</v>
      </c>
      <c r="S1259" s="214">
        <v>0</v>
      </c>
      <c r="T1259" s="215">
        <f>S1259*H1259</f>
        <v>0</v>
      </c>
      <c r="U1259" s="39"/>
      <c r="V1259" s="39"/>
      <c r="W1259" s="39"/>
      <c r="X1259" s="39"/>
      <c r="Y1259" s="39"/>
      <c r="Z1259" s="39"/>
      <c r="AA1259" s="39"/>
      <c r="AB1259" s="39"/>
      <c r="AC1259" s="39"/>
      <c r="AD1259" s="39"/>
      <c r="AE1259" s="39"/>
      <c r="AR1259" s="216" t="s">
        <v>287</v>
      </c>
      <c r="AT1259" s="216" t="s">
        <v>156</v>
      </c>
      <c r="AU1259" s="216" t="s">
        <v>87</v>
      </c>
      <c r="AY1259" s="18" t="s">
        <v>153</v>
      </c>
      <c r="BE1259" s="217">
        <f>IF(N1259="základní",J1259,0)</f>
        <v>0</v>
      </c>
      <c r="BF1259" s="217">
        <f>IF(N1259="snížená",J1259,0)</f>
        <v>0</v>
      </c>
      <c r="BG1259" s="217">
        <f>IF(N1259="zákl. přenesená",J1259,0)</f>
        <v>0</v>
      </c>
      <c r="BH1259" s="217">
        <f>IF(N1259="sníž. přenesená",J1259,0)</f>
        <v>0</v>
      </c>
      <c r="BI1259" s="217">
        <f>IF(N1259="nulová",J1259,0)</f>
        <v>0</v>
      </c>
      <c r="BJ1259" s="18" t="s">
        <v>85</v>
      </c>
      <c r="BK1259" s="217">
        <f>ROUND(I1259*H1259,2)</f>
        <v>0</v>
      </c>
      <c r="BL1259" s="18" t="s">
        <v>287</v>
      </c>
      <c r="BM1259" s="216" t="s">
        <v>1441</v>
      </c>
    </row>
    <row r="1260" s="2" customFormat="1">
      <c r="A1260" s="39"/>
      <c r="B1260" s="40"/>
      <c r="C1260" s="41"/>
      <c r="D1260" s="218" t="s">
        <v>163</v>
      </c>
      <c r="E1260" s="41"/>
      <c r="F1260" s="219" t="s">
        <v>1442</v>
      </c>
      <c r="G1260" s="41"/>
      <c r="H1260" s="41"/>
      <c r="I1260" s="220"/>
      <c r="J1260" s="41"/>
      <c r="K1260" s="41"/>
      <c r="L1260" s="45"/>
      <c r="M1260" s="221"/>
      <c r="N1260" s="222"/>
      <c r="O1260" s="85"/>
      <c r="P1260" s="85"/>
      <c r="Q1260" s="85"/>
      <c r="R1260" s="85"/>
      <c r="S1260" s="85"/>
      <c r="T1260" s="86"/>
      <c r="U1260" s="39"/>
      <c r="V1260" s="39"/>
      <c r="W1260" s="39"/>
      <c r="X1260" s="39"/>
      <c r="Y1260" s="39"/>
      <c r="Z1260" s="39"/>
      <c r="AA1260" s="39"/>
      <c r="AB1260" s="39"/>
      <c r="AC1260" s="39"/>
      <c r="AD1260" s="39"/>
      <c r="AE1260" s="39"/>
      <c r="AT1260" s="18" t="s">
        <v>163</v>
      </c>
      <c r="AU1260" s="18" t="s">
        <v>87</v>
      </c>
    </row>
    <row r="1261" s="13" customFormat="1">
      <c r="A1261" s="13"/>
      <c r="B1261" s="224"/>
      <c r="C1261" s="225"/>
      <c r="D1261" s="218" t="s">
        <v>167</v>
      </c>
      <c r="E1261" s="226" t="s">
        <v>40</v>
      </c>
      <c r="F1261" s="227" t="s">
        <v>206</v>
      </c>
      <c r="G1261" s="225"/>
      <c r="H1261" s="226" t="s">
        <v>40</v>
      </c>
      <c r="I1261" s="228"/>
      <c r="J1261" s="225"/>
      <c r="K1261" s="225"/>
      <c r="L1261" s="229"/>
      <c r="M1261" s="230"/>
      <c r="N1261" s="231"/>
      <c r="O1261" s="231"/>
      <c r="P1261" s="231"/>
      <c r="Q1261" s="231"/>
      <c r="R1261" s="231"/>
      <c r="S1261" s="231"/>
      <c r="T1261" s="232"/>
      <c r="U1261" s="13"/>
      <c r="V1261" s="13"/>
      <c r="W1261" s="13"/>
      <c r="X1261" s="13"/>
      <c r="Y1261" s="13"/>
      <c r="Z1261" s="13"/>
      <c r="AA1261" s="13"/>
      <c r="AB1261" s="13"/>
      <c r="AC1261" s="13"/>
      <c r="AD1261" s="13"/>
      <c r="AE1261" s="13"/>
      <c r="AT1261" s="233" t="s">
        <v>167</v>
      </c>
      <c r="AU1261" s="233" t="s">
        <v>87</v>
      </c>
      <c r="AV1261" s="13" t="s">
        <v>85</v>
      </c>
      <c r="AW1261" s="13" t="s">
        <v>38</v>
      </c>
      <c r="AX1261" s="13" t="s">
        <v>77</v>
      </c>
      <c r="AY1261" s="233" t="s">
        <v>153</v>
      </c>
    </row>
    <row r="1262" s="14" customFormat="1">
      <c r="A1262" s="14"/>
      <c r="B1262" s="234"/>
      <c r="C1262" s="235"/>
      <c r="D1262" s="218" t="s">
        <v>167</v>
      </c>
      <c r="E1262" s="236" t="s">
        <v>40</v>
      </c>
      <c r="F1262" s="237" t="s">
        <v>1433</v>
      </c>
      <c r="G1262" s="235"/>
      <c r="H1262" s="238">
        <v>1.6779999999999999</v>
      </c>
      <c r="I1262" s="239"/>
      <c r="J1262" s="235"/>
      <c r="K1262" s="235"/>
      <c r="L1262" s="240"/>
      <c r="M1262" s="241"/>
      <c r="N1262" s="242"/>
      <c r="O1262" s="242"/>
      <c r="P1262" s="242"/>
      <c r="Q1262" s="242"/>
      <c r="R1262" s="242"/>
      <c r="S1262" s="242"/>
      <c r="T1262" s="243"/>
      <c r="U1262" s="14"/>
      <c r="V1262" s="14"/>
      <c r="W1262" s="14"/>
      <c r="X1262" s="14"/>
      <c r="Y1262" s="14"/>
      <c r="Z1262" s="14"/>
      <c r="AA1262" s="14"/>
      <c r="AB1262" s="14"/>
      <c r="AC1262" s="14"/>
      <c r="AD1262" s="14"/>
      <c r="AE1262" s="14"/>
      <c r="AT1262" s="244" t="s">
        <v>167</v>
      </c>
      <c r="AU1262" s="244" t="s">
        <v>87</v>
      </c>
      <c r="AV1262" s="14" t="s">
        <v>87</v>
      </c>
      <c r="AW1262" s="14" t="s">
        <v>38</v>
      </c>
      <c r="AX1262" s="14" t="s">
        <v>77</v>
      </c>
      <c r="AY1262" s="244" t="s">
        <v>153</v>
      </c>
    </row>
    <row r="1263" s="14" customFormat="1">
      <c r="A1263" s="14"/>
      <c r="B1263" s="234"/>
      <c r="C1263" s="235"/>
      <c r="D1263" s="218" t="s">
        <v>167</v>
      </c>
      <c r="E1263" s="236" t="s">
        <v>40</v>
      </c>
      <c r="F1263" s="237" t="s">
        <v>1434</v>
      </c>
      <c r="G1263" s="235"/>
      <c r="H1263" s="238">
        <v>0.45000000000000001</v>
      </c>
      <c r="I1263" s="239"/>
      <c r="J1263" s="235"/>
      <c r="K1263" s="235"/>
      <c r="L1263" s="240"/>
      <c r="M1263" s="241"/>
      <c r="N1263" s="242"/>
      <c r="O1263" s="242"/>
      <c r="P1263" s="242"/>
      <c r="Q1263" s="242"/>
      <c r="R1263" s="242"/>
      <c r="S1263" s="242"/>
      <c r="T1263" s="243"/>
      <c r="U1263" s="14"/>
      <c r="V1263" s="14"/>
      <c r="W1263" s="14"/>
      <c r="X1263" s="14"/>
      <c r="Y1263" s="14"/>
      <c r="Z1263" s="14"/>
      <c r="AA1263" s="14"/>
      <c r="AB1263" s="14"/>
      <c r="AC1263" s="14"/>
      <c r="AD1263" s="14"/>
      <c r="AE1263" s="14"/>
      <c r="AT1263" s="244" t="s">
        <v>167</v>
      </c>
      <c r="AU1263" s="244" t="s">
        <v>87</v>
      </c>
      <c r="AV1263" s="14" t="s">
        <v>87</v>
      </c>
      <c r="AW1263" s="14" t="s">
        <v>38</v>
      </c>
      <c r="AX1263" s="14" t="s">
        <v>77</v>
      </c>
      <c r="AY1263" s="244" t="s">
        <v>153</v>
      </c>
    </row>
    <row r="1264" s="13" customFormat="1">
      <c r="A1264" s="13"/>
      <c r="B1264" s="224"/>
      <c r="C1264" s="225"/>
      <c r="D1264" s="218" t="s">
        <v>167</v>
      </c>
      <c r="E1264" s="226" t="s">
        <v>40</v>
      </c>
      <c r="F1264" s="227" t="s">
        <v>209</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1435</v>
      </c>
      <c r="G1265" s="235"/>
      <c r="H1265" s="238">
        <v>2.0150000000000001</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3" customFormat="1">
      <c r="A1266" s="13"/>
      <c r="B1266" s="224"/>
      <c r="C1266" s="225"/>
      <c r="D1266" s="218" t="s">
        <v>167</v>
      </c>
      <c r="E1266" s="226" t="s">
        <v>40</v>
      </c>
      <c r="F1266" s="227" t="s">
        <v>211</v>
      </c>
      <c r="G1266" s="225"/>
      <c r="H1266" s="226" t="s">
        <v>40</v>
      </c>
      <c r="I1266" s="228"/>
      <c r="J1266" s="225"/>
      <c r="K1266" s="225"/>
      <c r="L1266" s="229"/>
      <c r="M1266" s="230"/>
      <c r="N1266" s="231"/>
      <c r="O1266" s="231"/>
      <c r="P1266" s="231"/>
      <c r="Q1266" s="231"/>
      <c r="R1266" s="231"/>
      <c r="S1266" s="231"/>
      <c r="T1266" s="232"/>
      <c r="U1266" s="13"/>
      <c r="V1266" s="13"/>
      <c r="W1266" s="13"/>
      <c r="X1266" s="13"/>
      <c r="Y1266" s="13"/>
      <c r="Z1266" s="13"/>
      <c r="AA1266" s="13"/>
      <c r="AB1266" s="13"/>
      <c r="AC1266" s="13"/>
      <c r="AD1266" s="13"/>
      <c r="AE1266" s="13"/>
      <c r="AT1266" s="233" t="s">
        <v>167</v>
      </c>
      <c r="AU1266" s="233" t="s">
        <v>87</v>
      </c>
      <c r="AV1266" s="13" t="s">
        <v>85</v>
      </c>
      <c r="AW1266" s="13" t="s">
        <v>38</v>
      </c>
      <c r="AX1266" s="13" t="s">
        <v>77</v>
      </c>
      <c r="AY1266" s="233" t="s">
        <v>153</v>
      </c>
    </row>
    <row r="1267" s="14" customFormat="1">
      <c r="A1267" s="14"/>
      <c r="B1267" s="234"/>
      <c r="C1267" s="235"/>
      <c r="D1267" s="218" t="s">
        <v>167</v>
      </c>
      <c r="E1267" s="236" t="s">
        <v>40</v>
      </c>
      <c r="F1267" s="237" t="s">
        <v>1436</v>
      </c>
      <c r="G1267" s="235"/>
      <c r="H1267" s="238">
        <v>14.438000000000001</v>
      </c>
      <c r="I1267" s="239"/>
      <c r="J1267" s="235"/>
      <c r="K1267" s="235"/>
      <c r="L1267" s="240"/>
      <c r="M1267" s="241"/>
      <c r="N1267" s="242"/>
      <c r="O1267" s="242"/>
      <c r="P1267" s="242"/>
      <c r="Q1267" s="242"/>
      <c r="R1267" s="242"/>
      <c r="S1267" s="242"/>
      <c r="T1267" s="243"/>
      <c r="U1267" s="14"/>
      <c r="V1267" s="14"/>
      <c r="W1267" s="14"/>
      <c r="X1267" s="14"/>
      <c r="Y1267" s="14"/>
      <c r="Z1267" s="14"/>
      <c r="AA1267" s="14"/>
      <c r="AB1267" s="14"/>
      <c r="AC1267" s="14"/>
      <c r="AD1267" s="14"/>
      <c r="AE1267" s="14"/>
      <c r="AT1267" s="244" t="s">
        <v>167</v>
      </c>
      <c r="AU1267" s="244" t="s">
        <v>87</v>
      </c>
      <c r="AV1267" s="14" t="s">
        <v>87</v>
      </c>
      <c r="AW1267" s="14" t="s">
        <v>38</v>
      </c>
      <c r="AX1267" s="14" t="s">
        <v>77</v>
      </c>
      <c r="AY1267" s="244" t="s">
        <v>153</v>
      </c>
    </row>
    <row r="1268" s="13" customFormat="1">
      <c r="A1268" s="13"/>
      <c r="B1268" s="224"/>
      <c r="C1268" s="225"/>
      <c r="D1268" s="218" t="s">
        <v>167</v>
      </c>
      <c r="E1268" s="226" t="s">
        <v>40</v>
      </c>
      <c r="F1268" s="227" t="s">
        <v>213</v>
      </c>
      <c r="G1268" s="225"/>
      <c r="H1268" s="226" t="s">
        <v>40</v>
      </c>
      <c r="I1268" s="228"/>
      <c r="J1268" s="225"/>
      <c r="K1268" s="225"/>
      <c r="L1268" s="229"/>
      <c r="M1268" s="230"/>
      <c r="N1268" s="231"/>
      <c r="O1268" s="231"/>
      <c r="P1268" s="231"/>
      <c r="Q1268" s="231"/>
      <c r="R1268" s="231"/>
      <c r="S1268" s="231"/>
      <c r="T1268" s="232"/>
      <c r="U1268" s="13"/>
      <c r="V1268" s="13"/>
      <c r="W1268" s="13"/>
      <c r="X1268" s="13"/>
      <c r="Y1268" s="13"/>
      <c r="Z1268" s="13"/>
      <c r="AA1268" s="13"/>
      <c r="AB1268" s="13"/>
      <c r="AC1268" s="13"/>
      <c r="AD1268" s="13"/>
      <c r="AE1268" s="13"/>
      <c r="AT1268" s="233" t="s">
        <v>167</v>
      </c>
      <c r="AU1268" s="233" t="s">
        <v>87</v>
      </c>
      <c r="AV1268" s="13" t="s">
        <v>85</v>
      </c>
      <c r="AW1268" s="13" t="s">
        <v>38</v>
      </c>
      <c r="AX1268" s="13" t="s">
        <v>77</v>
      </c>
      <c r="AY1268" s="233" t="s">
        <v>153</v>
      </c>
    </row>
    <row r="1269" s="14" customFormat="1">
      <c r="A1269" s="14"/>
      <c r="B1269" s="234"/>
      <c r="C1269" s="235"/>
      <c r="D1269" s="218" t="s">
        <v>167</v>
      </c>
      <c r="E1269" s="236" t="s">
        <v>40</v>
      </c>
      <c r="F1269" s="237" t="s">
        <v>1437</v>
      </c>
      <c r="G1269" s="235"/>
      <c r="H1269" s="238">
        <v>11.531000000000001</v>
      </c>
      <c r="I1269" s="239"/>
      <c r="J1269" s="235"/>
      <c r="K1269" s="235"/>
      <c r="L1269" s="240"/>
      <c r="M1269" s="241"/>
      <c r="N1269" s="242"/>
      <c r="O1269" s="242"/>
      <c r="P1269" s="242"/>
      <c r="Q1269" s="242"/>
      <c r="R1269" s="242"/>
      <c r="S1269" s="242"/>
      <c r="T1269" s="243"/>
      <c r="U1269" s="14"/>
      <c r="V1269" s="14"/>
      <c r="W1269" s="14"/>
      <c r="X1269" s="14"/>
      <c r="Y1269" s="14"/>
      <c r="Z1269" s="14"/>
      <c r="AA1269" s="14"/>
      <c r="AB1269" s="14"/>
      <c r="AC1269" s="14"/>
      <c r="AD1269" s="14"/>
      <c r="AE1269" s="14"/>
      <c r="AT1269" s="244" t="s">
        <v>167</v>
      </c>
      <c r="AU1269" s="244" t="s">
        <v>87</v>
      </c>
      <c r="AV1269" s="14" t="s">
        <v>87</v>
      </c>
      <c r="AW1269" s="14" t="s">
        <v>38</v>
      </c>
      <c r="AX1269" s="14" t="s">
        <v>77</v>
      </c>
      <c r="AY1269" s="244" t="s">
        <v>153</v>
      </c>
    </row>
    <row r="1270" s="15" customFormat="1">
      <c r="A1270" s="15"/>
      <c r="B1270" s="245"/>
      <c r="C1270" s="246"/>
      <c r="D1270" s="218" t="s">
        <v>167</v>
      </c>
      <c r="E1270" s="247" t="s">
        <v>40</v>
      </c>
      <c r="F1270" s="248" t="s">
        <v>170</v>
      </c>
      <c r="G1270" s="246"/>
      <c r="H1270" s="249">
        <v>30.111999999999998</v>
      </c>
      <c r="I1270" s="250"/>
      <c r="J1270" s="246"/>
      <c r="K1270" s="246"/>
      <c r="L1270" s="251"/>
      <c r="M1270" s="252"/>
      <c r="N1270" s="253"/>
      <c r="O1270" s="253"/>
      <c r="P1270" s="253"/>
      <c r="Q1270" s="253"/>
      <c r="R1270" s="253"/>
      <c r="S1270" s="253"/>
      <c r="T1270" s="254"/>
      <c r="U1270" s="15"/>
      <c r="V1270" s="15"/>
      <c r="W1270" s="15"/>
      <c r="X1270" s="15"/>
      <c r="Y1270" s="15"/>
      <c r="Z1270" s="15"/>
      <c r="AA1270" s="15"/>
      <c r="AB1270" s="15"/>
      <c r="AC1270" s="15"/>
      <c r="AD1270" s="15"/>
      <c r="AE1270" s="15"/>
      <c r="AT1270" s="255" t="s">
        <v>167</v>
      </c>
      <c r="AU1270" s="255" t="s">
        <v>87</v>
      </c>
      <c r="AV1270" s="15" t="s">
        <v>161</v>
      </c>
      <c r="AW1270" s="15" t="s">
        <v>38</v>
      </c>
      <c r="AX1270" s="15" t="s">
        <v>85</v>
      </c>
      <c r="AY1270" s="255" t="s">
        <v>153</v>
      </c>
    </row>
    <row r="1271" s="2" customFormat="1" ht="24.15" customHeight="1">
      <c r="A1271" s="39"/>
      <c r="B1271" s="40"/>
      <c r="C1271" s="205" t="s">
        <v>1443</v>
      </c>
      <c r="D1271" s="205" t="s">
        <v>156</v>
      </c>
      <c r="E1271" s="206" t="s">
        <v>1444</v>
      </c>
      <c r="F1271" s="207" t="s">
        <v>1445</v>
      </c>
      <c r="G1271" s="208" t="s">
        <v>159</v>
      </c>
      <c r="H1271" s="209">
        <v>30.111999999999998</v>
      </c>
      <c r="I1271" s="210"/>
      <c r="J1271" s="211">
        <f>ROUND(I1271*H1271,2)</f>
        <v>0</v>
      </c>
      <c r="K1271" s="207" t="s">
        <v>160</v>
      </c>
      <c r="L1271" s="45"/>
      <c r="M1271" s="212" t="s">
        <v>40</v>
      </c>
      <c r="N1271" s="213" t="s">
        <v>48</v>
      </c>
      <c r="O1271" s="85"/>
      <c r="P1271" s="214">
        <f>O1271*H1271</f>
        <v>0</v>
      </c>
      <c r="Q1271" s="214">
        <v>0.00025999999999999998</v>
      </c>
      <c r="R1271" s="214">
        <f>Q1271*H1271</f>
        <v>0.0078291199999999984</v>
      </c>
      <c r="S1271" s="214">
        <v>0</v>
      </c>
      <c r="T1271" s="215">
        <f>S1271*H1271</f>
        <v>0</v>
      </c>
      <c r="U1271" s="39"/>
      <c r="V1271" s="39"/>
      <c r="W1271" s="39"/>
      <c r="X1271" s="39"/>
      <c r="Y1271" s="39"/>
      <c r="Z1271" s="39"/>
      <c r="AA1271" s="39"/>
      <c r="AB1271" s="39"/>
      <c r="AC1271" s="39"/>
      <c r="AD1271" s="39"/>
      <c r="AE1271" s="39"/>
      <c r="AR1271" s="216" t="s">
        <v>287</v>
      </c>
      <c r="AT1271" s="216" t="s">
        <v>156</v>
      </c>
      <c r="AU1271" s="216" t="s">
        <v>87</v>
      </c>
      <c r="AY1271" s="18" t="s">
        <v>153</v>
      </c>
      <c r="BE1271" s="217">
        <f>IF(N1271="základní",J1271,0)</f>
        <v>0</v>
      </c>
      <c r="BF1271" s="217">
        <f>IF(N1271="snížená",J1271,0)</f>
        <v>0</v>
      </c>
      <c r="BG1271" s="217">
        <f>IF(N1271="zákl. přenesená",J1271,0)</f>
        <v>0</v>
      </c>
      <c r="BH1271" s="217">
        <f>IF(N1271="sníž. přenesená",J1271,0)</f>
        <v>0</v>
      </c>
      <c r="BI1271" s="217">
        <f>IF(N1271="nulová",J1271,0)</f>
        <v>0</v>
      </c>
      <c r="BJ1271" s="18" t="s">
        <v>85</v>
      </c>
      <c r="BK1271" s="217">
        <f>ROUND(I1271*H1271,2)</f>
        <v>0</v>
      </c>
      <c r="BL1271" s="18" t="s">
        <v>287</v>
      </c>
      <c r="BM1271" s="216" t="s">
        <v>1446</v>
      </c>
    </row>
    <row r="1272" s="2" customFormat="1">
      <c r="A1272" s="39"/>
      <c r="B1272" s="40"/>
      <c r="C1272" s="41"/>
      <c r="D1272" s="218" t="s">
        <v>163</v>
      </c>
      <c r="E1272" s="41"/>
      <c r="F1272" s="219" t="s">
        <v>1447</v>
      </c>
      <c r="G1272" s="41"/>
      <c r="H1272" s="41"/>
      <c r="I1272" s="220"/>
      <c r="J1272" s="41"/>
      <c r="K1272" s="41"/>
      <c r="L1272" s="45"/>
      <c r="M1272" s="221"/>
      <c r="N1272" s="222"/>
      <c r="O1272" s="85"/>
      <c r="P1272" s="85"/>
      <c r="Q1272" s="85"/>
      <c r="R1272" s="85"/>
      <c r="S1272" s="85"/>
      <c r="T1272" s="86"/>
      <c r="U1272" s="39"/>
      <c r="V1272" s="39"/>
      <c r="W1272" s="39"/>
      <c r="X1272" s="39"/>
      <c r="Y1272" s="39"/>
      <c r="Z1272" s="39"/>
      <c r="AA1272" s="39"/>
      <c r="AB1272" s="39"/>
      <c r="AC1272" s="39"/>
      <c r="AD1272" s="39"/>
      <c r="AE1272" s="39"/>
      <c r="AT1272" s="18" t="s">
        <v>163</v>
      </c>
      <c r="AU1272" s="18" t="s">
        <v>87</v>
      </c>
    </row>
    <row r="1273" s="13" customFormat="1">
      <c r="A1273" s="13"/>
      <c r="B1273" s="224"/>
      <c r="C1273" s="225"/>
      <c r="D1273" s="218" t="s">
        <v>167</v>
      </c>
      <c r="E1273" s="226" t="s">
        <v>40</v>
      </c>
      <c r="F1273" s="227" t="s">
        <v>206</v>
      </c>
      <c r="G1273" s="225"/>
      <c r="H1273" s="226" t="s">
        <v>40</v>
      </c>
      <c r="I1273" s="228"/>
      <c r="J1273" s="225"/>
      <c r="K1273" s="225"/>
      <c r="L1273" s="229"/>
      <c r="M1273" s="230"/>
      <c r="N1273" s="231"/>
      <c r="O1273" s="231"/>
      <c r="P1273" s="231"/>
      <c r="Q1273" s="231"/>
      <c r="R1273" s="231"/>
      <c r="S1273" s="231"/>
      <c r="T1273" s="232"/>
      <c r="U1273" s="13"/>
      <c r="V1273" s="13"/>
      <c r="W1273" s="13"/>
      <c r="X1273" s="13"/>
      <c r="Y1273" s="13"/>
      <c r="Z1273" s="13"/>
      <c r="AA1273" s="13"/>
      <c r="AB1273" s="13"/>
      <c r="AC1273" s="13"/>
      <c r="AD1273" s="13"/>
      <c r="AE1273" s="13"/>
      <c r="AT1273" s="233" t="s">
        <v>167</v>
      </c>
      <c r="AU1273" s="233" t="s">
        <v>87</v>
      </c>
      <c r="AV1273" s="13" t="s">
        <v>85</v>
      </c>
      <c r="AW1273" s="13" t="s">
        <v>38</v>
      </c>
      <c r="AX1273" s="13" t="s">
        <v>77</v>
      </c>
      <c r="AY1273" s="233" t="s">
        <v>153</v>
      </c>
    </row>
    <row r="1274" s="14" customFormat="1">
      <c r="A1274" s="14"/>
      <c r="B1274" s="234"/>
      <c r="C1274" s="235"/>
      <c r="D1274" s="218" t="s">
        <v>167</v>
      </c>
      <c r="E1274" s="236" t="s">
        <v>40</v>
      </c>
      <c r="F1274" s="237" t="s">
        <v>1433</v>
      </c>
      <c r="G1274" s="235"/>
      <c r="H1274" s="238">
        <v>1.6779999999999999</v>
      </c>
      <c r="I1274" s="239"/>
      <c r="J1274" s="235"/>
      <c r="K1274" s="235"/>
      <c r="L1274" s="240"/>
      <c r="M1274" s="241"/>
      <c r="N1274" s="242"/>
      <c r="O1274" s="242"/>
      <c r="P1274" s="242"/>
      <c r="Q1274" s="242"/>
      <c r="R1274" s="242"/>
      <c r="S1274" s="242"/>
      <c r="T1274" s="243"/>
      <c r="U1274" s="14"/>
      <c r="V1274" s="14"/>
      <c r="W1274" s="14"/>
      <c r="X1274" s="14"/>
      <c r="Y1274" s="14"/>
      <c r="Z1274" s="14"/>
      <c r="AA1274" s="14"/>
      <c r="AB1274" s="14"/>
      <c r="AC1274" s="14"/>
      <c r="AD1274" s="14"/>
      <c r="AE1274" s="14"/>
      <c r="AT1274" s="244" t="s">
        <v>167</v>
      </c>
      <c r="AU1274" s="244" t="s">
        <v>87</v>
      </c>
      <c r="AV1274" s="14" t="s">
        <v>87</v>
      </c>
      <c r="AW1274" s="14" t="s">
        <v>38</v>
      </c>
      <c r="AX1274" s="14" t="s">
        <v>77</v>
      </c>
      <c r="AY1274" s="244" t="s">
        <v>153</v>
      </c>
    </row>
    <row r="1275" s="14" customFormat="1">
      <c r="A1275" s="14"/>
      <c r="B1275" s="234"/>
      <c r="C1275" s="235"/>
      <c r="D1275" s="218" t="s">
        <v>167</v>
      </c>
      <c r="E1275" s="236" t="s">
        <v>40</v>
      </c>
      <c r="F1275" s="237" t="s">
        <v>1434</v>
      </c>
      <c r="G1275" s="235"/>
      <c r="H1275" s="238">
        <v>0.45000000000000001</v>
      </c>
      <c r="I1275" s="239"/>
      <c r="J1275" s="235"/>
      <c r="K1275" s="235"/>
      <c r="L1275" s="240"/>
      <c r="M1275" s="241"/>
      <c r="N1275" s="242"/>
      <c r="O1275" s="242"/>
      <c r="P1275" s="242"/>
      <c r="Q1275" s="242"/>
      <c r="R1275" s="242"/>
      <c r="S1275" s="242"/>
      <c r="T1275" s="243"/>
      <c r="U1275" s="14"/>
      <c r="V1275" s="14"/>
      <c r="W1275" s="14"/>
      <c r="X1275" s="14"/>
      <c r="Y1275" s="14"/>
      <c r="Z1275" s="14"/>
      <c r="AA1275" s="14"/>
      <c r="AB1275" s="14"/>
      <c r="AC1275" s="14"/>
      <c r="AD1275" s="14"/>
      <c r="AE1275" s="14"/>
      <c r="AT1275" s="244" t="s">
        <v>167</v>
      </c>
      <c r="AU1275" s="244" t="s">
        <v>87</v>
      </c>
      <c r="AV1275" s="14" t="s">
        <v>87</v>
      </c>
      <c r="AW1275" s="14" t="s">
        <v>38</v>
      </c>
      <c r="AX1275" s="14" t="s">
        <v>77</v>
      </c>
      <c r="AY1275" s="244" t="s">
        <v>153</v>
      </c>
    </row>
    <row r="1276" s="13" customFormat="1">
      <c r="A1276" s="13"/>
      <c r="B1276" s="224"/>
      <c r="C1276" s="225"/>
      <c r="D1276" s="218" t="s">
        <v>167</v>
      </c>
      <c r="E1276" s="226" t="s">
        <v>40</v>
      </c>
      <c r="F1276" s="227" t="s">
        <v>209</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1435</v>
      </c>
      <c r="G1277" s="235"/>
      <c r="H1277" s="238">
        <v>2.0150000000000001</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3" customFormat="1">
      <c r="A1278" s="13"/>
      <c r="B1278" s="224"/>
      <c r="C1278" s="225"/>
      <c r="D1278" s="218" t="s">
        <v>167</v>
      </c>
      <c r="E1278" s="226" t="s">
        <v>40</v>
      </c>
      <c r="F1278" s="227" t="s">
        <v>211</v>
      </c>
      <c r="G1278" s="225"/>
      <c r="H1278" s="226" t="s">
        <v>40</v>
      </c>
      <c r="I1278" s="228"/>
      <c r="J1278" s="225"/>
      <c r="K1278" s="225"/>
      <c r="L1278" s="229"/>
      <c r="M1278" s="230"/>
      <c r="N1278" s="231"/>
      <c r="O1278" s="231"/>
      <c r="P1278" s="231"/>
      <c r="Q1278" s="231"/>
      <c r="R1278" s="231"/>
      <c r="S1278" s="231"/>
      <c r="T1278" s="232"/>
      <c r="U1278" s="13"/>
      <c r="V1278" s="13"/>
      <c r="W1278" s="13"/>
      <c r="X1278" s="13"/>
      <c r="Y1278" s="13"/>
      <c r="Z1278" s="13"/>
      <c r="AA1278" s="13"/>
      <c r="AB1278" s="13"/>
      <c r="AC1278" s="13"/>
      <c r="AD1278" s="13"/>
      <c r="AE1278" s="13"/>
      <c r="AT1278" s="233" t="s">
        <v>167</v>
      </c>
      <c r="AU1278" s="233" t="s">
        <v>87</v>
      </c>
      <c r="AV1278" s="13" t="s">
        <v>85</v>
      </c>
      <c r="AW1278" s="13" t="s">
        <v>38</v>
      </c>
      <c r="AX1278" s="13" t="s">
        <v>77</v>
      </c>
      <c r="AY1278" s="233" t="s">
        <v>153</v>
      </c>
    </row>
    <row r="1279" s="14" customFormat="1">
      <c r="A1279" s="14"/>
      <c r="B1279" s="234"/>
      <c r="C1279" s="235"/>
      <c r="D1279" s="218" t="s">
        <v>167</v>
      </c>
      <c r="E1279" s="236" t="s">
        <v>40</v>
      </c>
      <c r="F1279" s="237" t="s">
        <v>1436</v>
      </c>
      <c r="G1279" s="235"/>
      <c r="H1279" s="238">
        <v>14.438000000000001</v>
      </c>
      <c r="I1279" s="239"/>
      <c r="J1279" s="235"/>
      <c r="K1279" s="235"/>
      <c r="L1279" s="240"/>
      <c r="M1279" s="241"/>
      <c r="N1279" s="242"/>
      <c r="O1279" s="242"/>
      <c r="P1279" s="242"/>
      <c r="Q1279" s="242"/>
      <c r="R1279" s="242"/>
      <c r="S1279" s="242"/>
      <c r="T1279" s="243"/>
      <c r="U1279" s="14"/>
      <c r="V1279" s="14"/>
      <c r="W1279" s="14"/>
      <c r="X1279" s="14"/>
      <c r="Y1279" s="14"/>
      <c r="Z1279" s="14"/>
      <c r="AA1279" s="14"/>
      <c r="AB1279" s="14"/>
      <c r="AC1279" s="14"/>
      <c r="AD1279" s="14"/>
      <c r="AE1279" s="14"/>
      <c r="AT1279" s="244" t="s">
        <v>167</v>
      </c>
      <c r="AU1279" s="244" t="s">
        <v>87</v>
      </c>
      <c r="AV1279" s="14" t="s">
        <v>87</v>
      </c>
      <c r="AW1279" s="14" t="s">
        <v>38</v>
      </c>
      <c r="AX1279" s="14" t="s">
        <v>77</v>
      </c>
      <c r="AY1279" s="244" t="s">
        <v>153</v>
      </c>
    </row>
    <row r="1280" s="13" customFormat="1">
      <c r="A1280" s="13"/>
      <c r="B1280" s="224"/>
      <c r="C1280" s="225"/>
      <c r="D1280" s="218" t="s">
        <v>167</v>
      </c>
      <c r="E1280" s="226" t="s">
        <v>40</v>
      </c>
      <c r="F1280" s="227" t="s">
        <v>213</v>
      </c>
      <c r="G1280" s="225"/>
      <c r="H1280" s="226" t="s">
        <v>40</v>
      </c>
      <c r="I1280" s="228"/>
      <c r="J1280" s="225"/>
      <c r="K1280" s="225"/>
      <c r="L1280" s="229"/>
      <c r="M1280" s="230"/>
      <c r="N1280" s="231"/>
      <c r="O1280" s="231"/>
      <c r="P1280" s="231"/>
      <c r="Q1280" s="231"/>
      <c r="R1280" s="231"/>
      <c r="S1280" s="231"/>
      <c r="T1280" s="232"/>
      <c r="U1280" s="13"/>
      <c r="V1280" s="13"/>
      <c r="W1280" s="13"/>
      <c r="X1280" s="13"/>
      <c r="Y1280" s="13"/>
      <c r="Z1280" s="13"/>
      <c r="AA1280" s="13"/>
      <c r="AB1280" s="13"/>
      <c r="AC1280" s="13"/>
      <c r="AD1280" s="13"/>
      <c r="AE1280" s="13"/>
      <c r="AT1280" s="233" t="s">
        <v>167</v>
      </c>
      <c r="AU1280" s="233" t="s">
        <v>87</v>
      </c>
      <c r="AV1280" s="13" t="s">
        <v>85</v>
      </c>
      <c r="AW1280" s="13" t="s">
        <v>38</v>
      </c>
      <c r="AX1280" s="13" t="s">
        <v>77</v>
      </c>
      <c r="AY1280" s="233" t="s">
        <v>153</v>
      </c>
    </row>
    <row r="1281" s="14" customFormat="1">
      <c r="A1281" s="14"/>
      <c r="B1281" s="234"/>
      <c r="C1281" s="235"/>
      <c r="D1281" s="218" t="s">
        <v>167</v>
      </c>
      <c r="E1281" s="236" t="s">
        <v>40</v>
      </c>
      <c r="F1281" s="237" t="s">
        <v>1437</v>
      </c>
      <c r="G1281" s="235"/>
      <c r="H1281" s="238">
        <v>11.531000000000001</v>
      </c>
      <c r="I1281" s="239"/>
      <c r="J1281" s="235"/>
      <c r="K1281" s="235"/>
      <c r="L1281" s="240"/>
      <c r="M1281" s="241"/>
      <c r="N1281" s="242"/>
      <c r="O1281" s="242"/>
      <c r="P1281" s="242"/>
      <c r="Q1281" s="242"/>
      <c r="R1281" s="242"/>
      <c r="S1281" s="242"/>
      <c r="T1281" s="243"/>
      <c r="U1281" s="14"/>
      <c r="V1281" s="14"/>
      <c r="W1281" s="14"/>
      <c r="X1281" s="14"/>
      <c r="Y1281" s="14"/>
      <c r="Z1281" s="14"/>
      <c r="AA1281" s="14"/>
      <c r="AB1281" s="14"/>
      <c r="AC1281" s="14"/>
      <c r="AD1281" s="14"/>
      <c r="AE1281" s="14"/>
      <c r="AT1281" s="244" t="s">
        <v>167</v>
      </c>
      <c r="AU1281" s="244" t="s">
        <v>87</v>
      </c>
      <c r="AV1281" s="14" t="s">
        <v>87</v>
      </c>
      <c r="AW1281" s="14" t="s">
        <v>38</v>
      </c>
      <c r="AX1281" s="14" t="s">
        <v>77</v>
      </c>
      <c r="AY1281" s="244" t="s">
        <v>153</v>
      </c>
    </row>
    <row r="1282" s="15" customFormat="1">
      <c r="A1282" s="15"/>
      <c r="B1282" s="245"/>
      <c r="C1282" s="246"/>
      <c r="D1282" s="218" t="s">
        <v>167</v>
      </c>
      <c r="E1282" s="247" t="s">
        <v>40</v>
      </c>
      <c r="F1282" s="248" t="s">
        <v>170</v>
      </c>
      <c r="G1282" s="246"/>
      <c r="H1282" s="249">
        <v>30.111999999999998</v>
      </c>
      <c r="I1282" s="250"/>
      <c r="J1282" s="246"/>
      <c r="K1282" s="246"/>
      <c r="L1282" s="251"/>
      <c r="M1282" s="252"/>
      <c r="N1282" s="253"/>
      <c r="O1282" s="253"/>
      <c r="P1282" s="253"/>
      <c r="Q1282" s="253"/>
      <c r="R1282" s="253"/>
      <c r="S1282" s="253"/>
      <c r="T1282" s="254"/>
      <c r="U1282" s="15"/>
      <c r="V1282" s="15"/>
      <c r="W1282" s="15"/>
      <c r="X1282" s="15"/>
      <c r="Y1282" s="15"/>
      <c r="Z1282" s="15"/>
      <c r="AA1282" s="15"/>
      <c r="AB1282" s="15"/>
      <c r="AC1282" s="15"/>
      <c r="AD1282" s="15"/>
      <c r="AE1282" s="15"/>
      <c r="AT1282" s="255" t="s">
        <v>167</v>
      </c>
      <c r="AU1282" s="255" t="s">
        <v>87</v>
      </c>
      <c r="AV1282" s="15" t="s">
        <v>161</v>
      </c>
      <c r="AW1282" s="15" t="s">
        <v>38</v>
      </c>
      <c r="AX1282" s="15" t="s">
        <v>85</v>
      </c>
      <c r="AY1282" s="255" t="s">
        <v>153</v>
      </c>
    </row>
    <row r="1283" s="2" customFormat="1" ht="24.15" customHeight="1">
      <c r="A1283" s="39"/>
      <c r="B1283" s="40"/>
      <c r="C1283" s="205" t="s">
        <v>1448</v>
      </c>
      <c r="D1283" s="205" t="s">
        <v>156</v>
      </c>
      <c r="E1283" s="206" t="s">
        <v>1449</v>
      </c>
      <c r="F1283" s="207" t="s">
        <v>1450</v>
      </c>
      <c r="G1283" s="208" t="s">
        <v>159</v>
      </c>
      <c r="H1283" s="209">
        <v>30.111999999999998</v>
      </c>
      <c r="I1283" s="210"/>
      <c r="J1283" s="211">
        <f>ROUND(I1283*H1283,2)</f>
        <v>0</v>
      </c>
      <c r="K1283" s="207" t="s">
        <v>160</v>
      </c>
      <c r="L1283" s="45"/>
      <c r="M1283" s="212" t="s">
        <v>40</v>
      </c>
      <c r="N1283" s="213" t="s">
        <v>48</v>
      </c>
      <c r="O1283" s="85"/>
      <c r="P1283" s="214">
        <f>O1283*H1283</f>
        <v>0</v>
      </c>
      <c r="Q1283" s="214">
        <v>3.0000000000000001E-05</v>
      </c>
      <c r="R1283" s="214">
        <f>Q1283*H1283</f>
        <v>0.00090335999999999997</v>
      </c>
      <c r="S1283" s="214">
        <v>0</v>
      </c>
      <c r="T1283" s="215">
        <f>S1283*H1283</f>
        <v>0</v>
      </c>
      <c r="U1283" s="39"/>
      <c r="V1283" s="39"/>
      <c r="W1283" s="39"/>
      <c r="X1283" s="39"/>
      <c r="Y1283" s="39"/>
      <c r="Z1283" s="39"/>
      <c r="AA1283" s="39"/>
      <c r="AB1283" s="39"/>
      <c r="AC1283" s="39"/>
      <c r="AD1283" s="39"/>
      <c r="AE1283" s="39"/>
      <c r="AR1283" s="216" t="s">
        <v>287</v>
      </c>
      <c r="AT1283" s="216" t="s">
        <v>156</v>
      </c>
      <c r="AU1283" s="216" t="s">
        <v>87</v>
      </c>
      <c r="AY1283" s="18" t="s">
        <v>153</v>
      </c>
      <c r="BE1283" s="217">
        <f>IF(N1283="základní",J1283,0)</f>
        <v>0</v>
      </c>
      <c r="BF1283" s="217">
        <f>IF(N1283="snížená",J1283,0)</f>
        <v>0</v>
      </c>
      <c r="BG1283" s="217">
        <f>IF(N1283="zákl. přenesená",J1283,0)</f>
        <v>0</v>
      </c>
      <c r="BH1283" s="217">
        <f>IF(N1283="sníž. přenesená",J1283,0)</f>
        <v>0</v>
      </c>
      <c r="BI1283" s="217">
        <f>IF(N1283="nulová",J1283,0)</f>
        <v>0</v>
      </c>
      <c r="BJ1283" s="18" t="s">
        <v>85</v>
      </c>
      <c r="BK1283" s="217">
        <f>ROUND(I1283*H1283,2)</f>
        <v>0</v>
      </c>
      <c r="BL1283" s="18" t="s">
        <v>287</v>
      </c>
      <c r="BM1283" s="216" t="s">
        <v>1451</v>
      </c>
    </row>
    <row r="1284" s="2" customFormat="1">
      <c r="A1284" s="39"/>
      <c r="B1284" s="40"/>
      <c r="C1284" s="41"/>
      <c r="D1284" s="218" t="s">
        <v>163</v>
      </c>
      <c r="E1284" s="41"/>
      <c r="F1284" s="219" t="s">
        <v>1452</v>
      </c>
      <c r="G1284" s="41"/>
      <c r="H1284" s="41"/>
      <c r="I1284" s="220"/>
      <c r="J1284" s="41"/>
      <c r="K1284" s="41"/>
      <c r="L1284" s="45"/>
      <c r="M1284" s="221"/>
      <c r="N1284" s="222"/>
      <c r="O1284" s="85"/>
      <c r="P1284" s="85"/>
      <c r="Q1284" s="85"/>
      <c r="R1284" s="85"/>
      <c r="S1284" s="85"/>
      <c r="T1284" s="86"/>
      <c r="U1284" s="39"/>
      <c r="V1284" s="39"/>
      <c r="W1284" s="39"/>
      <c r="X1284" s="39"/>
      <c r="Y1284" s="39"/>
      <c r="Z1284" s="39"/>
      <c r="AA1284" s="39"/>
      <c r="AB1284" s="39"/>
      <c r="AC1284" s="39"/>
      <c r="AD1284" s="39"/>
      <c r="AE1284" s="39"/>
      <c r="AT1284" s="18" t="s">
        <v>163</v>
      </c>
      <c r="AU1284" s="18" t="s">
        <v>87</v>
      </c>
    </row>
    <row r="1285" s="13" customFormat="1">
      <c r="A1285" s="13"/>
      <c r="B1285" s="224"/>
      <c r="C1285" s="225"/>
      <c r="D1285" s="218" t="s">
        <v>167</v>
      </c>
      <c r="E1285" s="226" t="s">
        <v>40</v>
      </c>
      <c r="F1285" s="227" t="s">
        <v>206</v>
      </c>
      <c r="G1285" s="225"/>
      <c r="H1285" s="226" t="s">
        <v>40</v>
      </c>
      <c r="I1285" s="228"/>
      <c r="J1285" s="225"/>
      <c r="K1285" s="225"/>
      <c r="L1285" s="229"/>
      <c r="M1285" s="230"/>
      <c r="N1285" s="231"/>
      <c r="O1285" s="231"/>
      <c r="P1285" s="231"/>
      <c r="Q1285" s="231"/>
      <c r="R1285" s="231"/>
      <c r="S1285" s="231"/>
      <c r="T1285" s="232"/>
      <c r="U1285" s="13"/>
      <c r="V1285" s="13"/>
      <c r="W1285" s="13"/>
      <c r="X1285" s="13"/>
      <c r="Y1285" s="13"/>
      <c r="Z1285" s="13"/>
      <c r="AA1285" s="13"/>
      <c r="AB1285" s="13"/>
      <c r="AC1285" s="13"/>
      <c r="AD1285" s="13"/>
      <c r="AE1285" s="13"/>
      <c r="AT1285" s="233" t="s">
        <v>167</v>
      </c>
      <c r="AU1285" s="233" t="s">
        <v>87</v>
      </c>
      <c r="AV1285" s="13" t="s">
        <v>85</v>
      </c>
      <c r="AW1285" s="13" t="s">
        <v>38</v>
      </c>
      <c r="AX1285" s="13" t="s">
        <v>77</v>
      </c>
      <c r="AY1285" s="233" t="s">
        <v>153</v>
      </c>
    </row>
    <row r="1286" s="14" customFormat="1">
      <c r="A1286" s="14"/>
      <c r="B1286" s="234"/>
      <c r="C1286" s="235"/>
      <c r="D1286" s="218" t="s">
        <v>167</v>
      </c>
      <c r="E1286" s="236" t="s">
        <v>40</v>
      </c>
      <c r="F1286" s="237" t="s">
        <v>1433</v>
      </c>
      <c r="G1286" s="235"/>
      <c r="H1286" s="238">
        <v>1.6779999999999999</v>
      </c>
      <c r="I1286" s="239"/>
      <c r="J1286" s="235"/>
      <c r="K1286" s="235"/>
      <c r="L1286" s="240"/>
      <c r="M1286" s="241"/>
      <c r="N1286" s="242"/>
      <c r="O1286" s="242"/>
      <c r="P1286" s="242"/>
      <c r="Q1286" s="242"/>
      <c r="R1286" s="242"/>
      <c r="S1286" s="242"/>
      <c r="T1286" s="243"/>
      <c r="U1286" s="14"/>
      <c r="V1286" s="14"/>
      <c r="W1286" s="14"/>
      <c r="X1286" s="14"/>
      <c r="Y1286" s="14"/>
      <c r="Z1286" s="14"/>
      <c r="AA1286" s="14"/>
      <c r="AB1286" s="14"/>
      <c r="AC1286" s="14"/>
      <c r="AD1286" s="14"/>
      <c r="AE1286" s="14"/>
      <c r="AT1286" s="244" t="s">
        <v>167</v>
      </c>
      <c r="AU1286" s="244" t="s">
        <v>87</v>
      </c>
      <c r="AV1286" s="14" t="s">
        <v>87</v>
      </c>
      <c r="AW1286" s="14" t="s">
        <v>38</v>
      </c>
      <c r="AX1286" s="14" t="s">
        <v>77</v>
      </c>
      <c r="AY1286" s="244" t="s">
        <v>153</v>
      </c>
    </row>
    <row r="1287" s="14" customFormat="1">
      <c r="A1287" s="14"/>
      <c r="B1287" s="234"/>
      <c r="C1287" s="235"/>
      <c r="D1287" s="218" t="s">
        <v>167</v>
      </c>
      <c r="E1287" s="236" t="s">
        <v>40</v>
      </c>
      <c r="F1287" s="237" t="s">
        <v>1434</v>
      </c>
      <c r="G1287" s="235"/>
      <c r="H1287" s="238">
        <v>0.45000000000000001</v>
      </c>
      <c r="I1287" s="239"/>
      <c r="J1287" s="235"/>
      <c r="K1287" s="235"/>
      <c r="L1287" s="240"/>
      <c r="M1287" s="241"/>
      <c r="N1287" s="242"/>
      <c r="O1287" s="242"/>
      <c r="P1287" s="242"/>
      <c r="Q1287" s="242"/>
      <c r="R1287" s="242"/>
      <c r="S1287" s="242"/>
      <c r="T1287" s="243"/>
      <c r="U1287" s="14"/>
      <c r="V1287" s="14"/>
      <c r="W1287" s="14"/>
      <c r="X1287" s="14"/>
      <c r="Y1287" s="14"/>
      <c r="Z1287" s="14"/>
      <c r="AA1287" s="14"/>
      <c r="AB1287" s="14"/>
      <c r="AC1287" s="14"/>
      <c r="AD1287" s="14"/>
      <c r="AE1287" s="14"/>
      <c r="AT1287" s="244" t="s">
        <v>167</v>
      </c>
      <c r="AU1287" s="244" t="s">
        <v>87</v>
      </c>
      <c r="AV1287" s="14" t="s">
        <v>87</v>
      </c>
      <c r="AW1287" s="14" t="s">
        <v>38</v>
      </c>
      <c r="AX1287" s="14" t="s">
        <v>77</v>
      </c>
      <c r="AY1287" s="244" t="s">
        <v>153</v>
      </c>
    </row>
    <row r="1288" s="13" customFormat="1">
      <c r="A1288" s="13"/>
      <c r="B1288" s="224"/>
      <c r="C1288" s="225"/>
      <c r="D1288" s="218" t="s">
        <v>167</v>
      </c>
      <c r="E1288" s="226" t="s">
        <v>40</v>
      </c>
      <c r="F1288" s="227" t="s">
        <v>209</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1435</v>
      </c>
      <c r="G1289" s="235"/>
      <c r="H1289" s="238">
        <v>2.0150000000000001</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3" customFormat="1">
      <c r="A1290" s="13"/>
      <c r="B1290" s="224"/>
      <c r="C1290" s="225"/>
      <c r="D1290" s="218" t="s">
        <v>167</v>
      </c>
      <c r="E1290" s="226" t="s">
        <v>40</v>
      </c>
      <c r="F1290" s="227" t="s">
        <v>211</v>
      </c>
      <c r="G1290" s="225"/>
      <c r="H1290" s="226" t="s">
        <v>40</v>
      </c>
      <c r="I1290" s="228"/>
      <c r="J1290" s="225"/>
      <c r="K1290" s="225"/>
      <c r="L1290" s="229"/>
      <c r="M1290" s="230"/>
      <c r="N1290" s="231"/>
      <c r="O1290" s="231"/>
      <c r="P1290" s="231"/>
      <c r="Q1290" s="231"/>
      <c r="R1290" s="231"/>
      <c r="S1290" s="231"/>
      <c r="T1290" s="232"/>
      <c r="U1290" s="13"/>
      <c r="V1290" s="13"/>
      <c r="W1290" s="13"/>
      <c r="X1290" s="13"/>
      <c r="Y1290" s="13"/>
      <c r="Z1290" s="13"/>
      <c r="AA1290" s="13"/>
      <c r="AB1290" s="13"/>
      <c r="AC1290" s="13"/>
      <c r="AD1290" s="13"/>
      <c r="AE1290" s="13"/>
      <c r="AT1290" s="233" t="s">
        <v>167</v>
      </c>
      <c r="AU1290" s="233" t="s">
        <v>87</v>
      </c>
      <c r="AV1290" s="13" t="s">
        <v>85</v>
      </c>
      <c r="AW1290" s="13" t="s">
        <v>38</v>
      </c>
      <c r="AX1290" s="13" t="s">
        <v>77</v>
      </c>
      <c r="AY1290" s="233" t="s">
        <v>153</v>
      </c>
    </row>
    <row r="1291" s="14" customFormat="1">
      <c r="A1291" s="14"/>
      <c r="B1291" s="234"/>
      <c r="C1291" s="235"/>
      <c r="D1291" s="218" t="s">
        <v>167</v>
      </c>
      <c r="E1291" s="236" t="s">
        <v>40</v>
      </c>
      <c r="F1291" s="237" t="s">
        <v>1436</v>
      </c>
      <c r="G1291" s="235"/>
      <c r="H1291" s="238">
        <v>14.438000000000001</v>
      </c>
      <c r="I1291" s="239"/>
      <c r="J1291" s="235"/>
      <c r="K1291" s="235"/>
      <c r="L1291" s="240"/>
      <c r="M1291" s="241"/>
      <c r="N1291" s="242"/>
      <c r="O1291" s="242"/>
      <c r="P1291" s="242"/>
      <c r="Q1291" s="242"/>
      <c r="R1291" s="242"/>
      <c r="S1291" s="242"/>
      <c r="T1291" s="243"/>
      <c r="U1291" s="14"/>
      <c r="V1291" s="14"/>
      <c r="W1291" s="14"/>
      <c r="X1291" s="14"/>
      <c r="Y1291" s="14"/>
      <c r="Z1291" s="14"/>
      <c r="AA1291" s="14"/>
      <c r="AB1291" s="14"/>
      <c r="AC1291" s="14"/>
      <c r="AD1291" s="14"/>
      <c r="AE1291" s="14"/>
      <c r="AT1291" s="244" t="s">
        <v>167</v>
      </c>
      <c r="AU1291" s="244" t="s">
        <v>87</v>
      </c>
      <c r="AV1291" s="14" t="s">
        <v>87</v>
      </c>
      <c r="AW1291" s="14" t="s">
        <v>38</v>
      </c>
      <c r="AX1291" s="14" t="s">
        <v>77</v>
      </c>
      <c r="AY1291" s="244" t="s">
        <v>153</v>
      </c>
    </row>
    <row r="1292" s="13" customFormat="1">
      <c r="A1292" s="13"/>
      <c r="B1292" s="224"/>
      <c r="C1292" s="225"/>
      <c r="D1292" s="218" t="s">
        <v>167</v>
      </c>
      <c r="E1292" s="226" t="s">
        <v>40</v>
      </c>
      <c r="F1292" s="227" t="s">
        <v>213</v>
      </c>
      <c r="G1292" s="225"/>
      <c r="H1292" s="226" t="s">
        <v>40</v>
      </c>
      <c r="I1292" s="228"/>
      <c r="J1292" s="225"/>
      <c r="K1292" s="225"/>
      <c r="L1292" s="229"/>
      <c r="M1292" s="230"/>
      <c r="N1292" s="231"/>
      <c r="O1292" s="231"/>
      <c r="P1292" s="231"/>
      <c r="Q1292" s="231"/>
      <c r="R1292" s="231"/>
      <c r="S1292" s="231"/>
      <c r="T1292" s="232"/>
      <c r="U1292" s="13"/>
      <c r="V1292" s="13"/>
      <c r="W1292" s="13"/>
      <c r="X1292" s="13"/>
      <c r="Y1292" s="13"/>
      <c r="Z1292" s="13"/>
      <c r="AA1292" s="13"/>
      <c r="AB1292" s="13"/>
      <c r="AC1292" s="13"/>
      <c r="AD1292" s="13"/>
      <c r="AE1292" s="13"/>
      <c r="AT1292" s="233" t="s">
        <v>167</v>
      </c>
      <c r="AU1292" s="233" t="s">
        <v>87</v>
      </c>
      <c r="AV1292" s="13" t="s">
        <v>85</v>
      </c>
      <c r="AW1292" s="13" t="s">
        <v>38</v>
      </c>
      <c r="AX1292" s="13" t="s">
        <v>77</v>
      </c>
      <c r="AY1292" s="233" t="s">
        <v>153</v>
      </c>
    </row>
    <row r="1293" s="14" customFormat="1">
      <c r="A1293" s="14"/>
      <c r="B1293" s="234"/>
      <c r="C1293" s="235"/>
      <c r="D1293" s="218" t="s">
        <v>167</v>
      </c>
      <c r="E1293" s="236" t="s">
        <v>40</v>
      </c>
      <c r="F1293" s="237" t="s">
        <v>1437</v>
      </c>
      <c r="G1293" s="235"/>
      <c r="H1293" s="238">
        <v>11.531000000000001</v>
      </c>
      <c r="I1293" s="239"/>
      <c r="J1293" s="235"/>
      <c r="K1293" s="235"/>
      <c r="L1293" s="240"/>
      <c r="M1293" s="241"/>
      <c r="N1293" s="242"/>
      <c r="O1293" s="242"/>
      <c r="P1293" s="242"/>
      <c r="Q1293" s="242"/>
      <c r="R1293" s="242"/>
      <c r="S1293" s="242"/>
      <c r="T1293" s="243"/>
      <c r="U1293" s="14"/>
      <c r="V1293" s="14"/>
      <c r="W1293" s="14"/>
      <c r="X1293" s="14"/>
      <c r="Y1293" s="14"/>
      <c r="Z1293" s="14"/>
      <c r="AA1293" s="14"/>
      <c r="AB1293" s="14"/>
      <c r="AC1293" s="14"/>
      <c r="AD1293" s="14"/>
      <c r="AE1293" s="14"/>
      <c r="AT1293" s="244" t="s">
        <v>167</v>
      </c>
      <c r="AU1293" s="244" t="s">
        <v>87</v>
      </c>
      <c r="AV1293" s="14" t="s">
        <v>87</v>
      </c>
      <c r="AW1293" s="14" t="s">
        <v>38</v>
      </c>
      <c r="AX1293" s="14" t="s">
        <v>77</v>
      </c>
      <c r="AY1293" s="244" t="s">
        <v>153</v>
      </c>
    </row>
    <row r="1294" s="15" customFormat="1">
      <c r="A1294" s="15"/>
      <c r="B1294" s="245"/>
      <c r="C1294" s="246"/>
      <c r="D1294" s="218" t="s">
        <v>167</v>
      </c>
      <c r="E1294" s="247" t="s">
        <v>40</v>
      </c>
      <c r="F1294" s="248" t="s">
        <v>170</v>
      </c>
      <c r="G1294" s="246"/>
      <c r="H1294" s="249">
        <v>30.111999999999998</v>
      </c>
      <c r="I1294" s="250"/>
      <c r="J1294" s="246"/>
      <c r="K1294" s="246"/>
      <c r="L1294" s="251"/>
      <c r="M1294" s="267"/>
      <c r="N1294" s="268"/>
      <c r="O1294" s="268"/>
      <c r="P1294" s="268"/>
      <c r="Q1294" s="268"/>
      <c r="R1294" s="268"/>
      <c r="S1294" s="268"/>
      <c r="T1294" s="269"/>
      <c r="U1294" s="15"/>
      <c r="V1294" s="15"/>
      <c r="W1294" s="15"/>
      <c r="X1294" s="15"/>
      <c r="Y1294" s="15"/>
      <c r="Z1294" s="15"/>
      <c r="AA1294" s="15"/>
      <c r="AB1294" s="15"/>
      <c r="AC1294" s="15"/>
      <c r="AD1294" s="15"/>
      <c r="AE1294" s="15"/>
      <c r="AT1294" s="255" t="s">
        <v>167</v>
      </c>
      <c r="AU1294" s="255" t="s">
        <v>87</v>
      </c>
      <c r="AV1294" s="15" t="s">
        <v>161</v>
      </c>
      <c r="AW1294" s="15" t="s">
        <v>38</v>
      </c>
      <c r="AX1294" s="15" t="s">
        <v>85</v>
      </c>
      <c r="AY1294" s="255" t="s">
        <v>153</v>
      </c>
    </row>
    <row r="1295" s="2" customFormat="1" ht="6.96" customHeight="1">
      <c r="A1295" s="39"/>
      <c r="B1295" s="60"/>
      <c r="C1295" s="61"/>
      <c r="D1295" s="61"/>
      <c r="E1295" s="61"/>
      <c r="F1295" s="61"/>
      <c r="G1295" s="61"/>
      <c r="H1295" s="61"/>
      <c r="I1295" s="61"/>
      <c r="J1295" s="61"/>
      <c r="K1295" s="61"/>
      <c r="L1295" s="45"/>
      <c r="M1295" s="39"/>
      <c r="O1295" s="39"/>
      <c r="P1295" s="39"/>
      <c r="Q1295" s="39"/>
      <c r="R1295" s="39"/>
      <c r="S1295" s="39"/>
      <c r="T1295" s="39"/>
      <c r="U1295" s="39"/>
      <c r="V1295" s="39"/>
      <c r="W1295" s="39"/>
      <c r="X1295" s="39"/>
      <c r="Y1295" s="39"/>
      <c r="Z1295" s="39"/>
      <c r="AA1295" s="39"/>
      <c r="AB1295" s="39"/>
      <c r="AC1295" s="39"/>
      <c r="AD1295" s="39"/>
      <c r="AE1295" s="39"/>
    </row>
  </sheetData>
  <sheetProtection sheet="1" autoFilter="0" formatColumns="0" formatRows="0" objects="1" scenarios="1" spinCount="100000" saltValue="WS78sufJSDnuif2IqChe9rdzIeOGWU6R1y4RYTkQgA35XnAZbuBLVf5m9vuUKdE3gzWlqoSlpKFJ9ELG0IF73Q==" hashValue="W28SIWE2zGTNOz6e55XdsnlX2xzDsvmcjFndHC3vWTbrrX/W8UWuILqmeOzllvLVPsgSXQ6/hVgIRZVnEz5vPg==" algorithmName="SHA-512" password="CC35"/>
  <autoFilter ref="C106:K1294"/>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1549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40</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ROUND((SUM(BE107:BE1294)),  2)</f>
        <v>0</v>
      </c>
      <c r="G33" s="39"/>
      <c r="H33" s="39"/>
      <c r="I33" s="149">
        <v>0.20999999999999999</v>
      </c>
      <c r="J33" s="148">
        <f>ROUND(((SUM(BE107:BE1294))*I33),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ROUND((SUM(BF107:BF1294)),  2)</f>
        <v>0</v>
      </c>
      <c r="G34" s="39"/>
      <c r="H34" s="39"/>
      <c r="I34" s="149">
        <v>0.14999999999999999</v>
      </c>
      <c r="J34" s="148">
        <f>ROUND(((SUM(BF107:BF1294))*I34),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ROUND((SUM(BG107:BG1294)),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ROUND((SUM(BH107:BH1294)),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ROUND((SUM(BI107:BI1294)),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14</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113</v>
      </c>
      <c r="E63" s="175"/>
      <c r="F63" s="175"/>
      <c r="G63" s="175"/>
      <c r="H63" s="175"/>
      <c r="I63" s="175"/>
      <c r="J63" s="176">
        <f>J141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114</v>
      </c>
      <c r="E64" s="175"/>
      <c r="F64" s="175"/>
      <c r="G64" s="175"/>
      <c r="H64" s="175"/>
      <c r="I64" s="175"/>
      <c r="J64" s="176">
        <f>J340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115</v>
      </c>
      <c r="E65" s="175"/>
      <c r="F65" s="175"/>
      <c r="G65" s="175"/>
      <c r="H65" s="175"/>
      <c r="I65" s="175"/>
      <c r="J65" s="176">
        <f>J435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J449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117</v>
      </c>
      <c r="E67" s="169"/>
      <c r="F67" s="169"/>
      <c r="G67" s="169"/>
      <c r="H67" s="169"/>
      <c r="I67" s="169"/>
      <c r="J67" s="170">
        <f>J456</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J457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119</v>
      </c>
      <c r="E69" s="175"/>
      <c r="F69" s="175"/>
      <c r="G69" s="175"/>
      <c r="H69" s="175"/>
      <c r="I69" s="175"/>
      <c r="J69" s="176">
        <f>J466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J493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J537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122</v>
      </c>
      <c r="E72" s="175"/>
      <c r="F72" s="175"/>
      <c r="G72" s="175"/>
      <c r="H72" s="175"/>
      <c r="I72" s="175"/>
      <c r="J72" s="176">
        <f>J615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123</v>
      </c>
      <c r="E73" s="175"/>
      <c r="F73" s="175"/>
      <c r="G73" s="175"/>
      <c r="H73" s="175"/>
      <c r="I73" s="175"/>
      <c r="J73" s="176">
        <f>J670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J683</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J711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J721</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J737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J800</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J832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J852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J906</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J970</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J978</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134</v>
      </c>
      <c r="E84" s="175"/>
      <c r="F84" s="175"/>
      <c r="G84" s="175"/>
      <c r="H84" s="175"/>
      <c r="I84" s="175"/>
      <c r="J84" s="176">
        <f>J1050</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135</v>
      </c>
      <c r="E85" s="175"/>
      <c r="F85" s="175"/>
      <c r="G85" s="175"/>
      <c r="H85" s="175"/>
      <c r="I85" s="175"/>
      <c r="J85" s="176">
        <f>J1058</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136</v>
      </c>
      <c r="E86" s="175"/>
      <c r="F86" s="175"/>
      <c r="G86" s="175"/>
      <c r="H86" s="175"/>
      <c r="I86" s="175"/>
      <c r="J86" s="176">
        <f>J1131</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137</v>
      </c>
      <c r="E87" s="175"/>
      <c r="F87" s="175"/>
      <c r="G87" s="175"/>
      <c r="H87" s="175"/>
      <c r="I87" s="175"/>
      <c r="J87" s="176">
        <f>J1152</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138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ubytovny Rokycanské nemocnice</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104</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005 - Bytová jednotka č. 14</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Rokycany</v>
      </c>
      <c r="G101" s="41"/>
      <c r="H101" s="41"/>
      <c r="I101" s="33" t="s">
        <v>24</v>
      </c>
      <c r="J101" s="73" t="str">
        <f>IF(J12="","",J12)</f>
        <v>13. 5. 2020</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Rokycanská nemocnice, a.s</v>
      </c>
      <c r="G103" s="41"/>
      <c r="H103" s="41"/>
      <c r="I103" s="33" t="s">
        <v>34</v>
      </c>
      <c r="J103" s="37" t="str">
        <f>E21</f>
        <v>Ing. Jiří Červený</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33" t="s">
        <v>39</v>
      </c>
      <c r="J104" s="37" t="str">
        <f>E24</f>
        <v>Ing. Jiří Červený</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139</v>
      </c>
      <c r="D106" s="181" t="s">
        <v>62</v>
      </c>
      <c r="E106" s="181" t="s">
        <v>58</v>
      </c>
      <c r="F106" s="181" t="s">
        <v>59</v>
      </c>
      <c r="G106" s="181" t="s">
        <v>140</v>
      </c>
      <c r="H106" s="181" t="s">
        <v>141</v>
      </c>
      <c r="I106" s="181" t="s">
        <v>142</v>
      </c>
      <c r="J106" s="181" t="s">
        <v>108</v>
      </c>
      <c r="K106" s="182" t="s">
        <v>143</v>
      </c>
      <c r="L106" s="183"/>
      <c r="M106" s="93" t="s">
        <v>40</v>
      </c>
      <c r="N106" s="94" t="s">
        <v>47</v>
      </c>
      <c r="O106" s="94" t="s">
        <v>144</v>
      </c>
      <c r="P106" s="94" t="s">
        <v>145</v>
      </c>
      <c r="Q106" s="94" t="s">
        <v>146</v>
      </c>
      <c r="R106" s="94" t="s">
        <v>147</v>
      </c>
      <c r="S106" s="94" t="s">
        <v>148</v>
      </c>
      <c r="T106" s="95" t="s">
        <v>149</v>
      </c>
      <c r="U106" s="178"/>
      <c r="V106" s="178"/>
      <c r="W106" s="178"/>
      <c r="X106" s="178"/>
      <c r="Y106" s="178"/>
      <c r="Z106" s="178"/>
      <c r="AA106" s="178"/>
      <c r="AB106" s="178"/>
      <c r="AC106" s="178"/>
      <c r="AD106" s="178"/>
      <c r="AE106" s="178"/>
    </row>
    <row r="107" s="2" customFormat="1" ht="22.8" customHeight="1">
      <c r="A107" s="39"/>
      <c r="B107" s="40"/>
      <c r="C107" s="100" t="s">
        <v>150</v>
      </c>
      <c r="D107" s="41"/>
      <c r="E107" s="41"/>
      <c r="F107" s="41"/>
      <c r="G107" s="41"/>
      <c r="H107" s="41"/>
      <c r="I107" s="41"/>
      <c r="J107" s="184">
        <f>BK107</f>
        <v>0</v>
      </c>
      <c r="K107" s="41"/>
      <c r="L107" s="45"/>
      <c r="M107" s="96"/>
      <c r="N107" s="185"/>
      <c r="O107" s="97"/>
      <c r="P107" s="186">
        <f>P108+P456</f>
        <v>0</v>
      </c>
      <c r="Q107" s="97"/>
      <c r="R107" s="186">
        <f>R108+R456</f>
        <v>8.7079827400000003</v>
      </c>
      <c r="S107" s="97"/>
      <c r="T107" s="187">
        <f>T108+T456</f>
        <v>9.5115007599999988</v>
      </c>
      <c r="U107" s="39"/>
      <c r="V107" s="39"/>
      <c r="W107" s="39"/>
      <c r="X107" s="39"/>
      <c r="Y107" s="39"/>
      <c r="Z107" s="39"/>
      <c r="AA107" s="39"/>
      <c r="AB107" s="39"/>
      <c r="AC107" s="39"/>
      <c r="AD107" s="39"/>
      <c r="AE107" s="39"/>
      <c r="AT107" s="18" t="s">
        <v>76</v>
      </c>
      <c r="AU107" s="18" t="s">
        <v>109</v>
      </c>
      <c r="BK107" s="188">
        <f>BK108+BK456</f>
        <v>0</v>
      </c>
    </row>
    <row r="108" s="12" customFormat="1" ht="25.92" customHeight="1">
      <c r="A108" s="12"/>
      <c r="B108" s="189"/>
      <c r="C108" s="190"/>
      <c r="D108" s="191" t="s">
        <v>76</v>
      </c>
      <c r="E108" s="192" t="s">
        <v>151</v>
      </c>
      <c r="F108" s="192" t="s">
        <v>152</v>
      </c>
      <c r="G108" s="190"/>
      <c r="H108" s="190"/>
      <c r="I108" s="193"/>
      <c r="J108" s="194">
        <f>BK108</f>
        <v>0</v>
      </c>
      <c r="K108" s="190"/>
      <c r="L108" s="195"/>
      <c r="M108" s="196"/>
      <c r="N108" s="197"/>
      <c r="O108" s="197"/>
      <c r="P108" s="198">
        <f>P109+P128+P141+P340+P435+P449</f>
        <v>0</v>
      </c>
      <c r="Q108" s="197"/>
      <c r="R108" s="198">
        <f>R109+R128+R141+R340+R435+R449</f>
        <v>6.9687252600000011</v>
      </c>
      <c r="S108" s="197"/>
      <c r="T108" s="199">
        <f>T109+T128+T141+T340+T435+T449</f>
        <v>8.5770179999999989</v>
      </c>
      <c r="U108" s="12"/>
      <c r="V108" s="12"/>
      <c r="W108" s="12"/>
      <c r="X108" s="12"/>
      <c r="Y108" s="12"/>
      <c r="Z108" s="12"/>
      <c r="AA108" s="12"/>
      <c r="AB108" s="12"/>
      <c r="AC108" s="12"/>
      <c r="AD108" s="12"/>
      <c r="AE108" s="12"/>
      <c r="AR108" s="200" t="s">
        <v>85</v>
      </c>
      <c r="AT108" s="201" t="s">
        <v>76</v>
      </c>
      <c r="AU108" s="201" t="s">
        <v>77</v>
      </c>
      <c r="AY108" s="200" t="s">
        <v>153</v>
      </c>
      <c r="BK108" s="202">
        <f>BK109+BK128+BK141+BK340+BK435+BK449</f>
        <v>0</v>
      </c>
    </row>
    <row r="109" s="12" customFormat="1" ht="22.8" customHeight="1">
      <c r="A109" s="12"/>
      <c r="B109" s="189"/>
      <c r="C109" s="190"/>
      <c r="D109" s="191" t="s">
        <v>76</v>
      </c>
      <c r="E109" s="203" t="s">
        <v>154</v>
      </c>
      <c r="F109" s="203" t="s">
        <v>155</v>
      </c>
      <c r="G109" s="190"/>
      <c r="H109" s="190"/>
      <c r="I109" s="193"/>
      <c r="J109" s="204">
        <f>BK109</f>
        <v>0</v>
      </c>
      <c r="K109" s="190"/>
      <c r="L109" s="195"/>
      <c r="M109" s="196"/>
      <c r="N109" s="197"/>
      <c r="O109" s="197"/>
      <c r="P109" s="198">
        <f>SUM(P110:P127)</f>
        <v>0</v>
      </c>
      <c r="Q109" s="197"/>
      <c r="R109" s="198">
        <f>SUM(R110:R127)</f>
        <v>0.47551091999999995</v>
      </c>
      <c r="S109" s="197"/>
      <c r="T109" s="199">
        <f>SUM(T110:T127)</f>
        <v>0</v>
      </c>
      <c r="U109" s="12"/>
      <c r="V109" s="12"/>
      <c r="W109" s="12"/>
      <c r="X109" s="12"/>
      <c r="Y109" s="12"/>
      <c r="Z109" s="12"/>
      <c r="AA109" s="12"/>
      <c r="AB109" s="12"/>
      <c r="AC109" s="12"/>
      <c r="AD109" s="12"/>
      <c r="AE109" s="12"/>
      <c r="AR109" s="200" t="s">
        <v>85</v>
      </c>
      <c r="AT109" s="201" t="s">
        <v>76</v>
      </c>
      <c r="AU109" s="201" t="s">
        <v>85</v>
      </c>
      <c r="AY109" s="200" t="s">
        <v>153</v>
      </c>
      <c r="BK109" s="202">
        <f>SUM(BK110:BK127)</f>
        <v>0</v>
      </c>
    </row>
    <row r="110" s="2" customFormat="1" ht="24.15" customHeight="1">
      <c r="A110" s="39"/>
      <c r="B110" s="40"/>
      <c r="C110" s="205" t="s">
        <v>85</v>
      </c>
      <c r="D110" s="205" t="s">
        <v>156</v>
      </c>
      <c r="E110" s="206" t="s">
        <v>157</v>
      </c>
      <c r="F110" s="207" t="s">
        <v>158</v>
      </c>
      <c r="G110" s="208" t="s">
        <v>159</v>
      </c>
      <c r="H110" s="209">
        <v>4.1079999999999997</v>
      </c>
      <c r="I110" s="210"/>
      <c r="J110" s="211">
        <f>ROUND(I110*H110,2)</f>
        <v>0</v>
      </c>
      <c r="K110" s="207" t="s">
        <v>160</v>
      </c>
      <c r="L110" s="45"/>
      <c r="M110" s="212" t="s">
        <v>40</v>
      </c>
      <c r="N110" s="213" t="s">
        <v>48</v>
      </c>
      <c r="O110" s="85"/>
      <c r="P110" s="214">
        <f>O110*H110</f>
        <v>0</v>
      </c>
      <c r="Q110" s="214">
        <v>0.11549</v>
      </c>
      <c r="R110" s="214">
        <f>Q110*H110</f>
        <v>0.47443291999999992</v>
      </c>
      <c r="S110" s="214">
        <v>0</v>
      </c>
      <c r="T110" s="215">
        <f>S110*H110</f>
        <v>0</v>
      </c>
      <c r="U110" s="39"/>
      <c r="V110" s="39"/>
      <c r="W110" s="39"/>
      <c r="X110" s="39"/>
      <c r="Y110" s="39"/>
      <c r="Z110" s="39"/>
      <c r="AA110" s="39"/>
      <c r="AB110" s="39"/>
      <c r="AC110" s="39"/>
      <c r="AD110" s="39"/>
      <c r="AE110" s="39"/>
      <c r="AR110" s="216" t="s">
        <v>161</v>
      </c>
      <c r="AT110" s="216" t="s">
        <v>156</v>
      </c>
      <c r="AU110" s="216" t="s">
        <v>87</v>
      </c>
      <c r="AY110" s="18" t="s">
        <v>153</v>
      </c>
      <c r="BE110" s="217">
        <f>IF(N110="základní",J110,0)</f>
        <v>0</v>
      </c>
      <c r="BF110" s="217">
        <f>IF(N110="snížená",J110,0)</f>
        <v>0</v>
      </c>
      <c r="BG110" s="217">
        <f>IF(N110="zákl. přenesená",J110,0)</f>
        <v>0</v>
      </c>
      <c r="BH110" s="217">
        <f>IF(N110="sníž. přenesená",J110,0)</f>
        <v>0</v>
      </c>
      <c r="BI110" s="217">
        <f>IF(N110="nulová",J110,0)</f>
        <v>0</v>
      </c>
      <c r="BJ110" s="18" t="s">
        <v>85</v>
      </c>
      <c r="BK110" s="217">
        <f>ROUND(I110*H110,2)</f>
        <v>0</v>
      </c>
      <c r="BL110" s="18" t="s">
        <v>161</v>
      </c>
      <c r="BM110" s="216" t="s">
        <v>162</v>
      </c>
    </row>
    <row r="111" s="2" customFormat="1">
      <c r="A111" s="39"/>
      <c r="B111" s="40"/>
      <c r="C111" s="41"/>
      <c r="D111" s="218" t="s">
        <v>163</v>
      </c>
      <c r="E111" s="41"/>
      <c r="F111" s="219" t="s">
        <v>164</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163</v>
      </c>
      <c r="AU111" s="18" t="s">
        <v>87</v>
      </c>
    </row>
    <row r="112" s="2" customFormat="1">
      <c r="A112" s="39"/>
      <c r="B112" s="40"/>
      <c r="C112" s="41"/>
      <c r="D112" s="218" t="s">
        <v>165</v>
      </c>
      <c r="E112" s="41"/>
      <c r="F112" s="223" t="s">
        <v>166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165</v>
      </c>
      <c r="AU112" s="18" t="s">
        <v>87</v>
      </c>
    </row>
    <row r="113" s="13" customFormat="1">
      <c r="A113" s="13"/>
      <c r="B113" s="224"/>
      <c r="C113" s="225"/>
      <c r="D113" s="218" t="s">
        <v>167</v>
      </c>
      <c r="E113" s="226" t="s">
        <v>40</v>
      </c>
      <c r="F113" s="227" t="s">
        <v>168</v>
      </c>
      <c r="G113" s="225"/>
      <c r="H113" s="226" t="s">
        <v>40</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167</v>
      </c>
      <c r="AU113" s="233" t="s">
        <v>87</v>
      </c>
      <c r="AV113" s="13" t="s">
        <v>85</v>
      </c>
      <c r="AW113" s="13" t="s">
        <v>38</v>
      </c>
      <c r="AX113" s="13" t="s">
        <v>77</v>
      </c>
      <c r="AY113" s="233" t="s">
        <v>153</v>
      </c>
    </row>
    <row r="114" s="14" customFormat="1">
      <c r="A114" s="14"/>
      <c r="B114" s="234"/>
      <c r="C114" s="235"/>
      <c r="D114" s="218" t="s">
        <v>167</v>
      </c>
      <c r="E114" s="236" t="s">
        <v>40</v>
      </c>
      <c r="F114" s="237" t="s">
        <v>169</v>
      </c>
      <c r="G114" s="235"/>
      <c r="H114" s="238">
        <v>4.1079999999999997</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167</v>
      </c>
      <c r="AU114" s="244" t="s">
        <v>87</v>
      </c>
      <c r="AV114" s="14" t="s">
        <v>87</v>
      </c>
      <c r="AW114" s="14" t="s">
        <v>38</v>
      </c>
      <c r="AX114" s="14" t="s">
        <v>77</v>
      </c>
      <c r="AY114" s="244" t="s">
        <v>153</v>
      </c>
    </row>
    <row r="115" s="15" customFormat="1">
      <c r="A115" s="15"/>
      <c r="B115" s="245"/>
      <c r="C115" s="246"/>
      <c r="D115" s="218" t="s">
        <v>167</v>
      </c>
      <c r="E115" s="247" t="s">
        <v>40</v>
      </c>
      <c r="F115" s="248" t="s">
        <v>170</v>
      </c>
      <c r="G115" s="246"/>
      <c r="H115" s="249">
        <v>4.1079999999999997</v>
      </c>
      <c r="I115" s="250"/>
      <c r="J115" s="246"/>
      <c r="K115" s="246"/>
      <c r="L115" s="251"/>
      <c r="M115" s="252"/>
      <c r="N115" s="253"/>
      <c r="O115" s="253"/>
      <c r="P115" s="253"/>
      <c r="Q115" s="253"/>
      <c r="R115" s="253"/>
      <c r="S115" s="253"/>
      <c r="T115" s="254"/>
      <c r="U115" s="15"/>
      <c r="V115" s="15"/>
      <c r="W115" s="15"/>
      <c r="X115" s="15"/>
      <c r="Y115" s="15"/>
      <c r="Z115" s="15"/>
      <c r="AA115" s="15"/>
      <c r="AB115" s="15"/>
      <c r="AC115" s="15"/>
      <c r="AD115" s="15"/>
      <c r="AE115" s="15"/>
      <c r="AT115" s="255" t="s">
        <v>167</v>
      </c>
      <c r="AU115" s="255" t="s">
        <v>87</v>
      </c>
      <c r="AV115" s="15" t="s">
        <v>161</v>
      </c>
      <c r="AW115" s="15" t="s">
        <v>38</v>
      </c>
      <c r="AX115" s="15" t="s">
        <v>85</v>
      </c>
      <c r="AY115" s="255" t="s">
        <v>153</v>
      </c>
    </row>
    <row r="116" s="2" customFormat="1" ht="24.15" customHeight="1">
      <c r="A116" s="39"/>
      <c r="B116" s="40"/>
      <c r="C116" s="205" t="s">
        <v>87</v>
      </c>
      <c r="D116" s="205" t="s">
        <v>156</v>
      </c>
      <c r="E116" s="206" t="s">
        <v>171</v>
      </c>
      <c r="F116" s="207" t="s">
        <v>172</v>
      </c>
      <c r="G116" s="208" t="s">
        <v>173</v>
      </c>
      <c r="H116" s="209">
        <v>1.55</v>
      </c>
      <c r="I116" s="210"/>
      <c r="J116" s="211">
        <f>ROUND(I116*H116,2)</f>
        <v>0</v>
      </c>
      <c r="K116" s="207" t="s">
        <v>160</v>
      </c>
      <c r="L116" s="45"/>
      <c r="M116" s="212" t="s">
        <v>40</v>
      </c>
      <c r="N116" s="213" t="s">
        <v>48</v>
      </c>
      <c r="O116" s="85"/>
      <c r="P116" s="214">
        <f>O116*H116</f>
        <v>0</v>
      </c>
      <c r="Q116" s="214">
        <v>8.0000000000000007E-05</v>
      </c>
      <c r="R116" s="214">
        <f>Q116*H116</f>
        <v>0.00012400000000000001</v>
      </c>
      <c r="S116" s="214">
        <v>0</v>
      </c>
      <c r="T116" s="215">
        <f>S116*H116</f>
        <v>0</v>
      </c>
      <c r="U116" s="39"/>
      <c r="V116" s="39"/>
      <c r="W116" s="39"/>
      <c r="X116" s="39"/>
      <c r="Y116" s="39"/>
      <c r="Z116" s="39"/>
      <c r="AA116" s="39"/>
      <c r="AB116" s="39"/>
      <c r="AC116" s="39"/>
      <c r="AD116" s="39"/>
      <c r="AE116" s="39"/>
      <c r="AR116" s="216" t="s">
        <v>161</v>
      </c>
      <c r="AT116" s="216" t="s">
        <v>156</v>
      </c>
      <c r="AU116" s="216" t="s">
        <v>87</v>
      </c>
      <c r="AY116" s="18" t="s">
        <v>153</v>
      </c>
      <c r="BE116" s="217">
        <f>IF(N116="základní",J116,0)</f>
        <v>0</v>
      </c>
      <c r="BF116" s="217">
        <f>IF(N116="snížená",J116,0)</f>
        <v>0</v>
      </c>
      <c r="BG116" s="217">
        <f>IF(N116="zákl. přenesená",J116,0)</f>
        <v>0</v>
      </c>
      <c r="BH116" s="217">
        <f>IF(N116="sníž. přenesená",J116,0)</f>
        <v>0</v>
      </c>
      <c r="BI116" s="217">
        <f>IF(N116="nulová",J116,0)</f>
        <v>0</v>
      </c>
      <c r="BJ116" s="18" t="s">
        <v>85</v>
      </c>
      <c r="BK116" s="217">
        <f>ROUND(I116*H116,2)</f>
        <v>0</v>
      </c>
      <c r="BL116" s="18" t="s">
        <v>161</v>
      </c>
      <c r="BM116" s="216" t="s">
        <v>174</v>
      </c>
    </row>
    <row r="117" s="2" customFormat="1">
      <c r="A117" s="39"/>
      <c r="B117" s="40"/>
      <c r="C117" s="41"/>
      <c r="D117" s="218" t="s">
        <v>163</v>
      </c>
      <c r="E117" s="41"/>
      <c r="F117" s="219" t="s">
        <v>175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163</v>
      </c>
      <c r="AU117" s="18" t="s">
        <v>87</v>
      </c>
    </row>
    <row r="118" s="2" customFormat="1">
      <c r="A118" s="39"/>
      <c r="B118" s="40"/>
      <c r="C118" s="41"/>
      <c r="D118" s="218" t="s">
        <v>165</v>
      </c>
      <c r="E118" s="41"/>
      <c r="F118" s="223" t="s">
        <v>176</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165</v>
      </c>
      <c r="AU118" s="18" t="s">
        <v>87</v>
      </c>
    </row>
    <row r="119" s="13" customFormat="1">
      <c r="A119" s="13"/>
      <c r="B119" s="224"/>
      <c r="C119" s="225"/>
      <c r="D119" s="218" t="s">
        <v>167</v>
      </c>
      <c r="E119" s="226" t="s">
        <v>40</v>
      </c>
      <c r="F119" s="227" t="s">
        <v>168</v>
      </c>
      <c r="G119" s="225"/>
      <c r="H119" s="226" t="s">
        <v>40</v>
      </c>
      <c r="I119" s="228"/>
      <c r="J119" s="225"/>
      <c r="K119" s="225"/>
      <c r="L119" s="229"/>
      <c r="M119" s="230"/>
      <c r="N119" s="231"/>
      <c r="O119" s="231"/>
      <c r="P119" s="231"/>
      <c r="Q119" s="231"/>
      <c r="R119" s="231"/>
      <c r="S119" s="231"/>
      <c r="T119" s="232"/>
      <c r="U119" s="13"/>
      <c r="V119" s="13"/>
      <c r="W119" s="13"/>
      <c r="X119" s="13"/>
      <c r="Y119" s="13"/>
      <c r="Z119" s="13"/>
      <c r="AA119" s="13"/>
      <c r="AB119" s="13"/>
      <c r="AC119" s="13"/>
      <c r="AD119" s="13"/>
      <c r="AE119" s="13"/>
      <c r="AT119" s="233" t="s">
        <v>167</v>
      </c>
      <c r="AU119" s="233" t="s">
        <v>87</v>
      </c>
      <c r="AV119" s="13" t="s">
        <v>85</v>
      </c>
      <c r="AW119" s="13" t="s">
        <v>38</v>
      </c>
      <c r="AX119" s="13" t="s">
        <v>77</v>
      </c>
      <c r="AY119" s="233" t="s">
        <v>153</v>
      </c>
    </row>
    <row r="120" s="14" customFormat="1">
      <c r="A120" s="14"/>
      <c r="B120" s="234"/>
      <c r="C120" s="235"/>
      <c r="D120" s="218" t="s">
        <v>167</v>
      </c>
      <c r="E120" s="236" t="s">
        <v>40</v>
      </c>
      <c r="F120" s="237" t="s">
        <v>177</v>
      </c>
      <c r="G120" s="235"/>
      <c r="H120" s="238">
        <v>1.55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167</v>
      </c>
      <c r="AU120" s="244" t="s">
        <v>87</v>
      </c>
      <c r="AV120" s="14" t="s">
        <v>87</v>
      </c>
      <c r="AW120" s="14" t="s">
        <v>38</v>
      </c>
      <c r="AX120" s="14" t="s">
        <v>77</v>
      </c>
      <c r="AY120" s="244" t="s">
        <v>153</v>
      </c>
    </row>
    <row r="121" s="15" customFormat="1">
      <c r="A121" s="15"/>
      <c r="B121" s="245"/>
      <c r="C121" s="246"/>
      <c r="D121" s="218" t="s">
        <v>167</v>
      </c>
      <c r="E121" s="247" t="s">
        <v>40</v>
      </c>
      <c r="F121" s="248" t="s">
        <v>170</v>
      </c>
      <c r="G121" s="246"/>
      <c r="H121" s="249">
        <v>1.55</v>
      </c>
      <c r="I121" s="250"/>
      <c r="J121" s="246"/>
      <c r="K121" s="246"/>
      <c r="L121" s="251"/>
      <c r="M121" s="252"/>
      <c r="N121" s="253"/>
      <c r="O121" s="253"/>
      <c r="P121" s="253"/>
      <c r="Q121" s="253"/>
      <c r="R121" s="253"/>
      <c r="S121" s="253"/>
      <c r="T121" s="254"/>
      <c r="U121" s="15"/>
      <c r="V121" s="15"/>
      <c r="W121" s="15"/>
      <c r="X121" s="15"/>
      <c r="Y121" s="15"/>
      <c r="Z121" s="15"/>
      <c r="AA121" s="15"/>
      <c r="AB121" s="15"/>
      <c r="AC121" s="15"/>
      <c r="AD121" s="15"/>
      <c r="AE121" s="15"/>
      <c r="AT121" s="255" t="s">
        <v>167</v>
      </c>
      <c r="AU121" s="255" t="s">
        <v>87</v>
      </c>
      <c r="AV121" s="15" t="s">
        <v>161</v>
      </c>
      <c r="AW121" s="15" t="s">
        <v>38</v>
      </c>
      <c r="AX121" s="15" t="s">
        <v>85</v>
      </c>
      <c r="AY121" s="255" t="s">
        <v>153</v>
      </c>
    </row>
    <row r="122" s="2" customFormat="1" ht="24.15" customHeight="1">
      <c r="A122" s="39"/>
      <c r="B122" s="40"/>
      <c r="C122" s="205" t="s">
        <v>154</v>
      </c>
      <c r="D122" s="205" t="s">
        <v>156</v>
      </c>
      <c r="E122" s="206" t="s">
        <v>178</v>
      </c>
      <c r="F122" s="207" t="s">
        <v>179</v>
      </c>
      <c r="G122" s="208" t="s">
        <v>173</v>
      </c>
      <c r="H122" s="209">
        <v>7.9500000000000002</v>
      </c>
      <c r="I122" s="210"/>
      <c r="J122" s="211">
        <f>ROUND(I122*H122,2)</f>
        <v>0</v>
      </c>
      <c r="K122" s="207" t="s">
        <v>160</v>
      </c>
      <c r="L122" s="45"/>
      <c r="M122" s="212" t="s">
        <v>40</v>
      </c>
      <c r="N122" s="213" t="s">
        <v>48</v>
      </c>
      <c r="O122" s="85"/>
      <c r="P122" s="214">
        <f>O122*H122</f>
        <v>0</v>
      </c>
      <c r="Q122" s="214">
        <v>0.00012</v>
      </c>
      <c r="R122" s="214">
        <f>Q122*H122</f>
        <v>0.0009540000000000001</v>
      </c>
      <c r="S122" s="214">
        <v>0</v>
      </c>
      <c r="T122" s="215">
        <f>S122*H122</f>
        <v>0</v>
      </c>
      <c r="U122" s="39"/>
      <c r="V122" s="39"/>
      <c r="W122" s="39"/>
      <c r="X122" s="39"/>
      <c r="Y122" s="39"/>
      <c r="Z122" s="39"/>
      <c r="AA122" s="39"/>
      <c r="AB122" s="39"/>
      <c r="AC122" s="39"/>
      <c r="AD122" s="39"/>
      <c r="AE122" s="39"/>
      <c r="AR122" s="216" t="s">
        <v>161</v>
      </c>
      <c r="AT122" s="216" t="s">
        <v>156</v>
      </c>
      <c r="AU122" s="216" t="s">
        <v>87</v>
      </c>
      <c r="AY122" s="18" t="s">
        <v>153</v>
      </c>
      <c r="BE122" s="217">
        <f>IF(N122="základní",J122,0)</f>
        <v>0</v>
      </c>
      <c r="BF122" s="217">
        <f>IF(N122="snížená",J122,0)</f>
        <v>0</v>
      </c>
      <c r="BG122" s="217">
        <f>IF(N122="zákl. přenesená",J122,0)</f>
        <v>0</v>
      </c>
      <c r="BH122" s="217">
        <f>IF(N122="sníž. přenesená",J122,0)</f>
        <v>0</v>
      </c>
      <c r="BI122" s="217">
        <f>IF(N122="nulová",J122,0)</f>
        <v>0</v>
      </c>
      <c r="BJ122" s="18" t="s">
        <v>85</v>
      </c>
      <c r="BK122" s="217">
        <f>ROUND(I122*H122,2)</f>
        <v>0</v>
      </c>
      <c r="BL122" s="18" t="s">
        <v>161</v>
      </c>
      <c r="BM122" s="216" t="s">
        <v>180</v>
      </c>
    </row>
    <row r="123" s="2" customFormat="1">
      <c r="A123" s="39"/>
      <c r="B123" s="40"/>
      <c r="C123" s="41"/>
      <c r="D123" s="218" t="s">
        <v>163</v>
      </c>
      <c r="E123" s="41"/>
      <c r="F123" s="219" t="s">
        <v>181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163</v>
      </c>
      <c r="AU123" s="18" t="s">
        <v>87</v>
      </c>
    </row>
    <row r="124" s="2" customFormat="1">
      <c r="A124" s="39"/>
      <c r="B124" s="40"/>
      <c r="C124" s="41"/>
      <c r="D124" s="218" t="s">
        <v>165</v>
      </c>
      <c r="E124" s="41"/>
      <c r="F124" s="223" t="s">
        <v>176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165</v>
      </c>
      <c r="AU124" s="18" t="s">
        <v>87</v>
      </c>
    </row>
    <row r="125" s="13" customFormat="1">
      <c r="A125" s="13"/>
      <c r="B125" s="224"/>
      <c r="C125" s="225"/>
      <c r="D125" s="218" t="s">
        <v>167</v>
      </c>
      <c r="E125" s="226" t="s">
        <v>40</v>
      </c>
      <c r="F125" s="227" t="s">
        <v>168</v>
      </c>
      <c r="G125" s="225"/>
      <c r="H125" s="226" t="s">
        <v>40</v>
      </c>
      <c r="I125" s="228"/>
      <c r="J125" s="225"/>
      <c r="K125" s="225"/>
      <c r="L125" s="229"/>
      <c r="M125" s="230"/>
      <c r="N125" s="231"/>
      <c r="O125" s="231"/>
      <c r="P125" s="231"/>
      <c r="Q125" s="231"/>
      <c r="R125" s="231"/>
      <c r="S125" s="231"/>
      <c r="T125" s="232"/>
      <c r="U125" s="13"/>
      <c r="V125" s="13"/>
      <c r="W125" s="13"/>
      <c r="X125" s="13"/>
      <c r="Y125" s="13"/>
      <c r="Z125" s="13"/>
      <c r="AA125" s="13"/>
      <c r="AB125" s="13"/>
      <c r="AC125" s="13"/>
      <c r="AD125" s="13"/>
      <c r="AE125" s="13"/>
      <c r="AT125" s="233" t="s">
        <v>167</v>
      </c>
      <c r="AU125" s="233" t="s">
        <v>87</v>
      </c>
      <c r="AV125" s="13" t="s">
        <v>85</v>
      </c>
      <c r="AW125" s="13" t="s">
        <v>38</v>
      </c>
      <c r="AX125" s="13" t="s">
        <v>77</v>
      </c>
      <c r="AY125" s="233" t="s">
        <v>153</v>
      </c>
    </row>
    <row r="126" s="14" customFormat="1">
      <c r="A126" s="14"/>
      <c r="B126" s="234"/>
      <c r="C126" s="235"/>
      <c r="D126" s="218" t="s">
        <v>167</v>
      </c>
      <c r="E126" s="236" t="s">
        <v>40</v>
      </c>
      <c r="F126" s="237" t="s">
        <v>182</v>
      </c>
      <c r="G126" s="235"/>
      <c r="H126" s="238">
        <v>7.9500000000000002</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167</v>
      </c>
      <c r="AU126" s="244" t="s">
        <v>87</v>
      </c>
      <c r="AV126" s="14" t="s">
        <v>87</v>
      </c>
      <c r="AW126" s="14" t="s">
        <v>38</v>
      </c>
      <c r="AX126" s="14" t="s">
        <v>77</v>
      </c>
      <c r="AY126" s="244" t="s">
        <v>153</v>
      </c>
    </row>
    <row r="127" s="15" customFormat="1">
      <c r="A127" s="15"/>
      <c r="B127" s="245"/>
      <c r="C127" s="246"/>
      <c r="D127" s="218" t="s">
        <v>167</v>
      </c>
      <c r="E127" s="247" t="s">
        <v>40</v>
      </c>
      <c r="F127" s="248" t="s">
        <v>170</v>
      </c>
      <c r="G127" s="246"/>
      <c r="H127" s="249">
        <v>7.9500000000000002</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167</v>
      </c>
      <c r="AU127" s="255" t="s">
        <v>87</v>
      </c>
      <c r="AV127" s="15" t="s">
        <v>161</v>
      </c>
      <c r="AW127" s="15" t="s">
        <v>38</v>
      </c>
      <c r="AX127" s="15" t="s">
        <v>85</v>
      </c>
      <c r="AY127" s="255" t="s">
        <v>153</v>
      </c>
    </row>
    <row r="128" s="12" customFormat="1" ht="22.8" customHeight="1">
      <c r="A128" s="12"/>
      <c r="B128" s="189"/>
      <c r="C128" s="190"/>
      <c r="D128" s="191" t="s">
        <v>76</v>
      </c>
      <c r="E128" s="203" t="s">
        <v>161</v>
      </c>
      <c r="F128" s="203" t="s">
        <v>183</v>
      </c>
      <c r="G128" s="190"/>
      <c r="H128" s="190"/>
      <c r="I128" s="193"/>
      <c r="J128" s="204">
        <f>BK128</f>
        <v>0</v>
      </c>
      <c r="K128" s="190"/>
      <c r="L128" s="195"/>
      <c r="M128" s="196"/>
      <c r="N128" s="197"/>
      <c r="O128" s="197"/>
      <c r="P128" s="198">
        <f>SUM(P129:P140)</f>
        <v>0</v>
      </c>
      <c r="Q128" s="197"/>
      <c r="R128" s="198">
        <f>SUM(R129:R140)</f>
        <v>0.18939439999999999</v>
      </c>
      <c r="S128" s="197"/>
      <c r="T128" s="199">
        <f>SUM(T129:T140)</f>
        <v>0</v>
      </c>
      <c r="U128" s="12"/>
      <c r="V128" s="12"/>
      <c r="W128" s="12"/>
      <c r="X128" s="12"/>
      <c r="Y128" s="12"/>
      <c r="Z128" s="12"/>
      <c r="AA128" s="12"/>
      <c r="AB128" s="12"/>
      <c r="AC128" s="12"/>
      <c r="AD128" s="12"/>
      <c r="AE128" s="12"/>
      <c r="AR128" s="200" t="s">
        <v>85</v>
      </c>
      <c r="AT128" s="201" t="s">
        <v>76</v>
      </c>
      <c r="AU128" s="201" t="s">
        <v>85</v>
      </c>
      <c r="AY128" s="200" t="s">
        <v>153</v>
      </c>
      <c r="BK128" s="202">
        <f>SUM(BK129:BK140)</f>
        <v>0</v>
      </c>
    </row>
    <row r="129" s="2" customFormat="1" ht="14.4" customHeight="1">
      <c r="A129" s="39"/>
      <c r="B129" s="40"/>
      <c r="C129" s="205" t="s">
        <v>161</v>
      </c>
      <c r="D129" s="205" t="s">
        <v>156</v>
      </c>
      <c r="E129" s="206" t="s">
        <v>184</v>
      </c>
      <c r="F129" s="207" t="s">
        <v>185</v>
      </c>
      <c r="G129" s="208" t="s">
        <v>186</v>
      </c>
      <c r="H129" s="209">
        <v>0.080000000000000002</v>
      </c>
      <c r="I129" s="210"/>
      <c r="J129" s="211">
        <f>ROUND(I129*H129,2)</f>
        <v>0</v>
      </c>
      <c r="K129" s="207" t="s">
        <v>160</v>
      </c>
      <c r="L129" s="45"/>
      <c r="M129" s="212" t="s">
        <v>40</v>
      </c>
      <c r="N129" s="213" t="s">
        <v>48</v>
      </c>
      <c r="O129" s="85"/>
      <c r="P129" s="214">
        <f>O129*H129</f>
        <v>0</v>
      </c>
      <c r="Q129" s="214">
        <v>2.2564799999999998</v>
      </c>
      <c r="R129" s="214">
        <f>Q129*H129</f>
        <v>0.1805184</v>
      </c>
      <c r="S129" s="214">
        <v>0</v>
      </c>
      <c r="T129" s="215">
        <f>S129*H129</f>
        <v>0</v>
      </c>
      <c r="U129" s="39"/>
      <c r="V129" s="39"/>
      <c r="W129" s="39"/>
      <c r="X129" s="39"/>
      <c r="Y129" s="39"/>
      <c r="Z129" s="39"/>
      <c r="AA129" s="39"/>
      <c r="AB129" s="39"/>
      <c r="AC129" s="39"/>
      <c r="AD129" s="39"/>
      <c r="AE129" s="39"/>
      <c r="AR129" s="216" t="s">
        <v>161</v>
      </c>
      <c r="AT129" s="216" t="s">
        <v>156</v>
      </c>
      <c r="AU129" s="216" t="s">
        <v>87</v>
      </c>
      <c r="AY129" s="18" t="s">
        <v>153</v>
      </c>
      <c r="BE129" s="217">
        <f>IF(N129="základní",J129,0)</f>
        <v>0</v>
      </c>
      <c r="BF129" s="217">
        <f>IF(N129="snížená",J129,0)</f>
        <v>0</v>
      </c>
      <c r="BG129" s="217">
        <f>IF(N129="zákl. přenesená",J129,0)</f>
        <v>0</v>
      </c>
      <c r="BH129" s="217">
        <f>IF(N129="sníž. přenesená",J129,0)</f>
        <v>0</v>
      </c>
      <c r="BI129" s="217">
        <f>IF(N129="nulová",J129,0)</f>
        <v>0</v>
      </c>
      <c r="BJ129" s="18" t="s">
        <v>85</v>
      </c>
      <c r="BK129" s="217">
        <f>ROUND(I129*H129,2)</f>
        <v>0</v>
      </c>
      <c r="BL129" s="18" t="s">
        <v>161</v>
      </c>
      <c r="BM129" s="216" t="s">
        <v>187</v>
      </c>
    </row>
    <row r="130" s="2" customFormat="1">
      <c r="A130" s="39"/>
      <c r="B130" s="40"/>
      <c r="C130" s="41"/>
      <c r="D130" s="218" t="s">
        <v>163</v>
      </c>
      <c r="E130" s="41"/>
      <c r="F130" s="219" t="s">
        <v>188</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163</v>
      </c>
      <c r="AU130" s="18" t="s">
        <v>87</v>
      </c>
    </row>
    <row r="131" s="2" customFormat="1">
      <c r="A131" s="39"/>
      <c r="B131" s="40"/>
      <c r="C131" s="41"/>
      <c r="D131" s="218" t="s">
        <v>165</v>
      </c>
      <c r="E131" s="41"/>
      <c r="F131" s="223" t="s">
        <v>189</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165</v>
      </c>
      <c r="AU131" s="18" t="s">
        <v>87</v>
      </c>
    </row>
    <row r="132" s="13" customFormat="1">
      <c r="A132" s="13"/>
      <c r="B132" s="224"/>
      <c r="C132" s="225"/>
      <c r="D132" s="218" t="s">
        <v>167</v>
      </c>
      <c r="E132" s="226" t="s">
        <v>40</v>
      </c>
      <c r="F132" s="227" t="s">
        <v>190</v>
      </c>
      <c r="G132" s="225"/>
      <c r="H132" s="226" t="s">
        <v>40</v>
      </c>
      <c r="I132" s="228"/>
      <c r="J132" s="225"/>
      <c r="K132" s="225"/>
      <c r="L132" s="229"/>
      <c r="M132" s="230"/>
      <c r="N132" s="231"/>
      <c r="O132" s="231"/>
      <c r="P132" s="231"/>
      <c r="Q132" s="231"/>
      <c r="R132" s="231"/>
      <c r="S132" s="231"/>
      <c r="T132" s="232"/>
      <c r="U132" s="13"/>
      <c r="V132" s="13"/>
      <c r="W132" s="13"/>
      <c r="X132" s="13"/>
      <c r="Y132" s="13"/>
      <c r="Z132" s="13"/>
      <c r="AA132" s="13"/>
      <c r="AB132" s="13"/>
      <c r="AC132" s="13"/>
      <c r="AD132" s="13"/>
      <c r="AE132" s="13"/>
      <c r="AT132" s="233" t="s">
        <v>167</v>
      </c>
      <c r="AU132" s="233" t="s">
        <v>87</v>
      </c>
      <c r="AV132" s="13" t="s">
        <v>85</v>
      </c>
      <c r="AW132" s="13" t="s">
        <v>38</v>
      </c>
      <c r="AX132" s="13" t="s">
        <v>77</v>
      </c>
      <c r="AY132" s="233" t="s">
        <v>153</v>
      </c>
    </row>
    <row r="133" s="14" customFormat="1">
      <c r="A133" s="14"/>
      <c r="B133" s="234"/>
      <c r="C133" s="235"/>
      <c r="D133" s="218" t="s">
        <v>167</v>
      </c>
      <c r="E133" s="236" t="s">
        <v>40</v>
      </c>
      <c r="F133" s="237" t="s">
        <v>191</v>
      </c>
      <c r="G133" s="235"/>
      <c r="H133" s="238">
        <v>0.080000000000000002</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167</v>
      </c>
      <c r="AU133" s="244" t="s">
        <v>87</v>
      </c>
      <c r="AV133" s="14" t="s">
        <v>87</v>
      </c>
      <c r="AW133" s="14" t="s">
        <v>38</v>
      </c>
      <c r="AX133" s="14" t="s">
        <v>77</v>
      </c>
      <c r="AY133" s="244" t="s">
        <v>153</v>
      </c>
    </row>
    <row r="134" s="15" customFormat="1">
      <c r="A134" s="15"/>
      <c r="B134" s="245"/>
      <c r="C134" s="246"/>
      <c r="D134" s="218" t="s">
        <v>167</v>
      </c>
      <c r="E134" s="247" t="s">
        <v>40</v>
      </c>
      <c r="F134" s="248" t="s">
        <v>170</v>
      </c>
      <c r="G134" s="246"/>
      <c r="H134" s="249">
        <v>0.080000000000000002</v>
      </c>
      <c r="I134" s="250"/>
      <c r="J134" s="246"/>
      <c r="K134" s="246"/>
      <c r="L134" s="251"/>
      <c r="M134" s="252"/>
      <c r="N134" s="253"/>
      <c r="O134" s="253"/>
      <c r="P134" s="253"/>
      <c r="Q134" s="253"/>
      <c r="R134" s="253"/>
      <c r="S134" s="253"/>
      <c r="T134" s="254"/>
      <c r="U134" s="15"/>
      <c r="V134" s="15"/>
      <c r="W134" s="15"/>
      <c r="X134" s="15"/>
      <c r="Y134" s="15"/>
      <c r="Z134" s="15"/>
      <c r="AA134" s="15"/>
      <c r="AB134" s="15"/>
      <c r="AC134" s="15"/>
      <c r="AD134" s="15"/>
      <c r="AE134" s="15"/>
      <c r="AT134" s="255" t="s">
        <v>167</v>
      </c>
      <c r="AU134" s="255" t="s">
        <v>87</v>
      </c>
      <c r="AV134" s="15" t="s">
        <v>161</v>
      </c>
      <c r="AW134" s="15" t="s">
        <v>38</v>
      </c>
      <c r="AX134" s="15" t="s">
        <v>85</v>
      </c>
      <c r="AY134" s="255" t="s">
        <v>153</v>
      </c>
    </row>
    <row r="135" s="2" customFormat="1" ht="24.15" customHeight="1">
      <c r="A135" s="39"/>
      <c r="B135" s="40"/>
      <c r="C135" s="205" t="s">
        <v>192</v>
      </c>
      <c r="D135" s="205" t="s">
        <v>156</v>
      </c>
      <c r="E135" s="206" t="s">
        <v>193</v>
      </c>
      <c r="F135" s="207" t="s">
        <v>194</v>
      </c>
      <c r="G135" s="208" t="s">
        <v>159</v>
      </c>
      <c r="H135" s="209">
        <v>0.40000000000000002</v>
      </c>
      <c r="I135" s="210"/>
      <c r="J135" s="211">
        <f>ROUND(I135*H135,2)</f>
        <v>0</v>
      </c>
      <c r="K135" s="207" t="s">
        <v>160</v>
      </c>
      <c r="L135" s="45"/>
      <c r="M135" s="212" t="s">
        <v>40</v>
      </c>
      <c r="N135" s="213" t="s">
        <v>48</v>
      </c>
      <c r="O135" s="85"/>
      <c r="P135" s="214">
        <f>O135*H135</f>
        <v>0</v>
      </c>
      <c r="Q135" s="214">
        <v>0.022190000000000001</v>
      </c>
      <c r="R135" s="214">
        <f>Q135*H135</f>
        <v>0.0088760000000000002</v>
      </c>
      <c r="S135" s="214">
        <v>0</v>
      </c>
      <c r="T135" s="215">
        <f>S135*H135</f>
        <v>0</v>
      </c>
      <c r="U135" s="39"/>
      <c r="V135" s="39"/>
      <c r="W135" s="39"/>
      <c r="X135" s="39"/>
      <c r="Y135" s="39"/>
      <c r="Z135" s="39"/>
      <c r="AA135" s="39"/>
      <c r="AB135" s="39"/>
      <c r="AC135" s="39"/>
      <c r="AD135" s="39"/>
      <c r="AE135" s="39"/>
      <c r="AR135" s="216" t="s">
        <v>161</v>
      </c>
      <c r="AT135" s="216" t="s">
        <v>156</v>
      </c>
      <c r="AU135" s="216" t="s">
        <v>87</v>
      </c>
      <c r="AY135" s="18" t="s">
        <v>153</v>
      </c>
      <c r="BE135" s="217">
        <f>IF(N135="základní",J135,0)</f>
        <v>0</v>
      </c>
      <c r="BF135" s="217">
        <f>IF(N135="snížená",J135,0)</f>
        <v>0</v>
      </c>
      <c r="BG135" s="217">
        <f>IF(N135="zákl. přenesená",J135,0)</f>
        <v>0</v>
      </c>
      <c r="BH135" s="217">
        <f>IF(N135="sníž. přenesená",J135,0)</f>
        <v>0</v>
      </c>
      <c r="BI135" s="217">
        <f>IF(N135="nulová",J135,0)</f>
        <v>0</v>
      </c>
      <c r="BJ135" s="18" t="s">
        <v>85</v>
      </c>
      <c r="BK135" s="217">
        <f>ROUND(I135*H135,2)</f>
        <v>0</v>
      </c>
      <c r="BL135" s="18" t="s">
        <v>161</v>
      </c>
      <c r="BM135" s="216" t="s">
        <v>195</v>
      </c>
    </row>
    <row r="136" s="2" customFormat="1">
      <c r="A136" s="39"/>
      <c r="B136" s="40"/>
      <c r="C136" s="41"/>
      <c r="D136" s="218" t="s">
        <v>163</v>
      </c>
      <c r="E136" s="41"/>
      <c r="F136" s="219" t="s">
        <v>196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163</v>
      </c>
      <c r="AU136" s="18" t="s">
        <v>87</v>
      </c>
    </row>
    <row r="137" s="2" customFormat="1">
      <c r="A137" s="39"/>
      <c r="B137" s="40"/>
      <c r="C137" s="41"/>
      <c r="D137" s="218" t="s">
        <v>165</v>
      </c>
      <c r="E137" s="41"/>
      <c r="F137" s="223" t="s">
        <v>197</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165</v>
      </c>
      <c r="AU137" s="18" t="s">
        <v>87</v>
      </c>
    </row>
    <row r="138" s="13" customFormat="1">
      <c r="A138" s="13"/>
      <c r="B138" s="224"/>
      <c r="C138" s="225"/>
      <c r="D138" s="218" t="s">
        <v>167</v>
      </c>
      <c r="E138" s="226" t="s">
        <v>40</v>
      </c>
      <c r="F138" s="227" t="s">
        <v>198</v>
      </c>
      <c r="G138" s="225"/>
      <c r="H138" s="226" t="s">
        <v>40</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167</v>
      </c>
      <c r="AU138" s="233" t="s">
        <v>87</v>
      </c>
      <c r="AV138" s="13" t="s">
        <v>85</v>
      </c>
      <c r="AW138" s="13" t="s">
        <v>38</v>
      </c>
      <c r="AX138" s="13" t="s">
        <v>77</v>
      </c>
      <c r="AY138" s="233" t="s">
        <v>153</v>
      </c>
    </row>
    <row r="139" s="14" customFormat="1">
      <c r="A139" s="14"/>
      <c r="B139" s="234"/>
      <c r="C139" s="235"/>
      <c r="D139" s="218" t="s">
        <v>167</v>
      </c>
      <c r="E139" s="236" t="s">
        <v>40</v>
      </c>
      <c r="F139" s="237" t="s">
        <v>199</v>
      </c>
      <c r="G139" s="235"/>
      <c r="H139" s="238">
        <v>0.40000000000000002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167</v>
      </c>
      <c r="AU139" s="244" t="s">
        <v>87</v>
      </c>
      <c r="AV139" s="14" t="s">
        <v>87</v>
      </c>
      <c r="AW139" s="14" t="s">
        <v>38</v>
      </c>
      <c r="AX139" s="14" t="s">
        <v>77</v>
      </c>
      <c r="AY139" s="244" t="s">
        <v>153</v>
      </c>
    </row>
    <row r="140" s="15" customFormat="1">
      <c r="A140" s="15"/>
      <c r="B140" s="245"/>
      <c r="C140" s="246"/>
      <c r="D140" s="218" t="s">
        <v>167</v>
      </c>
      <c r="E140" s="247" t="s">
        <v>40</v>
      </c>
      <c r="F140" s="248" t="s">
        <v>170</v>
      </c>
      <c r="G140" s="246"/>
      <c r="H140" s="249">
        <v>0.40000000000000002</v>
      </c>
      <c r="I140" s="250"/>
      <c r="J140" s="246"/>
      <c r="K140" s="246"/>
      <c r="L140" s="251"/>
      <c r="M140" s="252"/>
      <c r="N140" s="253"/>
      <c r="O140" s="253"/>
      <c r="P140" s="253"/>
      <c r="Q140" s="253"/>
      <c r="R140" s="253"/>
      <c r="S140" s="253"/>
      <c r="T140" s="254"/>
      <c r="U140" s="15"/>
      <c r="V140" s="15"/>
      <c r="W140" s="15"/>
      <c r="X140" s="15"/>
      <c r="Y140" s="15"/>
      <c r="Z140" s="15"/>
      <c r="AA140" s="15"/>
      <c r="AB140" s="15"/>
      <c r="AC140" s="15"/>
      <c r="AD140" s="15"/>
      <c r="AE140" s="15"/>
      <c r="AT140" s="255" t="s">
        <v>167</v>
      </c>
      <c r="AU140" s="255" t="s">
        <v>87</v>
      </c>
      <c r="AV140" s="15" t="s">
        <v>161</v>
      </c>
      <c r="AW140" s="15" t="s">
        <v>38</v>
      </c>
      <c r="AX140" s="15" t="s">
        <v>85</v>
      </c>
      <c r="AY140" s="255" t="s">
        <v>153</v>
      </c>
    </row>
    <row r="141" s="12" customFormat="1" ht="22.8" customHeight="1">
      <c r="A141" s="12"/>
      <c r="B141" s="189"/>
      <c r="C141" s="190"/>
      <c r="D141" s="191" t="s">
        <v>76</v>
      </c>
      <c r="E141" s="203" t="s">
        <v>200</v>
      </c>
      <c r="F141" s="203" t="s">
        <v>201</v>
      </c>
      <c r="G141" s="190"/>
      <c r="H141" s="190"/>
      <c r="I141" s="193"/>
      <c r="J141" s="204">
        <f>BK141</f>
        <v>0</v>
      </c>
      <c r="K141" s="190"/>
      <c r="L141" s="195"/>
      <c r="M141" s="196"/>
      <c r="N141" s="197"/>
      <c r="O141" s="197"/>
      <c r="P141" s="198">
        <f>SUM(P142:P339)</f>
        <v>0</v>
      </c>
      <c r="Q141" s="197"/>
      <c r="R141" s="198">
        <f>SUM(R142:R339)</f>
        <v>6.3014523400000009</v>
      </c>
      <c r="S141" s="197"/>
      <c r="T141" s="199">
        <f>SUM(T142:T339)</f>
        <v>0</v>
      </c>
      <c r="U141" s="12"/>
      <c r="V141" s="12"/>
      <c r="W141" s="12"/>
      <c r="X141" s="12"/>
      <c r="Y141" s="12"/>
      <c r="Z141" s="12"/>
      <c r="AA141" s="12"/>
      <c r="AB141" s="12"/>
      <c r="AC141" s="12"/>
      <c r="AD141" s="12"/>
      <c r="AE141" s="12"/>
      <c r="AR141" s="200" t="s">
        <v>85</v>
      </c>
      <c r="AT141" s="201" t="s">
        <v>76</v>
      </c>
      <c r="AU141" s="201" t="s">
        <v>85</v>
      </c>
      <c r="AY141" s="200" t="s">
        <v>153</v>
      </c>
      <c r="BK141" s="202">
        <f>SUM(BK142:BK339)</f>
        <v>0</v>
      </c>
    </row>
    <row r="142" s="2" customFormat="1" ht="24.15" customHeight="1">
      <c r="A142" s="39"/>
      <c r="B142" s="40"/>
      <c r="C142" s="205" t="s">
        <v>200</v>
      </c>
      <c r="D142" s="205" t="s">
        <v>156</v>
      </c>
      <c r="E142" s="206" t="s">
        <v>202</v>
      </c>
      <c r="F142" s="207" t="s">
        <v>203</v>
      </c>
      <c r="G142" s="208" t="s">
        <v>159</v>
      </c>
      <c r="H142" s="209">
        <v>29.091999999999999</v>
      </c>
      <c r="I142" s="210"/>
      <c r="J142" s="211">
        <f>ROUND(I142*H142,2)</f>
        <v>0</v>
      </c>
      <c r="K142" s="207" t="s">
        <v>160</v>
      </c>
      <c r="L142" s="45"/>
      <c r="M142" s="212" t="s">
        <v>40</v>
      </c>
      <c r="N142" s="213" t="s">
        <v>48</v>
      </c>
      <c r="O142" s="85"/>
      <c r="P142" s="214">
        <f>O142*H142</f>
        <v>0</v>
      </c>
      <c r="Q142" s="214">
        <v>0.0014</v>
      </c>
      <c r="R142" s="214">
        <f>Q142*H142</f>
        <v>0.040728799999999996</v>
      </c>
      <c r="S142" s="214">
        <v>0</v>
      </c>
      <c r="T142" s="215">
        <f>S142*H142</f>
        <v>0</v>
      </c>
      <c r="U142" s="39"/>
      <c r="V142" s="39"/>
      <c r="W142" s="39"/>
      <c r="X142" s="39"/>
      <c r="Y142" s="39"/>
      <c r="Z142" s="39"/>
      <c r="AA142" s="39"/>
      <c r="AB142" s="39"/>
      <c r="AC142" s="39"/>
      <c r="AD142" s="39"/>
      <c r="AE142" s="39"/>
      <c r="AR142" s="216" t="s">
        <v>161</v>
      </c>
      <c r="AT142" s="216" t="s">
        <v>156</v>
      </c>
      <c r="AU142" s="216" t="s">
        <v>87</v>
      </c>
      <c r="AY142" s="18" t="s">
        <v>153</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161</v>
      </c>
      <c r="BM142" s="216" t="s">
        <v>204</v>
      </c>
    </row>
    <row r="143" s="2" customFormat="1">
      <c r="A143" s="39"/>
      <c r="B143" s="40"/>
      <c r="C143" s="41"/>
      <c r="D143" s="218" t="s">
        <v>163</v>
      </c>
      <c r="E143" s="41"/>
      <c r="F143" s="219" t="s">
        <v>205</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163</v>
      </c>
      <c r="AU143" s="18" t="s">
        <v>87</v>
      </c>
    </row>
    <row r="144" s="13" customFormat="1">
      <c r="A144" s="13"/>
      <c r="B144" s="224"/>
      <c r="C144" s="225"/>
      <c r="D144" s="218" t="s">
        <v>167</v>
      </c>
      <c r="E144" s="226" t="s">
        <v>40</v>
      </c>
      <c r="F144" s="227" t="s">
        <v>206</v>
      </c>
      <c r="G144" s="225"/>
      <c r="H144" s="226" t="s">
        <v>40</v>
      </c>
      <c r="I144" s="228"/>
      <c r="J144" s="225"/>
      <c r="K144" s="225"/>
      <c r="L144" s="229"/>
      <c r="M144" s="230"/>
      <c r="N144" s="231"/>
      <c r="O144" s="231"/>
      <c r="P144" s="231"/>
      <c r="Q144" s="231"/>
      <c r="R144" s="231"/>
      <c r="S144" s="231"/>
      <c r="T144" s="232"/>
      <c r="U144" s="13"/>
      <c r="V144" s="13"/>
      <c r="W144" s="13"/>
      <c r="X144" s="13"/>
      <c r="Y144" s="13"/>
      <c r="Z144" s="13"/>
      <c r="AA144" s="13"/>
      <c r="AB144" s="13"/>
      <c r="AC144" s="13"/>
      <c r="AD144" s="13"/>
      <c r="AE144" s="13"/>
      <c r="AT144" s="233" t="s">
        <v>167</v>
      </c>
      <c r="AU144" s="233" t="s">
        <v>87</v>
      </c>
      <c r="AV144" s="13" t="s">
        <v>85</v>
      </c>
      <c r="AW144" s="13" t="s">
        <v>38</v>
      </c>
      <c r="AX144" s="13" t="s">
        <v>77</v>
      </c>
      <c r="AY144" s="233" t="s">
        <v>153</v>
      </c>
    </row>
    <row r="145" s="14" customFormat="1">
      <c r="A145" s="14"/>
      <c r="B145" s="234"/>
      <c r="C145" s="235"/>
      <c r="D145" s="218" t="s">
        <v>167</v>
      </c>
      <c r="E145" s="236" t="s">
        <v>40</v>
      </c>
      <c r="F145" s="237" t="s">
        <v>207</v>
      </c>
      <c r="G145" s="235"/>
      <c r="H145" s="238">
        <v>2.5579999999999998</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167</v>
      </c>
      <c r="AU145" s="244" t="s">
        <v>87</v>
      </c>
      <c r="AV145" s="14" t="s">
        <v>87</v>
      </c>
      <c r="AW145" s="14" t="s">
        <v>38</v>
      </c>
      <c r="AX145" s="14" t="s">
        <v>77</v>
      </c>
      <c r="AY145" s="244" t="s">
        <v>153</v>
      </c>
    </row>
    <row r="146" s="14" customFormat="1">
      <c r="A146" s="14"/>
      <c r="B146" s="234"/>
      <c r="C146" s="235"/>
      <c r="D146" s="218" t="s">
        <v>167</v>
      </c>
      <c r="E146" s="236" t="s">
        <v>40</v>
      </c>
      <c r="F146" s="237" t="s">
        <v>208</v>
      </c>
      <c r="G146" s="235"/>
      <c r="H146" s="238">
        <v>0.40000000000000002</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167</v>
      </c>
      <c r="AU146" s="244" t="s">
        <v>87</v>
      </c>
      <c r="AV146" s="14" t="s">
        <v>87</v>
      </c>
      <c r="AW146" s="14" t="s">
        <v>38</v>
      </c>
      <c r="AX146" s="14" t="s">
        <v>77</v>
      </c>
      <c r="AY146" s="244" t="s">
        <v>153</v>
      </c>
    </row>
    <row r="147" s="13" customFormat="1">
      <c r="A147" s="13"/>
      <c r="B147" s="224"/>
      <c r="C147" s="225"/>
      <c r="D147" s="218" t="s">
        <v>167</v>
      </c>
      <c r="E147" s="226" t="s">
        <v>40</v>
      </c>
      <c r="F147" s="227" t="s">
        <v>209</v>
      </c>
      <c r="G147" s="225"/>
      <c r="H147" s="226" t="s">
        <v>40</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167</v>
      </c>
      <c r="AU147" s="233" t="s">
        <v>87</v>
      </c>
      <c r="AV147" s="13" t="s">
        <v>85</v>
      </c>
      <c r="AW147" s="13" t="s">
        <v>38</v>
      </c>
      <c r="AX147" s="13" t="s">
        <v>77</v>
      </c>
      <c r="AY147" s="233" t="s">
        <v>153</v>
      </c>
    </row>
    <row r="148" s="14" customFormat="1">
      <c r="A148" s="14"/>
      <c r="B148" s="234"/>
      <c r="C148" s="235"/>
      <c r="D148" s="218" t="s">
        <v>167</v>
      </c>
      <c r="E148" s="236" t="s">
        <v>40</v>
      </c>
      <c r="F148" s="237" t="s">
        <v>210</v>
      </c>
      <c r="G148" s="235"/>
      <c r="H148" s="238">
        <v>2.2650000000000001</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167</v>
      </c>
      <c r="AU148" s="244" t="s">
        <v>87</v>
      </c>
      <c r="AV148" s="14" t="s">
        <v>87</v>
      </c>
      <c r="AW148" s="14" t="s">
        <v>38</v>
      </c>
      <c r="AX148" s="14" t="s">
        <v>77</v>
      </c>
      <c r="AY148" s="244" t="s">
        <v>153</v>
      </c>
    </row>
    <row r="149" s="13" customFormat="1">
      <c r="A149" s="13"/>
      <c r="B149" s="224"/>
      <c r="C149" s="225"/>
      <c r="D149" s="218" t="s">
        <v>167</v>
      </c>
      <c r="E149" s="226" t="s">
        <v>40</v>
      </c>
      <c r="F149" s="227" t="s">
        <v>211</v>
      </c>
      <c r="G149" s="225"/>
      <c r="H149" s="226" t="s">
        <v>40</v>
      </c>
      <c r="I149" s="228"/>
      <c r="J149" s="225"/>
      <c r="K149" s="225"/>
      <c r="L149" s="229"/>
      <c r="M149" s="230"/>
      <c r="N149" s="231"/>
      <c r="O149" s="231"/>
      <c r="P149" s="231"/>
      <c r="Q149" s="231"/>
      <c r="R149" s="231"/>
      <c r="S149" s="231"/>
      <c r="T149" s="232"/>
      <c r="U149" s="13"/>
      <c r="V149" s="13"/>
      <c r="W149" s="13"/>
      <c r="X149" s="13"/>
      <c r="Y149" s="13"/>
      <c r="Z149" s="13"/>
      <c r="AA149" s="13"/>
      <c r="AB149" s="13"/>
      <c r="AC149" s="13"/>
      <c r="AD149" s="13"/>
      <c r="AE149" s="13"/>
      <c r="AT149" s="233" t="s">
        <v>167</v>
      </c>
      <c r="AU149" s="233" t="s">
        <v>87</v>
      </c>
      <c r="AV149" s="13" t="s">
        <v>85</v>
      </c>
      <c r="AW149" s="13" t="s">
        <v>38</v>
      </c>
      <c r="AX149" s="13" t="s">
        <v>77</v>
      </c>
      <c r="AY149" s="233" t="s">
        <v>153</v>
      </c>
    </row>
    <row r="150" s="14" customFormat="1">
      <c r="A150" s="14"/>
      <c r="B150" s="234"/>
      <c r="C150" s="235"/>
      <c r="D150" s="218" t="s">
        <v>167</v>
      </c>
      <c r="E150" s="236" t="s">
        <v>40</v>
      </c>
      <c r="F150" s="237" t="s">
        <v>212</v>
      </c>
      <c r="G150" s="235"/>
      <c r="H150" s="238">
        <v>15.416</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167</v>
      </c>
      <c r="AU150" s="244" t="s">
        <v>87</v>
      </c>
      <c r="AV150" s="14" t="s">
        <v>87</v>
      </c>
      <c r="AW150" s="14" t="s">
        <v>38</v>
      </c>
      <c r="AX150" s="14" t="s">
        <v>77</v>
      </c>
      <c r="AY150" s="244" t="s">
        <v>153</v>
      </c>
    </row>
    <row r="151" s="13" customFormat="1">
      <c r="A151" s="13"/>
      <c r="B151" s="224"/>
      <c r="C151" s="225"/>
      <c r="D151" s="218" t="s">
        <v>167</v>
      </c>
      <c r="E151" s="226" t="s">
        <v>40</v>
      </c>
      <c r="F151" s="227" t="s">
        <v>213</v>
      </c>
      <c r="G151" s="225"/>
      <c r="H151" s="226" t="s">
        <v>40</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167</v>
      </c>
      <c r="AU151" s="233" t="s">
        <v>87</v>
      </c>
      <c r="AV151" s="13" t="s">
        <v>85</v>
      </c>
      <c r="AW151" s="13" t="s">
        <v>38</v>
      </c>
      <c r="AX151" s="13" t="s">
        <v>77</v>
      </c>
      <c r="AY151" s="233" t="s">
        <v>153</v>
      </c>
    </row>
    <row r="152" s="14" customFormat="1">
      <c r="A152" s="14"/>
      <c r="B152" s="234"/>
      <c r="C152" s="235"/>
      <c r="D152" s="218" t="s">
        <v>167</v>
      </c>
      <c r="E152" s="236" t="s">
        <v>40</v>
      </c>
      <c r="F152" s="237" t="s">
        <v>214</v>
      </c>
      <c r="G152" s="235"/>
      <c r="H152" s="238">
        <v>8.4529999999999994</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167</v>
      </c>
      <c r="AU152" s="244" t="s">
        <v>87</v>
      </c>
      <c r="AV152" s="14" t="s">
        <v>87</v>
      </c>
      <c r="AW152" s="14" t="s">
        <v>38</v>
      </c>
      <c r="AX152" s="14" t="s">
        <v>77</v>
      </c>
      <c r="AY152" s="244" t="s">
        <v>153</v>
      </c>
    </row>
    <row r="153" s="15" customFormat="1">
      <c r="A153" s="15"/>
      <c r="B153" s="245"/>
      <c r="C153" s="246"/>
      <c r="D153" s="218" t="s">
        <v>167</v>
      </c>
      <c r="E153" s="247" t="s">
        <v>40</v>
      </c>
      <c r="F153" s="248" t="s">
        <v>170</v>
      </c>
      <c r="G153" s="246"/>
      <c r="H153" s="249">
        <v>29.091999999999999</v>
      </c>
      <c r="I153" s="250"/>
      <c r="J153" s="246"/>
      <c r="K153" s="246"/>
      <c r="L153" s="251"/>
      <c r="M153" s="252"/>
      <c r="N153" s="253"/>
      <c r="O153" s="253"/>
      <c r="P153" s="253"/>
      <c r="Q153" s="253"/>
      <c r="R153" s="253"/>
      <c r="S153" s="253"/>
      <c r="T153" s="254"/>
      <c r="U153" s="15"/>
      <c r="V153" s="15"/>
      <c r="W153" s="15"/>
      <c r="X153" s="15"/>
      <c r="Y153" s="15"/>
      <c r="Z153" s="15"/>
      <c r="AA153" s="15"/>
      <c r="AB153" s="15"/>
      <c r="AC153" s="15"/>
      <c r="AD153" s="15"/>
      <c r="AE153" s="15"/>
      <c r="AT153" s="255" t="s">
        <v>167</v>
      </c>
      <c r="AU153" s="255" t="s">
        <v>87</v>
      </c>
      <c r="AV153" s="15" t="s">
        <v>161</v>
      </c>
      <c r="AW153" s="15" t="s">
        <v>38</v>
      </c>
      <c r="AX153" s="15" t="s">
        <v>85</v>
      </c>
      <c r="AY153" s="255" t="s">
        <v>153</v>
      </c>
    </row>
    <row r="154" s="2" customFormat="1" ht="24.15" customHeight="1">
      <c r="A154" s="39"/>
      <c r="B154" s="40"/>
      <c r="C154" s="205" t="s">
        <v>215</v>
      </c>
      <c r="D154" s="205" t="s">
        <v>156</v>
      </c>
      <c r="E154" s="206" t="s">
        <v>216</v>
      </c>
      <c r="F154" s="207" t="s">
        <v>217</v>
      </c>
      <c r="G154" s="208" t="s">
        <v>159</v>
      </c>
      <c r="H154" s="209">
        <v>29.091999999999999</v>
      </c>
      <c r="I154" s="210"/>
      <c r="J154" s="211">
        <f>ROUND(I154*H154,2)</f>
        <v>0</v>
      </c>
      <c r="K154" s="207" t="s">
        <v>160</v>
      </c>
      <c r="L154" s="45"/>
      <c r="M154" s="212" t="s">
        <v>40</v>
      </c>
      <c r="N154" s="213" t="s">
        <v>48</v>
      </c>
      <c r="O154" s="85"/>
      <c r="P154" s="214">
        <f>O154*H154</f>
        <v>0</v>
      </c>
      <c r="Q154" s="214">
        <v>0.0030000000000000001</v>
      </c>
      <c r="R154" s="214">
        <f>Q154*H154</f>
        <v>0.087275999999999992</v>
      </c>
      <c r="S154" s="214">
        <v>0</v>
      </c>
      <c r="T154" s="215">
        <f>S154*H154</f>
        <v>0</v>
      </c>
      <c r="U154" s="39"/>
      <c r="V154" s="39"/>
      <c r="W154" s="39"/>
      <c r="X154" s="39"/>
      <c r="Y154" s="39"/>
      <c r="Z154" s="39"/>
      <c r="AA154" s="39"/>
      <c r="AB154" s="39"/>
      <c r="AC154" s="39"/>
      <c r="AD154" s="39"/>
      <c r="AE154" s="39"/>
      <c r="AR154" s="216" t="s">
        <v>161</v>
      </c>
      <c r="AT154" s="216" t="s">
        <v>156</v>
      </c>
      <c r="AU154" s="216" t="s">
        <v>87</v>
      </c>
      <c r="AY154" s="18" t="s">
        <v>153</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161</v>
      </c>
      <c r="BM154" s="216" t="s">
        <v>218</v>
      </c>
    </row>
    <row r="155" s="2" customFormat="1">
      <c r="A155" s="39"/>
      <c r="B155" s="40"/>
      <c r="C155" s="41"/>
      <c r="D155" s="218" t="s">
        <v>163</v>
      </c>
      <c r="E155" s="41"/>
      <c r="F155" s="219" t="s">
        <v>219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163</v>
      </c>
      <c r="AU155" s="18" t="s">
        <v>87</v>
      </c>
    </row>
    <row r="156" s="13" customFormat="1">
      <c r="A156" s="13"/>
      <c r="B156" s="224"/>
      <c r="C156" s="225"/>
      <c r="D156" s="218" t="s">
        <v>167</v>
      </c>
      <c r="E156" s="226" t="s">
        <v>40</v>
      </c>
      <c r="F156" s="227" t="s">
        <v>206</v>
      </c>
      <c r="G156" s="225"/>
      <c r="H156" s="226" t="s">
        <v>40</v>
      </c>
      <c r="I156" s="228"/>
      <c r="J156" s="225"/>
      <c r="K156" s="225"/>
      <c r="L156" s="229"/>
      <c r="M156" s="230"/>
      <c r="N156" s="231"/>
      <c r="O156" s="231"/>
      <c r="P156" s="231"/>
      <c r="Q156" s="231"/>
      <c r="R156" s="231"/>
      <c r="S156" s="231"/>
      <c r="T156" s="232"/>
      <c r="U156" s="13"/>
      <c r="V156" s="13"/>
      <c r="W156" s="13"/>
      <c r="X156" s="13"/>
      <c r="Y156" s="13"/>
      <c r="Z156" s="13"/>
      <c r="AA156" s="13"/>
      <c r="AB156" s="13"/>
      <c r="AC156" s="13"/>
      <c r="AD156" s="13"/>
      <c r="AE156" s="13"/>
      <c r="AT156" s="233" t="s">
        <v>167</v>
      </c>
      <c r="AU156" s="233" t="s">
        <v>87</v>
      </c>
      <c r="AV156" s="13" t="s">
        <v>85</v>
      </c>
      <c r="AW156" s="13" t="s">
        <v>38</v>
      </c>
      <c r="AX156" s="13" t="s">
        <v>77</v>
      </c>
      <c r="AY156" s="233" t="s">
        <v>153</v>
      </c>
    </row>
    <row r="157" s="14" customFormat="1">
      <c r="A157" s="14"/>
      <c r="B157" s="234"/>
      <c r="C157" s="235"/>
      <c r="D157" s="218" t="s">
        <v>167</v>
      </c>
      <c r="E157" s="236" t="s">
        <v>40</v>
      </c>
      <c r="F157" s="237" t="s">
        <v>207</v>
      </c>
      <c r="G157" s="235"/>
      <c r="H157" s="238">
        <v>2.5579999999999998</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167</v>
      </c>
      <c r="AU157" s="244" t="s">
        <v>87</v>
      </c>
      <c r="AV157" s="14" t="s">
        <v>87</v>
      </c>
      <c r="AW157" s="14" t="s">
        <v>38</v>
      </c>
      <c r="AX157" s="14" t="s">
        <v>77</v>
      </c>
      <c r="AY157" s="244" t="s">
        <v>153</v>
      </c>
    </row>
    <row r="158" s="14" customFormat="1">
      <c r="A158" s="14"/>
      <c r="B158" s="234"/>
      <c r="C158" s="235"/>
      <c r="D158" s="218" t="s">
        <v>167</v>
      </c>
      <c r="E158" s="236" t="s">
        <v>40</v>
      </c>
      <c r="F158" s="237" t="s">
        <v>208</v>
      </c>
      <c r="G158" s="235"/>
      <c r="H158" s="238">
        <v>0.40000000000000002</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167</v>
      </c>
      <c r="AU158" s="244" t="s">
        <v>87</v>
      </c>
      <c r="AV158" s="14" t="s">
        <v>87</v>
      </c>
      <c r="AW158" s="14" t="s">
        <v>38</v>
      </c>
      <c r="AX158" s="14" t="s">
        <v>77</v>
      </c>
      <c r="AY158" s="244" t="s">
        <v>153</v>
      </c>
    </row>
    <row r="159" s="13" customFormat="1">
      <c r="A159" s="13"/>
      <c r="B159" s="224"/>
      <c r="C159" s="225"/>
      <c r="D159" s="218" t="s">
        <v>167</v>
      </c>
      <c r="E159" s="226" t="s">
        <v>40</v>
      </c>
      <c r="F159" s="227" t="s">
        <v>209</v>
      </c>
      <c r="G159" s="225"/>
      <c r="H159" s="226" t="s">
        <v>40</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167</v>
      </c>
      <c r="AU159" s="233" t="s">
        <v>87</v>
      </c>
      <c r="AV159" s="13" t="s">
        <v>85</v>
      </c>
      <c r="AW159" s="13" t="s">
        <v>38</v>
      </c>
      <c r="AX159" s="13" t="s">
        <v>77</v>
      </c>
      <c r="AY159" s="233" t="s">
        <v>153</v>
      </c>
    </row>
    <row r="160" s="14" customFormat="1">
      <c r="A160" s="14"/>
      <c r="B160" s="234"/>
      <c r="C160" s="235"/>
      <c r="D160" s="218" t="s">
        <v>167</v>
      </c>
      <c r="E160" s="236" t="s">
        <v>40</v>
      </c>
      <c r="F160" s="237" t="s">
        <v>210</v>
      </c>
      <c r="G160" s="235"/>
      <c r="H160" s="238">
        <v>2.2650000000000001</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167</v>
      </c>
      <c r="AU160" s="244" t="s">
        <v>87</v>
      </c>
      <c r="AV160" s="14" t="s">
        <v>87</v>
      </c>
      <c r="AW160" s="14" t="s">
        <v>38</v>
      </c>
      <c r="AX160" s="14" t="s">
        <v>77</v>
      </c>
      <c r="AY160" s="244" t="s">
        <v>153</v>
      </c>
    </row>
    <row r="161" s="13" customFormat="1">
      <c r="A161" s="13"/>
      <c r="B161" s="224"/>
      <c r="C161" s="225"/>
      <c r="D161" s="218" t="s">
        <v>167</v>
      </c>
      <c r="E161" s="226" t="s">
        <v>40</v>
      </c>
      <c r="F161" s="227" t="s">
        <v>211</v>
      </c>
      <c r="G161" s="225"/>
      <c r="H161" s="226" t="s">
        <v>40</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167</v>
      </c>
      <c r="AU161" s="233" t="s">
        <v>87</v>
      </c>
      <c r="AV161" s="13" t="s">
        <v>85</v>
      </c>
      <c r="AW161" s="13" t="s">
        <v>38</v>
      </c>
      <c r="AX161" s="13" t="s">
        <v>77</v>
      </c>
      <c r="AY161" s="233" t="s">
        <v>153</v>
      </c>
    </row>
    <row r="162" s="14" customFormat="1">
      <c r="A162" s="14"/>
      <c r="B162" s="234"/>
      <c r="C162" s="235"/>
      <c r="D162" s="218" t="s">
        <v>167</v>
      </c>
      <c r="E162" s="236" t="s">
        <v>40</v>
      </c>
      <c r="F162" s="237" t="s">
        <v>212</v>
      </c>
      <c r="G162" s="235"/>
      <c r="H162" s="238">
        <v>15.416</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167</v>
      </c>
      <c r="AU162" s="244" t="s">
        <v>87</v>
      </c>
      <c r="AV162" s="14" t="s">
        <v>87</v>
      </c>
      <c r="AW162" s="14" t="s">
        <v>38</v>
      </c>
      <c r="AX162" s="14" t="s">
        <v>77</v>
      </c>
      <c r="AY162" s="244" t="s">
        <v>153</v>
      </c>
    </row>
    <row r="163" s="13" customFormat="1">
      <c r="A163" s="13"/>
      <c r="B163" s="224"/>
      <c r="C163" s="225"/>
      <c r="D163" s="218" t="s">
        <v>167</v>
      </c>
      <c r="E163" s="226" t="s">
        <v>40</v>
      </c>
      <c r="F163" s="227" t="s">
        <v>213</v>
      </c>
      <c r="G163" s="225"/>
      <c r="H163" s="226" t="s">
        <v>40</v>
      </c>
      <c r="I163" s="228"/>
      <c r="J163" s="225"/>
      <c r="K163" s="225"/>
      <c r="L163" s="229"/>
      <c r="M163" s="230"/>
      <c r="N163" s="231"/>
      <c r="O163" s="231"/>
      <c r="P163" s="231"/>
      <c r="Q163" s="231"/>
      <c r="R163" s="231"/>
      <c r="S163" s="231"/>
      <c r="T163" s="232"/>
      <c r="U163" s="13"/>
      <c r="V163" s="13"/>
      <c r="W163" s="13"/>
      <c r="X163" s="13"/>
      <c r="Y163" s="13"/>
      <c r="Z163" s="13"/>
      <c r="AA163" s="13"/>
      <c r="AB163" s="13"/>
      <c r="AC163" s="13"/>
      <c r="AD163" s="13"/>
      <c r="AE163" s="13"/>
      <c r="AT163" s="233" t="s">
        <v>167</v>
      </c>
      <c r="AU163" s="233" t="s">
        <v>87</v>
      </c>
      <c r="AV163" s="13" t="s">
        <v>85</v>
      </c>
      <c r="AW163" s="13" t="s">
        <v>38</v>
      </c>
      <c r="AX163" s="13" t="s">
        <v>77</v>
      </c>
      <c r="AY163" s="233" t="s">
        <v>153</v>
      </c>
    </row>
    <row r="164" s="14" customFormat="1">
      <c r="A164" s="14"/>
      <c r="B164" s="234"/>
      <c r="C164" s="235"/>
      <c r="D164" s="218" t="s">
        <v>167</v>
      </c>
      <c r="E164" s="236" t="s">
        <v>40</v>
      </c>
      <c r="F164" s="237" t="s">
        <v>214</v>
      </c>
      <c r="G164" s="235"/>
      <c r="H164" s="238">
        <v>8.4529999999999994</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167</v>
      </c>
      <c r="AU164" s="244" t="s">
        <v>87</v>
      </c>
      <c r="AV164" s="14" t="s">
        <v>87</v>
      </c>
      <c r="AW164" s="14" t="s">
        <v>38</v>
      </c>
      <c r="AX164" s="14" t="s">
        <v>77</v>
      </c>
      <c r="AY164" s="244" t="s">
        <v>153</v>
      </c>
    </row>
    <row r="165" s="15" customFormat="1">
      <c r="A165" s="15"/>
      <c r="B165" s="245"/>
      <c r="C165" s="246"/>
      <c r="D165" s="218" t="s">
        <v>167</v>
      </c>
      <c r="E165" s="247" t="s">
        <v>40</v>
      </c>
      <c r="F165" s="248" t="s">
        <v>170</v>
      </c>
      <c r="G165" s="246"/>
      <c r="H165" s="249">
        <v>29.091999999999999</v>
      </c>
      <c r="I165" s="250"/>
      <c r="J165" s="246"/>
      <c r="K165" s="246"/>
      <c r="L165" s="251"/>
      <c r="M165" s="252"/>
      <c r="N165" s="253"/>
      <c r="O165" s="253"/>
      <c r="P165" s="253"/>
      <c r="Q165" s="253"/>
      <c r="R165" s="253"/>
      <c r="S165" s="253"/>
      <c r="T165" s="254"/>
      <c r="U165" s="15"/>
      <c r="V165" s="15"/>
      <c r="W165" s="15"/>
      <c r="X165" s="15"/>
      <c r="Y165" s="15"/>
      <c r="Z165" s="15"/>
      <c r="AA165" s="15"/>
      <c r="AB165" s="15"/>
      <c r="AC165" s="15"/>
      <c r="AD165" s="15"/>
      <c r="AE165" s="15"/>
      <c r="AT165" s="255" t="s">
        <v>167</v>
      </c>
      <c r="AU165" s="255" t="s">
        <v>87</v>
      </c>
      <c r="AV165" s="15" t="s">
        <v>161</v>
      </c>
      <c r="AW165" s="15" t="s">
        <v>38</v>
      </c>
      <c r="AX165" s="15" t="s">
        <v>85</v>
      </c>
      <c r="AY165" s="255" t="s">
        <v>153</v>
      </c>
    </row>
    <row r="166" s="2" customFormat="1" ht="14.4" customHeight="1">
      <c r="A166" s="39"/>
      <c r="B166" s="40"/>
      <c r="C166" s="205" t="s">
        <v>220</v>
      </c>
      <c r="D166" s="205" t="s">
        <v>156</v>
      </c>
      <c r="E166" s="206" t="s">
        <v>221</v>
      </c>
      <c r="F166" s="207" t="s">
        <v>222</v>
      </c>
      <c r="G166" s="208" t="s">
        <v>159</v>
      </c>
      <c r="H166" s="209">
        <v>16.251999999999999</v>
      </c>
      <c r="I166" s="210"/>
      <c r="J166" s="211">
        <f>ROUND(I166*H166,2)</f>
        <v>0</v>
      </c>
      <c r="K166" s="207" t="s">
        <v>160</v>
      </c>
      <c r="L166" s="45"/>
      <c r="M166" s="212" t="s">
        <v>40</v>
      </c>
      <c r="N166" s="213" t="s">
        <v>48</v>
      </c>
      <c r="O166" s="85"/>
      <c r="P166" s="214">
        <f>O166*H166</f>
        <v>0</v>
      </c>
      <c r="Q166" s="214">
        <v>0.0070400000000000003</v>
      </c>
      <c r="R166" s="214">
        <f>Q166*H166</f>
        <v>0.11441408</v>
      </c>
      <c r="S166" s="214">
        <v>0</v>
      </c>
      <c r="T166" s="215">
        <f>S166*H166</f>
        <v>0</v>
      </c>
      <c r="U166" s="39"/>
      <c r="V166" s="39"/>
      <c r="W166" s="39"/>
      <c r="X166" s="39"/>
      <c r="Y166" s="39"/>
      <c r="Z166" s="39"/>
      <c r="AA166" s="39"/>
      <c r="AB166" s="39"/>
      <c r="AC166" s="39"/>
      <c r="AD166" s="39"/>
      <c r="AE166" s="39"/>
      <c r="AR166" s="216" t="s">
        <v>161</v>
      </c>
      <c r="AT166" s="216" t="s">
        <v>156</v>
      </c>
      <c r="AU166" s="216" t="s">
        <v>87</v>
      </c>
      <c r="AY166" s="18" t="s">
        <v>153</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161</v>
      </c>
      <c r="BM166" s="216" t="s">
        <v>223</v>
      </c>
    </row>
    <row r="167" s="2" customFormat="1">
      <c r="A167" s="39"/>
      <c r="B167" s="40"/>
      <c r="C167" s="41"/>
      <c r="D167" s="218" t="s">
        <v>163</v>
      </c>
      <c r="E167" s="41"/>
      <c r="F167" s="219" t="s">
        <v>224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163</v>
      </c>
      <c r="AU167" s="18" t="s">
        <v>87</v>
      </c>
    </row>
    <row r="168" s="2" customFormat="1">
      <c r="A168" s="39"/>
      <c r="B168" s="40"/>
      <c r="C168" s="41"/>
      <c r="D168" s="218" t="s">
        <v>165</v>
      </c>
      <c r="E168" s="41"/>
      <c r="F168" s="223" t="s">
        <v>225</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165</v>
      </c>
      <c r="AU168" s="18" t="s">
        <v>87</v>
      </c>
    </row>
    <row r="169" s="13" customFormat="1">
      <c r="A169" s="13"/>
      <c r="B169" s="224"/>
      <c r="C169" s="225"/>
      <c r="D169" s="218" t="s">
        <v>167</v>
      </c>
      <c r="E169" s="226" t="s">
        <v>40</v>
      </c>
      <c r="F169" s="227" t="s">
        <v>226</v>
      </c>
      <c r="G169" s="225"/>
      <c r="H169" s="226" t="s">
        <v>40</v>
      </c>
      <c r="I169" s="228"/>
      <c r="J169" s="225"/>
      <c r="K169" s="225"/>
      <c r="L169" s="229"/>
      <c r="M169" s="230"/>
      <c r="N169" s="231"/>
      <c r="O169" s="231"/>
      <c r="P169" s="231"/>
      <c r="Q169" s="231"/>
      <c r="R169" s="231"/>
      <c r="S169" s="231"/>
      <c r="T169" s="232"/>
      <c r="U169" s="13"/>
      <c r="V169" s="13"/>
      <c r="W169" s="13"/>
      <c r="X169" s="13"/>
      <c r="Y169" s="13"/>
      <c r="Z169" s="13"/>
      <c r="AA169" s="13"/>
      <c r="AB169" s="13"/>
      <c r="AC169" s="13"/>
      <c r="AD169" s="13"/>
      <c r="AE169" s="13"/>
      <c r="AT169" s="233" t="s">
        <v>167</v>
      </c>
      <c r="AU169" s="233" t="s">
        <v>87</v>
      </c>
      <c r="AV169" s="13" t="s">
        <v>85</v>
      </c>
      <c r="AW169" s="13" t="s">
        <v>38</v>
      </c>
      <c r="AX169" s="13" t="s">
        <v>77</v>
      </c>
      <c r="AY169" s="233" t="s">
        <v>153</v>
      </c>
    </row>
    <row r="170" s="14" customFormat="1">
      <c r="A170" s="14"/>
      <c r="B170" s="234"/>
      <c r="C170" s="235"/>
      <c r="D170" s="218" t="s">
        <v>167</v>
      </c>
      <c r="E170" s="236" t="s">
        <v>40</v>
      </c>
      <c r="F170" s="237" t="s">
        <v>227</v>
      </c>
      <c r="G170" s="235"/>
      <c r="H170" s="238">
        <v>1.1200000000000001</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167</v>
      </c>
      <c r="AU170" s="244" t="s">
        <v>87</v>
      </c>
      <c r="AV170" s="14" t="s">
        <v>87</v>
      </c>
      <c r="AW170" s="14" t="s">
        <v>38</v>
      </c>
      <c r="AX170" s="14" t="s">
        <v>77</v>
      </c>
      <c r="AY170" s="244" t="s">
        <v>153</v>
      </c>
    </row>
    <row r="171" s="13" customFormat="1">
      <c r="A171" s="13"/>
      <c r="B171" s="224"/>
      <c r="C171" s="225"/>
      <c r="D171" s="218" t="s">
        <v>167</v>
      </c>
      <c r="E171" s="226" t="s">
        <v>40</v>
      </c>
      <c r="F171" s="227" t="s">
        <v>228</v>
      </c>
      <c r="G171" s="225"/>
      <c r="H171" s="226" t="s">
        <v>40</v>
      </c>
      <c r="I171" s="228"/>
      <c r="J171" s="225"/>
      <c r="K171" s="225"/>
      <c r="L171" s="229"/>
      <c r="M171" s="230"/>
      <c r="N171" s="231"/>
      <c r="O171" s="231"/>
      <c r="P171" s="231"/>
      <c r="Q171" s="231"/>
      <c r="R171" s="231"/>
      <c r="S171" s="231"/>
      <c r="T171" s="232"/>
      <c r="U171" s="13"/>
      <c r="V171" s="13"/>
      <c r="W171" s="13"/>
      <c r="X171" s="13"/>
      <c r="Y171" s="13"/>
      <c r="Z171" s="13"/>
      <c r="AA171" s="13"/>
      <c r="AB171" s="13"/>
      <c r="AC171" s="13"/>
      <c r="AD171" s="13"/>
      <c r="AE171" s="13"/>
      <c r="AT171" s="233" t="s">
        <v>167</v>
      </c>
      <c r="AU171" s="233" t="s">
        <v>87</v>
      </c>
      <c r="AV171" s="13" t="s">
        <v>85</v>
      </c>
      <c r="AW171" s="13" t="s">
        <v>38</v>
      </c>
      <c r="AX171" s="13" t="s">
        <v>77</v>
      </c>
      <c r="AY171" s="233" t="s">
        <v>153</v>
      </c>
    </row>
    <row r="172" s="14" customFormat="1">
      <c r="A172" s="14"/>
      <c r="B172" s="234"/>
      <c r="C172" s="235"/>
      <c r="D172" s="218" t="s">
        <v>167</v>
      </c>
      <c r="E172" s="236" t="s">
        <v>40</v>
      </c>
      <c r="F172" s="237" t="s">
        <v>229</v>
      </c>
      <c r="G172" s="235"/>
      <c r="H172" s="238">
        <v>0.56000000000000005</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167</v>
      </c>
      <c r="AU172" s="244" t="s">
        <v>87</v>
      </c>
      <c r="AV172" s="14" t="s">
        <v>87</v>
      </c>
      <c r="AW172" s="14" t="s">
        <v>38</v>
      </c>
      <c r="AX172" s="14" t="s">
        <v>77</v>
      </c>
      <c r="AY172" s="244" t="s">
        <v>153</v>
      </c>
    </row>
    <row r="173" s="13" customFormat="1">
      <c r="A173" s="13"/>
      <c r="B173" s="224"/>
      <c r="C173" s="225"/>
      <c r="D173" s="218" t="s">
        <v>167</v>
      </c>
      <c r="E173" s="226" t="s">
        <v>40</v>
      </c>
      <c r="F173" s="227" t="s">
        <v>230</v>
      </c>
      <c r="G173" s="225"/>
      <c r="H173" s="226" t="s">
        <v>40</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167</v>
      </c>
      <c r="AU173" s="233" t="s">
        <v>87</v>
      </c>
      <c r="AV173" s="13" t="s">
        <v>85</v>
      </c>
      <c r="AW173" s="13" t="s">
        <v>38</v>
      </c>
      <c r="AX173" s="13" t="s">
        <v>77</v>
      </c>
      <c r="AY173" s="233" t="s">
        <v>153</v>
      </c>
    </row>
    <row r="174" s="14" customFormat="1">
      <c r="A174" s="14"/>
      <c r="B174" s="234"/>
      <c r="C174" s="235"/>
      <c r="D174" s="218" t="s">
        <v>167</v>
      </c>
      <c r="E174" s="236" t="s">
        <v>40</v>
      </c>
      <c r="F174" s="237" t="s">
        <v>231</v>
      </c>
      <c r="G174" s="235"/>
      <c r="H174" s="238">
        <v>14.571999999999999</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167</v>
      </c>
      <c r="AU174" s="244" t="s">
        <v>87</v>
      </c>
      <c r="AV174" s="14" t="s">
        <v>87</v>
      </c>
      <c r="AW174" s="14" t="s">
        <v>38</v>
      </c>
      <c r="AX174" s="14" t="s">
        <v>77</v>
      </c>
      <c r="AY174" s="244" t="s">
        <v>153</v>
      </c>
    </row>
    <row r="175" s="15" customFormat="1">
      <c r="A175" s="15"/>
      <c r="B175" s="245"/>
      <c r="C175" s="246"/>
      <c r="D175" s="218" t="s">
        <v>167</v>
      </c>
      <c r="E175" s="247" t="s">
        <v>40</v>
      </c>
      <c r="F175" s="248" t="s">
        <v>170</v>
      </c>
      <c r="G175" s="246"/>
      <c r="H175" s="249">
        <v>16.251999999999999</v>
      </c>
      <c r="I175" s="250"/>
      <c r="J175" s="246"/>
      <c r="K175" s="246"/>
      <c r="L175" s="251"/>
      <c r="M175" s="252"/>
      <c r="N175" s="253"/>
      <c r="O175" s="253"/>
      <c r="P175" s="253"/>
      <c r="Q175" s="253"/>
      <c r="R175" s="253"/>
      <c r="S175" s="253"/>
      <c r="T175" s="254"/>
      <c r="U175" s="15"/>
      <c r="V175" s="15"/>
      <c r="W175" s="15"/>
      <c r="X175" s="15"/>
      <c r="Y175" s="15"/>
      <c r="Z175" s="15"/>
      <c r="AA175" s="15"/>
      <c r="AB175" s="15"/>
      <c r="AC175" s="15"/>
      <c r="AD175" s="15"/>
      <c r="AE175" s="15"/>
      <c r="AT175" s="255" t="s">
        <v>167</v>
      </c>
      <c r="AU175" s="255" t="s">
        <v>87</v>
      </c>
      <c r="AV175" s="15" t="s">
        <v>161</v>
      </c>
      <c r="AW175" s="15" t="s">
        <v>38</v>
      </c>
      <c r="AX175" s="15" t="s">
        <v>85</v>
      </c>
      <c r="AY175" s="255" t="s">
        <v>153</v>
      </c>
    </row>
    <row r="176" s="2" customFormat="1" ht="24.15" customHeight="1">
      <c r="A176" s="39"/>
      <c r="B176" s="40"/>
      <c r="C176" s="205" t="s">
        <v>232</v>
      </c>
      <c r="D176" s="205" t="s">
        <v>156</v>
      </c>
      <c r="E176" s="206" t="s">
        <v>233</v>
      </c>
      <c r="F176" s="207" t="s">
        <v>234</v>
      </c>
      <c r="G176" s="208" t="s">
        <v>159</v>
      </c>
      <c r="H176" s="209">
        <v>98.213999999999999</v>
      </c>
      <c r="I176" s="210"/>
      <c r="J176" s="211">
        <f>ROUND(I176*H176,2)</f>
        <v>0</v>
      </c>
      <c r="K176" s="207" t="s">
        <v>160</v>
      </c>
      <c r="L176" s="45"/>
      <c r="M176" s="212" t="s">
        <v>40</v>
      </c>
      <c r="N176" s="213" t="s">
        <v>48</v>
      </c>
      <c r="O176" s="85"/>
      <c r="P176" s="214">
        <f>O176*H176</f>
        <v>0</v>
      </c>
      <c r="Q176" s="214">
        <v>0.0014</v>
      </c>
      <c r="R176" s="214">
        <f>Q176*H176</f>
        <v>0.1374996</v>
      </c>
      <c r="S176" s="214">
        <v>0</v>
      </c>
      <c r="T176" s="215">
        <f>S176*H176</f>
        <v>0</v>
      </c>
      <c r="U176" s="39"/>
      <c r="V176" s="39"/>
      <c r="W176" s="39"/>
      <c r="X176" s="39"/>
      <c r="Y176" s="39"/>
      <c r="Z176" s="39"/>
      <c r="AA176" s="39"/>
      <c r="AB176" s="39"/>
      <c r="AC176" s="39"/>
      <c r="AD176" s="39"/>
      <c r="AE176" s="39"/>
      <c r="AR176" s="216" t="s">
        <v>161</v>
      </c>
      <c r="AT176" s="216" t="s">
        <v>156</v>
      </c>
      <c r="AU176" s="216" t="s">
        <v>87</v>
      </c>
      <c r="AY176" s="18" t="s">
        <v>153</v>
      </c>
      <c r="BE176" s="217">
        <f>IF(N176="základní",J176,0)</f>
        <v>0</v>
      </c>
      <c r="BF176" s="217">
        <f>IF(N176="snížená",J176,0)</f>
        <v>0</v>
      </c>
      <c r="BG176" s="217">
        <f>IF(N176="zákl. přenesená",J176,0)</f>
        <v>0</v>
      </c>
      <c r="BH176" s="217">
        <f>IF(N176="sníž. přenesená",J176,0)</f>
        <v>0</v>
      </c>
      <c r="BI176" s="217">
        <f>IF(N176="nulová",J176,0)</f>
        <v>0</v>
      </c>
      <c r="BJ176" s="18" t="s">
        <v>85</v>
      </c>
      <c r="BK176" s="217">
        <f>ROUND(I176*H176,2)</f>
        <v>0</v>
      </c>
      <c r="BL176" s="18" t="s">
        <v>161</v>
      </c>
      <c r="BM176" s="216" t="s">
        <v>235</v>
      </c>
    </row>
    <row r="177" s="2" customFormat="1">
      <c r="A177" s="39"/>
      <c r="B177" s="40"/>
      <c r="C177" s="41"/>
      <c r="D177" s="218" t="s">
        <v>163</v>
      </c>
      <c r="E177" s="41"/>
      <c r="F177" s="219" t="s">
        <v>236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163</v>
      </c>
      <c r="AU177" s="18" t="s">
        <v>87</v>
      </c>
    </row>
    <row r="178" s="13" customFormat="1">
      <c r="A178" s="13"/>
      <c r="B178" s="224"/>
      <c r="C178" s="225"/>
      <c r="D178" s="218" t="s">
        <v>167</v>
      </c>
      <c r="E178" s="226" t="s">
        <v>40</v>
      </c>
      <c r="F178" s="227" t="s">
        <v>206</v>
      </c>
      <c r="G178" s="225"/>
      <c r="H178" s="226" t="s">
        <v>40</v>
      </c>
      <c r="I178" s="228"/>
      <c r="J178" s="225"/>
      <c r="K178" s="225"/>
      <c r="L178" s="229"/>
      <c r="M178" s="230"/>
      <c r="N178" s="231"/>
      <c r="O178" s="231"/>
      <c r="P178" s="231"/>
      <c r="Q178" s="231"/>
      <c r="R178" s="231"/>
      <c r="S178" s="231"/>
      <c r="T178" s="232"/>
      <c r="U178" s="13"/>
      <c r="V178" s="13"/>
      <c r="W178" s="13"/>
      <c r="X178" s="13"/>
      <c r="Y178" s="13"/>
      <c r="Z178" s="13"/>
      <c r="AA178" s="13"/>
      <c r="AB178" s="13"/>
      <c r="AC178" s="13"/>
      <c r="AD178" s="13"/>
      <c r="AE178" s="13"/>
      <c r="AT178" s="233" t="s">
        <v>167</v>
      </c>
      <c r="AU178" s="233" t="s">
        <v>87</v>
      </c>
      <c r="AV178" s="13" t="s">
        <v>85</v>
      </c>
      <c r="AW178" s="13" t="s">
        <v>38</v>
      </c>
      <c r="AX178" s="13" t="s">
        <v>77</v>
      </c>
      <c r="AY178" s="233" t="s">
        <v>153</v>
      </c>
    </row>
    <row r="179" s="14" customFormat="1">
      <c r="A179" s="14"/>
      <c r="B179" s="234"/>
      <c r="C179" s="235"/>
      <c r="D179" s="218" t="s">
        <v>167</v>
      </c>
      <c r="E179" s="236" t="s">
        <v>40</v>
      </c>
      <c r="F179" s="237" t="s">
        <v>237</v>
      </c>
      <c r="G179" s="235"/>
      <c r="H179" s="238">
        <v>19.079999999999998</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167</v>
      </c>
      <c r="AU179" s="244" t="s">
        <v>87</v>
      </c>
      <c r="AV179" s="14" t="s">
        <v>87</v>
      </c>
      <c r="AW179" s="14" t="s">
        <v>38</v>
      </c>
      <c r="AX179" s="14" t="s">
        <v>77</v>
      </c>
      <c r="AY179" s="244" t="s">
        <v>153</v>
      </c>
    </row>
    <row r="180" s="14" customFormat="1">
      <c r="A180" s="14"/>
      <c r="B180" s="234"/>
      <c r="C180" s="235"/>
      <c r="D180" s="218" t="s">
        <v>167</v>
      </c>
      <c r="E180" s="236" t="s">
        <v>40</v>
      </c>
      <c r="F180" s="237" t="s">
        <v>238</v>
      </c>
      <c r="G180" s="235"/>
      <c r="H180" s="238">
        <v>-4.7279999999999998</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167</v>
      </c>
      <c r="AU180" s="244" t="s">
        <v>87</v>
      </c>
      <c r="AV180" s="14" t="s">
        <v>87</v>
      </c>
      <c r="AW180" s="14" t="s">
        <v>38</v>
      </c>
      <c r="AX180" s="14" t="s">
        <v>77</v>
      </c>
      <c r="AY180" s="244" t="s">
        <v>153</v>
      </c>
    </row>
    <row r="181" s="14" customFormat="1">
      <c r="A181" s="14"/>
      <c r="B181" s="234"/>
      <c r="C181" s="235"/>
      <c r="D181" s="218" t="s">
        <v>167</v>
      </c>
      <c r="E181" s="236" t="s">
        <v>40</v>
      </c>
      <c r="F181" s="237" t="s">
        <v>239</v>
      </c>
      <c r="G181" s="235"/>
      <c r="H181" s="238">
        <v>-1.1819999999999999</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167</v>
      </c>
      <c r="AU181" s="244" t="s">
        <v>87</v>
      </c>
      <c r="AV181" s="14" t="s">
        <v>87</v>
      </c>
      <c r="AW181" s="14" t="s">
        <v>38</v>
      </c>
      <c r="AX181" s="14" t="s">
        <v>77</v>
      </c>
      <c r="AY181" s="244" t="s">
        <v>153</v>
      </c>
    </row>
    <row r="182" s="13" customFormat="1">
      <c r="A182" s="13"/>
      <c r="B182" s="224"/>
      <c r="C182" s="225"/>
      <c r="D182" s="218" t="s">
        <v>167</v>
      </c>
      <c r="E182" s="226" t="s">
        <v>40</v>
      </c>
      <c r="F182" s="227" t="s">
        <v>209</v>
      </c>
      <c r="G182" s="225"/>
      <c r="H182" s="226" t="s">
        <v>40</v>
      </c>
      <c r="I182" s="228"/>
      <c r="J182" s="225"/>
      <c r="K182" s="225"/>
      <c r="L182" s="229"/>
      <c r="M182" s="230"/>
      <c r="N182" s="231"/>
      <c r="O182" s="231"/>
      <c r="P182" s="231"/>
      <c r="Q182" s="231"/>
      <c r="R182" s="231"/>
      <c r="S182" s="231"/>
      <c r="T182" s="232"/>
      <c r="U182" s="13"/>
      <c r="V182" s="13"/>
      <c r="W182" s="13"/>
      <c r="X182" s="13"/>
      <c r="Y182" s="13"/>
      <c r="Z182" s="13"/>
      <c r="AA182" s="13"/>
      <c r="AB182" s="13"/>
      <c r="AC182" s="13"/>
      <c r="AD182" s="13"/>
      <c r="AE182" s="13"/>
      <c r="AT182" s="233" t="s">
        <v>167</v>
      </c>
      <c r="AU182" s="233" t="s">
        <v>87</v>
      </c>
      <c r="AV182" s="13" t="s">
        <v>85</v>
      </c>
      <c r="AW182" s="13" t="s">
        <v>38</v>
      </c>
      <c r="AX182" s="13" t="s">
        <v>77</v>
      </c>
      <c r="AY182" s="233" t="s">
        <v>153</v>
      </c>
    </row>
    <row r="183" s="14" customFormat="1">
      <c r="A183" s="14"/>
      <c r="B183" s="234"/>
      <c r="C183" s="235"/>
      <c r="D183" s="218" t="s">
        <v>167</v>
      </c>
      <c r="E183" s="236" t="s">
        <v>40</v>
      </c>
      <c r="F183" s="237" t="s">
        <v>240</v>
      </c>
      <c r="G183" s="235"/>
      <c r="H183" s="238">
        <v>16.695</v>
      </c>
      <c r="I183" s="239"/>
      <c r="J183" s="235"/>
      <c r="K183" s="235"/>
      <c r="L183" s="240"/>
      <c r="M183" s="241"/>
      <c r="N183" s="242"/>
      <c r="O183" s="242"/>
      <c r="P183" s="242"/>
      <c r="Q183" s="242"/>
      <c r="R183" s="242"/>
      <c r="S183" s="242"/>
      <c r="T183" s="243"/>
      <c r="U183" s="14"/>
      <c r="V183" s="14"/>
      <c r="W183" s="14"/>
      <c r="X183" s="14"/>
      <c r="Y183" s="14"/>
      <c r="Z183" s="14"/>
      <c r="AA183" s="14"/>
      <c r="AB183" s="14"/>
      <c r="AC183" s="14"/>
      <c r="AD183" s="14"/>
      <c r="AE183" s="14"/>
      <c r="AT183" s="244" t="s">
        <v>167</v>
      </c>
      <c r="AU183" s="244" t="s">
        <v>87</v>
      </c>
      <c r="AV183" s="14" t="s">
        <v>87</v>
      </c>
      <c r="AW183" s="14" t="s">
        <v>38</v>
      </c>
      <c r="AX183" s="14" t="s">
        <v>77</v>
      </c>
      <c r="AY183" s="244" t="s">
        <v>153</v>
      </c>
    </row>
    <row r="184" s="14" customFormat="1">
      <c r="A184" s="14"/>
      <c r="B184" s="234"/>
      <c r="C184" s="235"/>
      <c r="D184" s="218" t="s">
        <v>167</v>
      </c>
      <c r="E184" s="236" t="s">
        <v>40</v>
      </c>
      <c r="F184" s="237" t="s">
        <v>239</v>
      </c>
      <c r="G184" s="235"/>
      <c r="H184" s="238">
        <v>-1.1819999999999999</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167</v>
      </c>
      <c r="AU184" s="244" t="s">
        <v>87</v>
      </c>
      <c r="AV184" s="14" t="s">
        <v>87</v>
      </c>
      <c r="AW184" s="14" t="s">
        <v>38</v>
      </c>
      <c r="AX184" s="14" t="s">
        <v>77</v>
      </c>
      <c r="AY184" s="244" t="s">
        <v>153</v>
      </c>
    </row>
    <row r="185" s="13" customFormat="1">
      <c r="A185" s="13"/>
      <c r="B185" s="224"/>
      <c r="C185" s="225"/>
      <c r="D185" s="218" t="s">
        <v>167</v>
      </c>
      <c r="E185" s="226" t="s">
        <v>40</v>
      </c>
      <c r="F185" s="227" t="s">
        <v>211</v>
      </c>
      <c r="G185" s="225"/>
      <c r="H185" s="226" t="s">
        <v>40</v>
      </c>
      <c r="I185" s="228"/>
      <c r="J185" s="225"/>
      <c r="K185" s="225"/>
      <c r="L185" s="229"/>
      <c r="M185" s="230"/>
      <c r="N185" s="231"/>
      <c r="O185" s="231"/>
      <c r="P185" s="231"/>
      <c r="Q185" s="231"/>
      <c r="R185" s="231"/>
      <c r="S185" s="231"/>
      <c r="T185" s="232"/>
      <c r="U185" s="13"/>
      <c r="V185" s="13"/>
      <c r="W185" s="13"/>
      <c r="X185" s="13"/>
      <c r="Y185" s="13"/>
      <c r="Z185" s="13"/>
      <c r="AA185" s="13"/>
      <c r="AB185" s="13"/>
      <c r="AC185" s="13"/>
      <c r="AD185" s="13"/>
      <c r="AE185" s="13"/>
      <c r="AT185" s="233" t="s">
        <v>167</v>
      </c>
      <c r="AU185" s="233" t="s">
        <v>87</v>
      </c>
      <c r="AV185" s="13" t="s">
        <v>85</v>
      </c>
      <c r="AW185" s="13" t="s">
        <v>38</v>
      </c>
      <c r="AX185" s="13" t="s">
        <v>77</v>
      </c>
      <c r="AY185" s="233" t="s">
        <v>153</v>
      </c>
    </row>
    <row r="186" s="14" customFormat="1">
      <c r="A186" s="14"/>
      <c r="B186" s="234"/>
      <c r="C186" s="235"/>
      <c r="D186" s="218" t="s">
        <v>167</v>
      </c>
      <c r="E186" s="236" t="s">
        <v>40</v>
      </c>
      <c r="F186" s="237" t="s">
        <v>241</v>
      </c>
      <c r="G186" s="235"/>
      <c r="H186" s="238">
        <v>42.051000000000002</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167</v>
      </c>
      <c r="AU186" s="244" t="s">
        <v>87</v>
      </c>
      <c r="AV186" s="14" t="s">
        <v>87</v>
      </c>
      <c r="AW186" s="14" t="s">
        <v>38</v>
      </c>
      <c r="AX186" s="14" t="s">
        <v>77</v>
      </c>
      <c r="AY186" s="244" t="s">
        <v>153</v>
      </c>
    </row>
    <row r="187" s="14" customFormat="1">
      <c r="A187" s="14"/>
      <c r="B187" s="234"/>
      <c r="C187" s="235"/>
      <c r="D187" s="218" t="s">
        <v>167</v>
      </c>
      <c r="E187" s="236" t="s">
        <v>40</v>
      </c>
      <c r="F187" s="237" t="s">
        <v>242</v>
      </c>
      <c r="G187" s="235"/>
      <c r="H187" s="238">
        <v>-1.5760000000000001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167</v>
      </c>
      <c r="AU187" s="244" t="s">
        <v>87</v>
      </c>
      <c r="AV187" s="14" t="s">
        <v>87</v>
      </c>
      <c r="AW187" s="14" t="s">
        <v>38</v>
      </c>
      <c r="AX187" s="14" t="s">
        <v>77</v>
      </c>
      <c r="AY187" s="244" t="s">
        <v>153</v>
      </c>
    </row>
    <row r="188" s="14" customFormat="1">
      <c r="A188" s="14"/>
      <c r="B188" s="234"/>
      <c r="C188" s="235"/>
      <c r="D188" s="218" t="s">
        <v>167</v>
      </c>
      <c r="E188" s="236" t="s">
        <v>40</v>
      </c>
      <c r="F188" s="237" t="s">
        <v>243</v>
      </c>
      <c r="G188" s="235"/>
      <c r="H188" s="238">
        <v>-2.093</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167</v>
      </c>
      <c r="AU188" s="244" t="s">
        <v>87</v>
      </c>
      <c r="AV188" s="14" t="s">
        <v>87</v>
      </c>
      <c r="AW188" s="14" t="s">
        <v>38</v>
      </c>
      <c r="AX188" s="14" t="s">
        <v>77</v>
      </c>
      <c r="AY188" s="244" t="s">
        <v>153</v>
      </c>
    </row>
    <row r="189" s="14" customFormat="1">
      <c r="A189" s="14"/>
      <c r="B189" s="234"/>
      <c r="C189" s="235"/>
      <c r="D189" s="218" t="s">
        <v>167</v>
      </c>
      <c r="E189" s="236" t="s">
        <v>40</v>
      </c>
      <c r="F189" s="237" t="s">
        <v>244</v>
      </c>
      <c r="G189" s="235"/>
      <c r="H189" s="238">
        <v>1.74</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167</v>
      </c>
      <c r="AU189" s="244" t="s">
        <v>87</v>
      </c>
      <c r="AV189" s="14" t="s">
        <v>87</v>
      </c>
      <c r="AW189" s="14" t="s">
        <v>38</v>
      </c>
      <c r="AX189" s="14" t="s">
        <v>77</v>
      </c>
      <c r="AY189" s="244" t="s">
        <v>153</v>
      </c>
    </row>
    <row r="190" s="13" customFormat="1">
      <c r="A190" s="13"/>
      <c r="B190" s="224"/>
      <c r="C190" s="225"/>
      <c r="D190" s="218" t="s">
        <v>167</v>
      </c>
      <c r="E190" s="226" t="s">
        <v>40</v>
      </c>
      <c r="F190" s="227" t="s">
        <v>213</v>
      </c>
      <c r="G190" s="225"/>
      <c r="H190" s="226" t="s">
        <v>40</v>
      </c>
      <c r="I190" s="228"/>
      <c r="J190" s="225"/>
      <c r="K190" s="225"/>
      <c r="L190" s="229"/>
      <c r="M190" s="230"/>
      <c r="N190" s="231"/>
      <c r="O190" s="231"/>
      <c r="P190" s="231"/>
      <c r="Q190" s="231"/>
      <c r="R190" s="231"/>
      <c r="S190" s="231"/>
      <c r="T190" s="232"/>
      <c r="U190" s="13"/>
      <c r="V190" s="13"/>
      <c r="W190" s="13"/>
      <c r="X190" s="13"/>
      <c r="Y190" s="13"/>
      <c r="Z190" s="13"/>
      <c r="AA190" s="13"/>
      <c r="AB190" s="13"/>
      <c r="AC190" s="13"/>
      <c r="AD190" s="13"/>
      <c r="AE190" s="13"/>
      <c r="AT190" s="233" t="s">
        <v>167</v>
      </c>
      <c r="AU190" s="233" t="s">
        <v>87</v>
      </c>
      <c r="AV190" s="13" t="s">
        <v>85</v>
      </c>
      <c r="AW190" s="13" t="s">
        <v>38</v>
      </c>
      <c r="AX190" s="13" t="s">
        <v>77</v>
      </c>
      <c r="AY190" s="233" t="s">
        <v>153</v>
      </c>
    </row>
    <row r="191" s="14" customFormat="1">
      <c r="A191" s="14"/>
      <c r="B191" s="234"/>
      <c r="C191" s="235"/>
      <c r="D191" s="218" t="s">
        <v>167</v>
      </c>
      <c r="E191" s="236" t="s">
        <v>40</v>
      </c>
      <c r="F191" s="237" t="s">
        <v>245</v>
      </c>
      <c r="G191" s="235"/>
      <c r="H191" s="238">
        <v>31.27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167</v>
      </c>
      <c r="AU191" s="244" t="s">
        <v>87</v>
      </c>
      <c r="AV191" s="14" t="s">
        <v>87</v>
      </c>
      <c r="AW191" s="14" t="s">
        <v>38</v>
      </c>
      <c r="AX191" s="14" t="s">
        <v>77</v>
      </c>
      <c r="AY191" s="244" t="s">
        <v>153</v>
      </c>
    </row>
    <row r="192" s="14" customFormat="1">
      <c r="A192" s="14"/>
      <c r="B192" s="234"/>
      <c r="C192" s="235"/>
      <c r="D192" s="218" t="s">
        <v>167</v>
      </c>
      <c r="E192" s="236" t="s">
        <v>40</v>
      </c>
      <c r="F192" s="237" t="s">
        <v>242</v>
      </c>
      <c r="G192" s="235"/>
      <c r="H192" s="238">
        <v>-1.5760000000000001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167</v>
      </c>
      <c r="AU192" s="244" t="s">
        <v>87</v>
      </c>
      <c r="AV192" s="14" t="s">
        <v>87</v>
      </c>
      <c r="AW192" s="14" t="s">
        <v>38</v>
      </c>
      <c r="AX192" s="14" t="s">
        <v>77</v>
      </c>
      <c r="AY192" s="244" t="s">
        <v>153</v>
      </c>
    </row>
    <row r="193" s="14" customFormat="1">
      <c r="A193" s="14"/>
      <c r="B193" s="234"/>
      <c r="C193" s="235"/>
      <c r="D193" s="218" t="s">
        <v>167</v>
      </c>
      <c r="E193" s="236" t="s">
        <v>40</v>
      </c>
      <c r="F193" s="237" t="s">
        <v>246</v>
      </c>
      <c r="G193" s="235"/>
      <c r="H193" s="238">
        <v>-2.0249999999999999</v>
      </c>
      <c r="I193" s="239"/>
      <c r="J193" s="235"/>
      <c r="K193" s="235"/>
      <c r="L193" s="240"/>
      <c r="M193" s="241"/>
      <c r="N193" s="242"/>
      <c r="O193" s="242"/>
      <c r="P193" s="242"/>
      <c r="Q193" s="242"/>
      <c r="R193" s="242"/>
      <c r="S193" s="242"/>
      <c r="T193" s="243"/>
      <c r="U193" s="14"/>
      <c r="V193" s="14"/>
      <c r="W193" s="14"/>
      <c r="X193" s="14"/>
      <c r="Y193" s="14"/>
      <c r="Z193" s="14"/>
      <c r="AA193" s="14"/>
      <c r="AB193" s="14"/>
      <c r="AC193" s="14"/>
      <c r="AD193" s="14"/>
      <c r="AE193" s="14"/>
      <c r="AT193" s="244" t="s">
        <v>167</v>
      </c>
      <c r="AU193" s="244" t="s">
        <v>87</v>
      </c>
      <c r="AV193" s="14" t="s">
        <v>87</v>
      </c>
      <c r="AW193" s="14" t="s">
        <v>38</v>
      </c>
      <c r="AX193" s="14" t="s">
        <v>77</v>
      </c>
      <c r="AY193" s="244" t="s">
        <v>153</v>
      </c>
    </row>
    <row r="194" s="14" customFormat="1">
      <c r="A194" s="14"/>
      <c r="B194" s="234"/>
      <c r="C194" s="235"/>
      <c r="D194" s="218" t="s">
        <v>167</v>
      </c>
      <c r="E194" s="236" t="s">
        <v>40</v>
      </c>
      <c r="F194" s="237" t="s">
        <v>244</v>
      </c>
      <c r="G194" s="235"/>
      <c r="H194" s="238">
        <v>1.74</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167</v>
      </c>
      <c r="AU194" s="244" t="s">
        <v>87</v>
      </c>
      <c r="AV194" s="14" t="s">
        <v>87</v>
      </c>
      <c r="AW194" s="14" t="s">
        <v>38</v>
      </c>
      <c r="AX194" s="14" t="s">
        <v>77</v>
      </c>
      <c r="AY194" s="244" t="s">
        <v>153</v>
      </c>
    </row>
    <row r="195" s="15" customFormat="1">
      <c r="A195" s="15"/>
      <c r="B195" s="245"/>
      <c r="C195" s="246"/>
      <c r="D195" s="218" t="s">
        <v>167</v>
      </c>
      <c r="E195" s="247" t="s">
        <v>40</v>
      </c>
      <c r="F195" s="248" t="s">
        <v>170</v>
      </c>
      <c r="G195" s="246"/>
      <c r="H195" s="249">
        <v>98.213999999999999</v>
      </c>
      <c r="I195" s="250"/>
      <c r="J195" s="246"/>
      <c r="K195" s="246"/>
      <c r="L195" s="251"/>
      <c r="M195" s="252"/>
      <c r="N195" s="253"/>
      <c r="O195" s="253"/>
      <c r="P195" s="253"/>
      <c r="Q195" s="253"/>
      <c r="R195" s="253"/>
      <c r="S195" s="253"/>
      <c r="T195" s="254"/>
      <c r="U195" s="15"/>
      <c r="V195" s="15"/>
      <c r="W195" s="15"/>
      <c r="X195" s="15"/>
      <c r="Y195" s="15"/>
      <c r="Z195" s="15"/>
      <c r="AA195" s="15"/>
      <c r="AB195" s="15"/>
      <c r="AC195" s="15"/>
      <c r="AD195" s="15"/>
      <c r="AE195" s="15"/>
      <c r="AT195" s="255" t="s">
        <v>167</v>
      </c>
      <c r="AU195" s="255" t="s">
        <v>87</v>
      </c>
      <c r="AV195" s="15" t="s">
        <v>161</v>
      </c>
      <c r="AW195" s="15" t="s">
        <v>38</v>
      </c>
      <c r="AX195" s="15" t="s">
        <v>85</v>
      </c>
      <c r="AY195" s="255" t="s">
        <v>153</v>
      </c>
    </row>
    <row r="196" s="2" customFormat="1" ht="24.15" customHeight="1">
      <c r="A196" s="39"/>
      <c r="B196" s="40"/>
      <c r="C196" s="205" t="s">
        <v>247</v>
      </c>
      <c r="D196" s="205" t="s">
        <v>156</v>
      </c>
      <c r="E196" s="206" t="s">
        <v>248</v>
      </c>
      <c r="F196" s="207" t="s">
        <v>249</v>
      </c>
      <c r="G196" s="208" t="s">
        <v>159</v>
      </c>
      <c r="H196" s="209">
        <v>98.213999999999999</v>
      </c>
      <c r="I196" s="210"/>
      <c r="J196" s="211">
        <f>ROUND(I196*H196,2)</f>
        <v>0</v>
      </c>
      <c r="K196" s="207" t="s">
        <v>160</v>
      </c>
      <c r="L196" s="45"/>
      <c r="M196" s="212" t="s">
        <v>40</v>
      </c>
      <c r="N196" s="213" t="s">
        <v>48</v>
      </c>
      <c r="O196" s="85"/>
      <c r="P196" s="214">
        <f>O196*H196</f>
        <v>0</v>
      </c>
      <c r="Q196" s="214">
        <v>0.0030000000000000001</v>
      </c>
      <c r="R196" s="214">
        <f>Q196*H196</f>
        <v>0.29464200000000002</v>
      </c>
      <c r="S196" s="214">
        <v>0</v>
      </c>
      <c r="T196" s="215">
        <f>S196*H196</f>
        <v>0</v>
      </c>
      <c r="U196" s="39"/>
      <c r="V196" s="39"/>
      <c r="W196" s="39"/>
      <c r="X196" s="39"/>
      <c r="Y196" s="39"/>
      <c r="Z196" s="39"/>
      <c r="AA196" s="39"/>
      <c r="AB196" s="39"/>
      <c r="AC196" s="39"/>
      <c r="AD196" s="39"/>
      <c r="AE196" s="39"/>
      <c r="AR196" s="216" t="s">
        <v>161</v>
      </c>
      <c r="AT196" s="216" t="s">
        <v>156</v>
      </c>
      <c r="AU196" s="216" t="s">
        <v>87</v>
      </c>
      <c r="AY196" s="18" t="s">
        <v>153</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161</v>
      </c>
      <c r="BM196" s="216" t="s">
        <v>250</v>
      </c>
    </row>
    <row r="197" s="2" customFormat="1">
      <c r="A197" s="39"/>
      <c r="B197" s="40"/>
      <c r="C197" s="41"/>
      <c r="D197" s="218" t="s">
        <v>163</v>
      </c>
      <c r="E197" s="41"/>
      <c r="F197" s="219" t="s">
        <v>251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163</v>
      </c>
      <c r="AU197" s="18" t="s">
        <v>87</v>
      </c>
    </row>
    <row r="198" s="13" customFormat="1">
      <c r="A198" s="13"/>
      <c r="B198" s="224"/>
      <c r="C198" s="225"/>
      <c r="D198" s="218" t="s">
        <v>167</v>
      </c>
      <c r="E198" s="226" t="s">
        <v>40</v>
      </c>
      <c r="F198" s="227" t="s">
        <v>206</v>
      </c>
      <c r="G198" s="225"/>
      <c r="H198" s="226" t="s">
        <v>40</v>
      </c>
      <c r="I198" s="228"/>
      <c r="J198" s="225"/>
      <c r="K198" s="225"/>
      <c r="L198" s="229"/>
      <c r="M198" s="230"/>
      <c r="N198" s="231"/>
      <c r="O198" s="231"/>
      <c r="P198" s="231"/>
      <c r="Q198" s="231"/>
      <c r="R198" s="231"/>
      <c r="S198" s="231"/>
      <c r="T198" s="232"/>
      <c r="U198" s="13"/>
      <c r="V198" s="13"/>
      <c r="W198" s="13"/>
      <c r="X198" s="13"/>
      <c r="Y198" s="13"/>
      <c r="Z198" s="13"/>
      <c r="AA198" s="13"/>
      <c r="AB198" s="13"/>
      <c r="AC198" s="13"/>
      <c r="AD198" s="13"/>
      <c r="AE198" s="13"/>
      <c r="AT198" s="233" t="s">
        <v>167</v>
      </c>
      <c r="AU198" s="233" t="s">
        <v>87</v>
      </c>
      <c r="AV198" s="13" t="s">
        <v>85</v>
      </c>
      <c r="AW198" s="13" t="s">
        <v>38</v>
      </c>
      <c r="AX198" s="13" t="s">
        <v>77</v>
      </c>
      <c r="AY198" s="233" t="s">
        <v>153</v>
      </c>
    </row>
    <row r="199" s="14" customFormat="1">
      <c r="A199" s="14"/>
      <c r="B199" s="234"/>
      <c r="C199" s="235"/>
      <c r="D199" s="218" t="s">
        <v>167</v>
      </c>
      <c r="E199" s="236" t="s">
        <v>40</v>
      </c>
      <c r="F199" s="237" t="s">
        <v>237</v>
      </c>
      <c r="G199" s="235"/>
      <c r="H199" s="238">
        <v>19.079999999999998</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167</v>
      </c>
      <c r="AU199" s="244" t="s">
        <v>87</v>
      </c>
      <c r="AV199" s="14" t="s">
        <v>87</v>
      </c>
      <c r="AW199" s="14" t="s">
        <v>38</v>
      </c>
      <c r="AX199" s="14" t="s">
        <v>77</v>
      </c>
      <c r="AY199" s="244" t="s">
        <v>153</v>
      </c>
    </row>
    <row r="200" s="14" customFormat="1">
      <c r="A200" s="14"/>
      <c r="B200" s="234"/>
      <c r="C200" s="235"/>
      <c r="D200" s="218" t="s">
        <v>167</v>
      </c>
      <c r="E200" s="236" t="s">
        <v>40</v>
      </c>
      <c r="F200" s="237" t="s">
        <v>238</v>
      </c>
      <c r="G200" s="235"/>
      <c r="H200" s="238">
        <v>-4.7279999999999998</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167</v>
      </c>
      <c r="AU200" s="244" t="s">
        <v>87</v>
      </c>
      <c r="AV200" s="14" t="s">
        <v>87</v>
      </c>
      <c r="AW200" s="14" t="s">
        <v>38</v>
      </c>
      <c r="AX200" s="14" t="s">
        <v>77</v>
      </c>
      <c r="AY200" s="244" t="s">
        <v>153</v>
      </c>
    </row>
    <row r="201" s="14" customFormat="1">
      <c r="A201" s="14"/>
      <c r="B201" s="234"/>
      <c r="C201" s="235"/>
      <c r="D201" s="218" t="s">
        <v>167</v>
      </c>
      <c r="E201" s="236" t="s">
        <v>40</v>
      </c>
      <c r="F201" s="237" t="s">
        <v>239</v>
      </c>
      <c r="G201" s="235"/>
      <c r="H201" s="238">
        <v>-1.1819999999999999</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167</v>
      </c>
      <c r="AU201" s="244" t="s">
        <v>87</v>
      </c>
      <c r="AV201" s="14" t="s">
        <v>87</v>
      </c>
      <c r="AW201" s="14" t="s">
        <v>38</v>
      </c>
      <c r="AX201" s="14" t="s">
        <v>77</v>
      </c>
      <c r="AY201" s="244" t="s">
        <v>153</v>
      </c>
    </row>
    <row r="202" s="13" customFormat="1">
      <c r="A202" s="13"/>
      <c r="B202" s="224"/>
      <c r="C202" s="225"/>
      <c r="D202" s="218" t="s">
        <v>167</v>
      </c>
      <c r="E202" s="226" t="s">
        <v>40</v>
      </c>
      <c r="F202" s="227" t="s">
        <v>209</v>
      </c>
      <c r="G202" s="225"/>
      <c r="H202" s="226" t="s">
        <v>40</v>
      </c>
      <c r="I202" s="228"/>
      <c r="J202" s="225"/>
      <c r="K202" s="225"/>
      <c r="L202" s="229"/>
      <c r="M202" s="230"/>
      <c r="N202" s="231"/>
      <c r="O202" s="231"/>
      <c r="P202" s="231"/>
      <c r="Q202" s="231"/>
      <c r="R202" s="231"/>
      <c r="S202" s="231"/>
      <c r="T202" s="232"/>
      <c r="U202" s="13"/>
      <c r="V202" s="13"/>
      <c r="W202" s="13"/>
      <c r="X202" s="13"/>
      <c r="Y202" s="13"/>
      <c r="Z202" s="13"/>
      <c r="AA202" s="13"/>
      <c r="AB202" s="13"/>
      <c r="AC202" s="13"/>
      <c r="AD202" s="13"/>
      <c r="AE202" s="13"/>
      <c r="AT202" s="233" t="s">
        <v>167</v>
      </c>
      <c r="AU202" s="233" t="s">
        <v>87</v>
      </c>
      <c r="AV202" s="13" t="s">
        <v>85</v>
      </c>
      <c r="AW202" s="13" t="s">
        <v>38</v>
      </c>
      <c r="AX202" s="13" t="s">
        <v>77</v>
      </c>
      <c r="AY202" s="233" t="s">
        <v>153</v>
      </c>
    </row>
    <row r="203" s="14" customFormat="1">
      <c r="A203" s="14"/>
      <c r="B203" s="234"/>
      <c r="C203" s="235"/>
      <c r="D203" s="218" t="s">
        <v>167</v>
      </c>
      <c r="E203" s="236" t="s">
        <v>40</v>
      </c>
      <c r="F203" s="237" t="s">
        <v>240</v>
      </c>
      <c r="G203" s="235"/>
      <c r="H203" s="238">
        <v>16.695</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167</v>
      </c>
      <c r="AU203" s="244" t="s">
        <v>87</v>
      </c>
      <c r="AV203" s="14" t="s">
        <v>87</v>
      </c>
      <c r="AW203" s="14" t="s">
        <v>38</v>
      </c>
      <c r="AX203" s="14" t="s">
        <v>77</v>
      </c>
      <c r="AY203" s="244" t="s">
        <v>153</v>
      </c>
    </row>
    <row r="204" s="14" customFormat="1">
      <c r="A204" s="14"/>
      <c r="B204" s="234"/>
      <c r="C204" s="235"/>
      <c r="D204" s="218" t="s">
        <v>167</v>
      </c>
      <c r="E204" s="236" t="s">
        <v>40</v>
      </c>
      <c r="F204" s="237" t="s">
        <v>239</v>
      </c>
      <c r="G204" s="235"/>
      <c r="H204" s="238">
        <v>-1.1819999999999999</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167</v>
      </c>
      <c r="AU204" s="244" t="s">
        <v>87</v>
      </c>
      <c r="AV204" s="14" t="s">
        <v>87</v>
      </c>
      <c r="AW204" s="14" t="s">
        <v>38</v>
      </c>
      <c r="AX204" s="14" t="s">
        <v>77</v>
      </c>
      <c r="AY204" s="244" t="s">
        <v>153</v>
      </c>
    </row>
    <row r="205" s="13" customFormat="1">
      <c r="A205" s="13"/>
      <c r="B205" s="224"/>
      <c r="C205" s="225"/>
      <c r="D205" s="218" t="s">
        <v>167</v>
      </c>
      <c r="E205" s="226" t="s">
        <v>40</v>
      </c>
      <c r="F205" s="227" t="s">
        <v>211</v>
      </c>
      <c r="G205" s="225"/>
      <c r="H205" s="226" t="s">
        <v>40</v>
      </c>
      <c r="I205" s="228"/>
      <c r="J205" s="225"/>
      <c r="K205" s="225"/>
      <c r="L205" s="229"/>
      <c r="M205" s="230"/>
      <c r="N205" s="231"/>
      <c r="O205" s="231"/>
      <c r="P205" s="231"/>
      <c r="Q205" s="231"/>
      <c r="R205" s="231"/>
      <c r="S205" s="231"/>
      <c r="T205" s="232"/>
      <c r="U205" s="13"/>
      <c r="V205" s="13"/>
      <c r="W205" s="13"/>
      <c r="X205" s="13"/>
      <c r="Y205" s="13"/>
      <c r="Z205" s="13"/>
      <c r="AA205" s="13"/>
      <c r="AB205" s="13"/>
      <c r="AC205" s="13"/>
      <c r="AD205" s="13"/>
      <c r="AE205" s="13"/>
      <c r="AT205" s="233" t="s">
        <v>167</v>
      </c>
      <c r="AU205" s="233" t="s">
        <v>87</v>
      </c>
      <c r="AV205" s="13" t="s">
        <v>85</v>
      </c>
      <c r="AW205" s="13" t="s">
        <v>38</v>
      </c>
      <c r="AX205" s="13" t="s">
        <v>77</v>
      </c>
      <c r="AY205" s="233" t="s">
        <v>153</v>
      </c>
    </row>
    <row r="206" s="14" customFormat="1">
      <c r="A206" s="14"/>
      <c r="B206" s="234"/>
      <c r="C206" s="235"/>
      <c r="D206" s="218" t="s">
        <v>167</v>
      </c>
      <c r="E206" s="236" t="s">
        <v>40</v>
      </c>
      <c r="F206" s="237" t="s">
        <v>241</v>
      </c>
      <c r="G206" s="235"/>
      <c r="H206" s="238">
        <v>42.051000000000002</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167</v>
      </c>
      <c r="AU206" s="244" t="s">
        <v>87</v>
      </c>
      <c r="AV206" s="14" t="s">
        <v>87</v>
      </c>
      <c r="AW206" s="14" t="s">
        <v>38</v>
      </c>
      <c r="AX206" s="14" t="s">
        <v>77</v>
      </c>
      <c r="AY206" s="244" t="s">
        <v>153</v>
      </c>
    </row>
    <row r="207" s="14" customFormat="1">
      <c r="A207" s="14"/>
      <c r="B207" s="234"/>
      <c r="C207" s="235"/>
      <c r="D207" s="218" t="s">
        <v>167</v>
      </c>
      <c r="E207" s="236" t="s">
        <v>40</v>
      </c>
      <c r="F207" s="237" t="s">
        <v>242</v>
      </c>
      <c r="G207" s="235"/>
      <c r="H207" s="238">
        <v>-1.5760000000000001</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167</v>
      </c>
      <c r="AU207" s="244" t="s">
        <v>87</v>
      </c>
      <c r="AV207" s="14" t="s">
        <v>87</v>
      </c>
      <c r="AW207" s="14" t="s">
        <v>38</v>
      </c>
      <c r="AX207" s="14" t="s">
        <v>77</v>
      </c>
      <c r="AY207" s="244" t="s">
        <v>153</v>
      </c>
    </row>
    <row r="208" s="14" customFormat="1">
      <c r="A208" s="14"/>
      <c r="B208" s="234"/>
      <c r="C208" s="235"/>
      <c r="D208" s="218" t="s">
        <v>167</v>
      </c>
      <c r="E208" s="236" t="s">
        <v>40</v>
      </c>
      <c r="F208" s="237" t="s">
        <v>243</v>
      </c>
      <c r="G208" s="235"/>
      <c r="H208" s="238">
        <v>-2.093</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167</v>
      </c>
      <c r="AU208" s="244" t="s">
        <v>87</v>
      </c>
      <c r="AV208" s="14" t="s">
        <v>87</v>
      </c>
      <c r="AW208" s="14" t="s">
        <v>38</v>
      </c>
      <c r="AX208" s="14" t="s">
        <v>77</v>
      </c>
      <c r="AY208" s="244" t="s">
        <v>153</v>
      </c>
    </row>
    <row r="209" s="14" customFormat="1">
      <c r="A209" s="14"/>
      <c r="B209" s="234"/>
      <c r="C209" s="235"/>
      <c r="D209" s="218" t="s">
        <v>167</v>
      </c>
      <c r="E209" s="236" t="s">
        <v>40</v>
      </c>
      <c r="F209" s="237" t="s">
        <v>244</v>
      </c>
      <c r="G209" s="235"/>
      <c r="H209" s="238">
        <v>1.74</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167</v>
      </c>
      <c r="AU209" s="244" t="s">
        <v>87</v>
      </c>
      <c r="AV209" s="14" t="s">
        <v>87</v>
      </c>
      <c r="AW209" s="14" t="s">
        <v>38</v>
      </c>
      <c r="AX209" s="14" t="s">
        <v>77</v>
      </c>
      <c r="AY209" s="244" t="s">
        <v>153</v>
      </c>
    </row>
    <row r="210" s="13" customFormat="1">
      <c r="A210" s="13"/>
      <c r="B210" s="224"/>
      <c r="C210" s="225"/>
      <c r="D210" s="218" t="s">
        <v>167</v>
      </c>
      <c r="E210" s="226" t="s">
        <v>40</v>
      </c>
      <c r="F210" s="227" t="s">
        <v>213</v>
      </c>
      <c r="G210" s="225"/>
      <c r="H210" s="226" t="s">
        <v>40</v>
      </c>
      <c r="I210" s="228"/>
      <c r="J210" s="225"/>
      <c r="K210" s="225"/>
      <c r="L210" s="229"/>
      <c r="M210" s="230"/>
      <c r="N210" s="231"/>
      <c r="O210" s="231"/>
      <c r="P210" s="231"/>
      <c r="Q210" s="231"/>
      <c r="R210" s="231"/>
      <c r="S210" s="231"/>
      <c r="T210" s="232"/>
      <c r="U210" s="13"/>
      <c r="V210" s="13"/>
      <c r="W210" s="13"/>
      <c r="X210" s="13"/>
      <c r="Y210" s="13"/>
      <c r="Z210" s="13"/>
      <c r="AA210" s="13"/>
      <c r="AB210" s="13"/>
      <c r="AC210" s="13"/>
      <c r="AD210" s="13"/>
      <c r="AE210" s="13"/>
      <c r="AT210" s="233" t="s">
        <v>167</v>
      </c>
      <c r="AU210" s="233" t="s">
        <v>87</v>
      </c>
      <c r="AV210" s="13" t="s">
        <v>85</v>
      </c>
      <c r="AW210" s="13" t="s">
        <v>38</v>
      </c>
      <c r="AX210" s="13" t="s">
        <v>77</v>
      </c>
      <c r="AY210" s="233" t="s">
        <v>153</v>
      </c>
    </row>
    <row r="211" s="14" customFormat="1">
      <c r="A211" s="14"/>
      <c r="B211" s="234"/>
      <c r="C211" s="235"/>
      <c r="D211" s="218" t="s">
        <v>167</v>
      </c>
      <c r="E211" s="236" t="s">
        <v>40</v>
      </c>
      <c r="F211" s="237" t="s">
        <v>245</v>
      </c>
      <c r="G211" s="235"/>
      <c r="H211" s="238">
        <v>31.27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167</v>
      </c>
      <c r="AU211" s="244" t="s">
        <v>87</v>
      </c>
      <c r="AV211" s="14" t="s">
        <v>87</v>
      </c>
      <c r="AW211" s="14" t="s">
        <v>38</v>
      </c>
      <c r="AX211" s="14" t="s">
        <v>77</v>
      </c>
      <c r="AY211" s="244" t="s">
        <v>153</v>
      </c>
    </row>
    <row r="212" s="14" customFormat="1">
      <c r="A212" s="14"/>
      <c r="B212" s="234"/>
      <c r="C212" s="235"/>
      <c r="D212" s="218" t="s">
        <v>167</v>
      </c>
      <c r="E212" s="236" t="s">
        <v>40</v>
      </c>
      <c r="F212" s="237" t="s">
        <v>242</v>
      </c>
      <c r="G212" s="235"/>
      <c r="H212" s="238">
        <v>-1.5760000000000001</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167</v>
      </c>
      <c r="AU212" s="244" t="s">
        <v>87</v>
      </c>
      <c r="AV212" s="14" t="s">
        <v>87</v>
      </c>
      <c r="AW212" s="14" t="s">
        <v>38</v>
      </c>
      <c r="AX212" s="14" t="s">
        <v>77</v>
      </c>
      <c r="AY212" s="244" t="s">
        <v>153</v>
      </c>
    </row>
    <row r="213" s="14" customFormat="1">
      <c r="A213" s="14"/>
      <c r="B213" s="234"/>
      <c r="C213" s="235"/>
      <c r="D213" s="218" t="s">
        <v>167</v>
      </c>
      <c r="E213" s="236" t="s">
        <v>40</v>
      </c>
      <c r="F213" s="237" t="s">
        <v>246</v>
      </c>
      <c r="G213" s="235"/>
      <c r="H213" s="238">
        <v>-2.0249999999999999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167</v>
      </c>
      <c r="AU213" s="244" t="s">
        <v>87</v>
      </c>
      <c r="AV213" s="14" t="s">
        <v>87</v>
      </c>
      <c r="AW213" s="14" t="s">
        <v>38</v>
      </c>
      <c r="AX213" s="14" t="s">
        <v>77</v>
      </c>
      <c r="AY213" s="244" t="s">
        <v>153</v>
      </c>
    </row>
    <row r="214" s="14" customFormat="1">
      <c r="A214" s="14"/>
      <c r="B214" s="234"/>
      <c r="C214" s="235"/>
      <c r="D214" s="218" t="s">
        <v>167</v>
      </c>
      <c r="E214" s="236" t="s">
        <v>40</v>
      </c>
      <c r="F214" s="237" t="s">
        <v>244</v>
      </c>
      <c r="G214" s="235"/>
      <c r="H214" s="238">
        <v>1.74</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167</v>
      </c>
      <c r="AU214" s="244" t="s">
        <v>87</v>
      </c>
      <c r="AV214" s="14" t="s">
        <v>87</v>
      </c>
      <c r="AW214" s="14" t="s">
        <v>38</v>
      </c>
      <c r="AX214" s="14" t="s">
        <v>77</v>
      </c>
      <c r="AY214" s="244" t="s">
        <v>153</v>
      </c>
    </row>
    <row r="215" s="15" customFormat="1">
      <c r="A215" s="15"/>
      <c r="B215" s="245"/>
      <c r="C215" s="246"/>
      <c r="D215" s="218" t="s">
        <v>167</v>
      </c>
      <c r="E215" s="247" t="s">
        <v>40</v>
      </c>
      <c r="F215" s="248" t="s">
        <v>170</v>
      </c>
      <c r="G215" s="246"/>
      <c r="H215" s="249">
        <v>98.213999999999999</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167</v>
      </c>
      <c r="AU215" s="255" t="s">
        <v>87</v>
      </c>
      <c r="AV215" s="15" t="s">
        <v>161</v>
      </c>
      <c r="AW215" s="15" t="s">
        <v>38</v>
      </c>
      <c r="AX215" s="15" t="s">
        <v>85</v>
      </c>
      <c r="AY215" s="255" t="s">
        <v>153</v>
      </c>
    </row>
    <row r="216" s="2" customFormat="1" ht="24.15" customHeight="1">
      <c r="A216" s="39"/>
      <c r="B216" s="40"/>
      <c r="C216" s="205" t="s">
        <v>252</v>
      </c>
      <c r="D216" s="205" t="s">
        <v>156</v>
      </c>
      <c r="E216" s="206" t="s">
        <v>253</v>
      </c>
      <c r="F216" s="207" t="s">
        <v>254</v>
      </c>
      <c r="G216" s="208" t="s">
        <v>159</v>
      </c>
      <c r="H216" s="209">
        <v>34.375</v>
      </c>
      <c r="I216" s="210"/>
      <c r="J216" s="211">
        <f>ROUND(I216*H216,2)</f>
        <v>0</v>
      </c>
      <c r="K216" s="207" t="s">
        <v>160</v>
      </c>
      <c r="L216" s="45"/>
      <c r="M216" s="212" t="s">
        <v>40</v>
      </c>
      <c r="N216" s="213" t="s">
        <v>48</v>
      </c>
      <c r="O216" s="85"/>
      <c r="P216" s="214">
        <f>O216*H216</f>
        <v>0</v>
      </c>
      <c r="Q216" s="214">
        <v>0.017330000000000002</v>
      </c>
      <c r="R216" s="214">
        <f>Q216*H216</f>
        <v>0.59571875000000007</v>
      </c>
      <c r="S216" s="214">
        <v>0</v>
      </c>
      <c r="T216" s="215">
        <f>S216*H216</f>
        <v>0</v>
      </c>
      <c r="U216" s="39"/>
      <c r="V216" s="39"/>
      <c r="W216" s="39"/>
      <c r="X216" s="39"/>
      <c r="Y216" s="39"/>
      <c r="Z216" s="39"/>
      <c r="AA216" s="39"/>
      <c r="AB216" s="39"/>
      <c r="AC216" s="39"/>
      <c r="AD216" s="39"/>
      <c r="AE216" s="39"/>
      <c r="AR216" s="216" t="s">
        <v>161</v>
      </c>
      <c r="AT216" s="216" t="s">
        <v>156</v>
      </c>
      <c r="AU216" s="216" t="s">
        <v>87</v>
      </c>
      <c r="AY216" s="18" t="s">
        <v>153</v>
      </c>
      <c r="BE216" s="217">
        <f>IF(N216="základní",J216,0)</f>
        <v>0</v>
      </c>
      <c r="BF216" s="217">
        <f>IF(N216="snížená",J216,0)</f>
        <v>0</v>
      </c>
      <c r="BG216" s="217">
        <f>IF(N216="zákl. přenesená",J216,0)</f>
        <v>0</v>
      </c>
      <c r="BH216" s="217">
        <f>IF(N216="sníž. přenesená",J216,0)</f>
        <v>0</v>
      </c>
      <c r="BI216" s="217">
        <f>IF(N216="nulová",J216,0)</f>
        <v>0</v>
      </c>
      <c r="BJ216" s="18" t="s">
        <v>85</v>
      </c>
      <c r="BK216" s="217">
        <f>ROUND(I216*H216,2)</f>
        <v>0</v>
      </c>
      <c r="BL216" s="18" t="s">
        <v>161</v>
      </c>
      <c r="BM216" s="216" t="s">
        <v>255</v>
      </c>
    </row>
    <row r="217" s="2" customFormat="1">
      <c r="A217" s="39"/>
      <c r="B217" s="40"/>
      <c r="C217" s="41"/>
      <c r="D217" s="218" t="s">
        <v>163</v>
      </c>
      <c r="E217" s="41"/>
      <c r="F217" s="219" t="s">
        <v>256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163</v>
      </c>
      <c r="AU217" s="18" t="s">
        <v>87</v>
      </c>
    </row>
    <row r="218" s="2" customFormat="1">
      <c r="A218" s="39"/>
      <c r="B218" s="40"/>
      <c r="C218" s="41"/>
      <c r="D218" s="218" t="s">
        <v>165</v>
      </c>
      <c r="E218" s="41"/>
      <c r="F218" s="223" t="s">
        <v>257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165</v>
      </c>
      <c r="AU218" s="18" t="s">
        <v>87</v>
      </c>
    </row>
    <row r="219" s="13" customFormat="1">
      <c r="A219" s="13"/>
      <c r="B219" s="224"/>
      <c r="C219" s="225"/>
      <c r="D219" s="218" t="s">
        <v>167</v>
      </c>
      <c r="E219" s="226" t="s">
        <v>40</v>
      </c>
      <c r="F219" s="227" t="s">
        <v>206</v>
      </c>
      <c r="G219" s="225"/>
      <c r="H219" s="226" t="s">
        <v>40</v>
      </c>
      <c r="I219" s="228"/>
      <c r="J219" s="225"/>
      <c r="K219" s="225"/>
      <c r="L219" s="229"/>
      <c r="M219" s="230"/>
      <c r="N219" s="231"/>
      <c r="O219" s="231"/>
      <c r="P219" s="231"/>
      <c r="Q219" s="231"/>
      <c r="R219" s="231"/>
      <c r="S219" s="231"/>
      <c r="T219" s="232"/>
      <c r="U219" s="13"/>
      <c r="V219" s="13"/>
      <c r="W219" s="13"/>
      <c r="X219" s="13"/>
      <c r="Y219" s="13"/>
      <c r="Z219" s="13"/>
      <c r="AA219" s="13"/>
      <c r="AB219" s="13"/>
      <c r="AC219" s="13"/>
      <c r="AD219" s="13"/>
      <c r="AE219" s="13"/>
      <c r="AT219" s="233" t="s">
        <v>167</v>
      </c>
      <c r="AU219" s="233" t="s">
        <v>87</v>
      </c>
      <c r="AV219" s="13" t="s">
        <v>85</v>
      </c>
      <c r="AW219" s="13" t="s">
        <v>38</v>
      </c>
      <c r="AX219" s="13" t="s">
        <v>77</v>
      </c>
      <c r="AY219" s="233" t="s">
        <v>153</v>
      </c>
    </row>
    <row r="220" s="14" customFormat="1">
      <c r="A220" s="14"/>
      <c r="B220" s="234"/>
      <c r="C220" s="235"/>
      <c r="D220" s="218" t="s">
        <v>167</v>
      </c>
      <c r="E220" s="236" t="s">
        <v>40</v>
      </c>
      <c r="F220" s="237" t="s">
        <v>237</v>
      </c>
      <c r="G220" s="235"/>
      <c r="H220" s="238">
        <v>19.079999999999998</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167</v>
      </c>
      <c r="AU220" s="244" t="s">
        <v>87</v>
      </c>
      <c r="AV220" s="14" t="s">
        <v>87</v>
      </c>
      <c r="AW220" s="14" t="s">
        <v>38</v>
      </c>
      <c r="AX220" s="14" t="s">
        <v>77</v>
      </c>
      <c r="AY220" s="244" t="s">
        <v>153</v>
      </c>
    </row>
    <row r="221" s="14" customFormat="1">
      <c r="A221" s="14"/>
      <c r="B221" s="234"/>
      <c r="C221" s="235"/>
      <c r="D221" s="218" t="s">
        <v>167</v>
      </c>
      <c r="E221" s="236" t="s">
        <v>40</v>
      </c>
      <c r="F221" s="237" t="s">
        <v>238</v>
      </c>
      <c r="G221" s="235"/>
      <c r="H221" s="238">
        <v>-4.7279999999999998</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167</v>
      </c>
      <c r="AU221" s="244" t="s">
        <v>87</v>
      </c>
      <c r="AV221" s="14" t="s">
        <v>87</v>
      </c>
      <c r="AW221" s="14" t="s">
        <v>38</v>
      </c>
      <c r="AX221" s="14" t="s">
        <v>77</v>
      </c>
      <c r="AY221" s="244" t="s">
        <v>153</v>
      </c>
    </row>
    <row r="222" s="14" customFormat="1">
      <c r="A222" s="14"/>
      <c r="B222" s="234"/>
      <c r="C222" s="235"/>
      <c r="D222" s="218" t="s">
        <v>167</v>
      </c>
      <c r="E222" s="236" t="s">
        <v>40</v>
      </c>
      <c r="F222" s="237" t="s">
        <v>239</v>
      </c>
      <c r="G222" s="235"/>
      <c r="H222" s="238">
        <v>-1.1819999999999999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167</v>
      </c>
      <c r="AU222" s="244" t="s">
        <v>87</v>
      </c>
      <c r="AV222" s="14" t="s">
        <v>87</v>
      </c>
      <c r="AW222" s="14" t="s">
        <v>38</v>
      </c>
      <c r="AX222" s="14" t="s">
        <v>77</v>
      </c>
      <c r="AY222" s="244" t="s">
        <v>153</v>
      </c>
    </row>
    <row r="223" s="13" customFormat="1">
      <c r="A223" s="13"/>
      <c r="B223" s="224"/>
      <c r="C223" s="225"/>
      <c r="D223" s="218" t="s">
        <v>167</v>
      </c>
      <c r="E223" s="226" t="s">
        <v>40</v>
      </c>
      <c r="F223" s="227" t="s">
        <v>209</v>
      </c>
      <c r="G223" s="225"/>
      <c r="H223" s="226" t="s">
        <v>40</v>
      </c>
      <c r="I223" s="228"/>
      <c r="J223" s="225"/>
      <c r="K223" s="225"/>
      <c r="L223" s="229"/>
      <c r="M223" s="230"/>
      <c r="N223" s="231"/>
      <c r="O223" s="231"/>
      <c r="P223" s="231"/>
      <c r="Q223" s="231"/>
      <c r="R223" s="231"/>
      <c r="S223" s="231"/>
      <c r="T223" s="232"/>
      <c r="U223" s="13"/>
      <c r="V223" s="13"/>
      <c r="W223" s="13"/>
      <c r="X223" s="13"/>
      <c r="Y223" s="13"/>
      <c r="Z223" s="13"/>
      <c r="AA223" s="13"/>
      <c r="AB223" s="13"/>
      <c r="AC223" s="13"/>
      <c r="AD223" s="13"/>
      <c r="AE223" s="13"/>
      <c r="AT223" s="233" t="s">
        <v>167</v>
      </c>
      <c r="AU223" s="233" t="s">
        <v>87</v>
      </c>
      <c r="AV223" s="13" t="s">
        <v>85</v>
      </c>
      <c r="AW223" s="13" t="s">
        <v>38</v>
      </c>
      <c r="AX223" s="13" t="s">
        <v>77</v>
      </c>
      <c r="AY223" s="233" t="s">
        <v>153</v>
      </c>
    </row>
    <row r="224" s="14" customFormat="1">
      <c r="A224" s="14"/>
      <c r="B224" s="234"/>
      <c r="C224" s="235"/>
      <c r="D224" s="218" t="s">
        <v>167</v>
      </c>
      <c r="E224" s="236" t="s">
        <v>40</v>
      </c>
      <c r="F224" s="237" t="s">
        <v>240</v>
      </c>
      <c r="G224" s="235"/>
      <c r="H224" s="238">
        <v>16.695</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167</v>
      </c>
      <c r="AU224" s="244" t="s">
        <v>87</v>
      </c>
      <c r="AV224" s="14" t="s">
        <v>87</v>
      </c>
      <c r="AW224" s="14" t="s">
        <v>38</v>
      </c>
      <c r="AX224" s="14" t="s">
        <v>77</v>
      </c>
      <c r="AY224" s="244" t="s">
        <v>153</v>
      </c>
    </row>
    <row r="225" s="14" customFormat="1">
      <c r="A225" s="14"/>
      <c r="B225" s="234"/>
      <c r="C225" s="235"/>
      <c r="D225" s="218" t="s">
        <v>167</v>
      </c>
      <c r="E225" s="236" t="s">
        <v>40</v>
      </c>
      <c r="F225" s="237" t="s">
        <v>239</v>
      </c>
      <c r="G225" s="235"/>
      <c r="H225" s="238">
        <v>-1.1819999999999999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167</v>
      </c>
      <c r="AU225" s="244" t="s">
        <v>87</v>
      </c>
      <c r="AV225" s="14" t="s">
        <v>87</v>
      </c>
      <c r="AW225" s="14" t="s">
        <v>38</v>
      </c>
      <c r="AX225" s="14" t="s">
        <v>77</v>
      </c>
      <c r="AY225" s="244" t="s">
        <v>153</v>
      </c>
    </row>
    <row r="226" s="13" customFormat="1">
      <c r="A226" s="13"/>
      <c r="B226" s="224"/>
      <c r="C226" s="225"/>
      <c r="D226" s="218" t="s">
        <v>167</v>
      </c>
      <c r="E226" s="226" t="s">
        <v>40</v>
      </c>
      <c r="F226" s="227" t="s">
        <v>211</v>
      </c>
      <c r="G226" s="225"/>
      <c r="H226" s="226" t="s">
        <v>40</v>
      </c>
      <c r="I226" s="228"/>
      <c r="J226" s="225"/>
      <c r="K226" s="225"/>
      <c r="L226" s="229"/>
      <c r="M226" s="230"/>
      <c r="N226" s="231"/>
      <c r="O226" s="231"/>
      <c r="P226" s="231"/>
      <c r="Q226" s="231"/>
      <c r="R226" s="231"/>
      <c r="S226" s="231"/>
      <c r="T226" s="232"/>
      <c r="U226" s="13"/>
      <c r="V226" s="13"/>
      <c r="W226" s="13"/>
      <c r="X226" s="13"/>
      <c r="Y226" s="13"/>
      <c r="Z226" s="13"/>
      <c r="AA226" s="13"/>
      <c r="AB226" s="13"/>
      <c r="AC226" s="13"/>
      <c r="AD226" s="13"/>
      <c r="AE226" s="13"/>
      <c r="AT226" s="233" t="s">
        <v>167</v>
      </c>
      <c r="AU226" s="233" t="s">
        <v>87</v>
      </c>
      <c r="AV226" s="13" t="s">
        <v>85</v>
      </c>
      <c r="AW226" s="13" t="s">
        <v>38</v>
      </c>
      <c r="AX226" s="13" t="s">
        <v>77</v>
      </c>
      <c r="AY226" s="233" t="s">
        <v>153</v>
      </c>
    </row>
    <row r="227" s="14" customFormat="1">
      <c r="A227" s="14"/>
      <c r="B227" s="234"/>
      <c r="C227" s="235"/>
      <c r="D227" s="218" t="s">
        <v>167</v>
      </c>
      <c r="E227" s="236" t="s">
        <v>40</v>
      </c>
      <c r="F227" s="237" t="s">
        <v>241</v>
      </c>
      <c r="G227" s="235"/>
      <c r="H227" s="238">
        <v>42.051000000000002</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167</v>
      </c>
      <c r="AU227" s="244" t="s">
        <v>87</v>
      </c>
      <c r="AV227" s="14" t="s">
        <v>87</v>
      </c>
      <c r="AW227" s="14" t="s">
        <v>38</v>
      </c>
      <c r="AX227" s="14" t="s">
        <v>77</v>
      </c>
      <c r="AY227" s="244" t="s">
        <v>153</v>
      </c>
    </row>
    <row r="228" s="14" customFormat="1">
      <c r="A228" s="14"/>
      <c r="B228" s="234"/>
      <c r="C228" s="235"/>
      <c r="D228" s="218" t="s">
        <v>167</v>
      </c>
      <c r="E228" s="236" t="s">
        <v>40</v>
      </c>
      <c r="F228" s="237" t="s">
        <v>242</v>
      </c>
      <c r="G228" s="235"/>
      <c r="H228" s="238">
        <v>-1.5760000000000001</v>
      </c>
      <c r="I228" s="239"/>
      <c r="J228" s="235"/>
      <c r="K228" s="235"/>
      <c r="L228" s="240"/>
      <c r="M228" s="241"/>
      <c r="N228" s="242"/>
      <c r="O228" s="242"/>
      <c r="P228" s="242"/>
      <c r="Q228" s="242"/>
      <c r="R228" s="242"/>
      <c r="S228" s="242"/>
      <c r="T228" s="243"/>
      <c r="U228" s="14"/>
      <c r="V228" s="14"/>
      <c r="W228" s="14"/>
      <c r="X228" s="14"/>
      <c r="Y228" s="14"/>
      <c r="Z228" s="14"/>
      <c r="AA228" s="14"/>
      <c r="AB228" s="14"/>
      <c r="AC228" s="14"/>
      <c r="AD228" s="14"/>
      <c r="AE228" s="14"/>
      <c r="AT228" s="244" t="s">
        <v>167</v>
      </c>
      <c r="AU228" s="244" t="s">
        <v>87</v>
      </c>
      <c r="AV228" s="14" t="s">
        <v>87</v>
      </c>
      <c r="AW228" s="14" t="s">
        <v>38</v>
      </c>
      <c r="AX228" s="14" t="s">
        <v>77</v>
      </c>
      <c r="AY228" s="244" t="s">
        <v>153</v>
      </c>
    </row>
    <row r="229" s="14" customFormat="1">
      <c r="A229" s="14"/>
      <c r="B229" s="234"/>
      <c r="C229" s="235"/>
      <c r="D229" s="218" t="s">
        <v>167</v>
      </c>
      <c r="E229" s="236" t="s">
        <v>40</v>
      </c>
      <c r="F229" s="237" t="s">
        <v>243</v>
      </c>
      <c r="G229" s="235"/>
      <c r="H229" s="238">
        <v>-2.093</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167</v>
      </c>
      <c r="AU229" s="244" t="s">
        <v>87</v>
      </c>
      <c r="AV229" s="14" t="s">
        <v>87</v>
      </c>
      <c r="AW229" s="14" t="s">
        <v>38</v>
      </c>
      <c r="AX229" s="14" t="s">
        <v>77</v>
      </c>
      <c r="AY229" s="244" t="s">
        <v>153</v>
      </c>
    </row>
    <row r="230" s="14" customFormat="1">
      <c r="A230" s="14"/>
      <c r="B230" s="234"/>
      <c r="C230" s="235"/>
      <c r="D230" s="218" t="s">
        <v>167</v>
      </c>
      <c r="E230" s="236" t="s">
        <v>40</v>
      </c>
      <c r="F230" s="237" t="s">
        <v>244</v>
      </c>
      <c r="G230" s="235"/>
      <c r="H230" s="238">
        <v>1.74</v>
      </c>
      <c r="I230" s="239"/>
      <c r="J230" s="235"/>
      <c r="K230" s="235"/>
      <c r="L230" s="240"/>
      <c r="M230" s="241"/>
      <c r="N230" s="242"/>
      <c r="O230" s="242"/>
      <c r="P230" s="242"/>
      <c r="Q230" s="242"/>
      <c r="R230" s="242"/>
      <c r="S230" s="242"/>
      <c r="T230" s="243"/>
      <c r="U230" s="14"/>
      <c r="V230" s="14"/>
      <c r="W230" s="14"/>
      <c r="X230" s="14"/>
      <c r="Y230" s="14"/>
      <c r="Z230" s="14"/>
      <c r="AA230" s="14"/>
      <c r="AB230" s="14"/>
      <c r="AC230" s="14"/>
      <c r="AD230" s="14"/>
      <c r="AE230" s="14"/>
      <c r="AT230" s="244" t="s">
        <v>167</v>
      </c>
      <c r="AU230" s="244" t="s">
        <v>87</v>
      </c>
      <c r="AV230" s="14" t="s">
        <v>87</v>
      </c>
      <c r="AW230" s="14" t="s">
        <v>38</v>
      </c>
      <c r="AX230" s="14" t="s">
        <v>77</v>
      </c>
      <c r="AY230" s="244" t="s">
        <v>153</v>
      </c>
    </row>
    <row r="231" s="13" customFormat="1">
      <c r="A231" s="13"/>
      <c r="B231" s="224"/>
      <c r="C231" s="225"/>
      <c r="D231" s="218" t="s">
        <v>167</v>
      </c>
      <c r="E231" s="226" t="s">
        <v>40</v>
      </c>
      <c r="F231" s="227" t="s">
        <v>213</v>
      </c>
      <c r="G231" s="225"/>
      <c r="H231" s="226" t="s">
        <v>40</v>
      </c>
      <c r="I231" s="228"/>
      <c r="J231" s="225"/>
      <c r="K231" s="225"/>
      <c r="L231" s="229"/>
      <c r="M231" s="230"/>
      <c r="N231" s="231"/>
      <c r="O231" s="231"/>
      <c r="P231" s="231"/>
      <c r="Q231" s="231"/>
      <c r="R231" s="231"/>
      <c r="S231" s="231"/>
      <c r="T231" s="232"/>
      <c r="U231" s="13"/>
      <c r="V231" s="13"/>
      <c r="W231" s="13"/>
      <c r="X231" s="13"/>
      <c r="Y231" s="13"/>
      <c r="Z231" s="13"/>
      <c r="AA231" s="13"/>
      <c r="AB231" s="13"/>
      <c r="AC231" s="13"/>
      <c r="AD231" s="13"/>
      <c r="AE231" s="13"/>
      <c r="AT231" s="233" t="s">
        <v>167</v>
      </c>
      <c r="AU231" s="233" t="s">
        <v>87</v>
      </c>
      <c r="AV231" s="13" t="s">
        <v>85</v>
      </c>
      <c r="AW231" s="13" t="s">
        <v>38</v>
      </c>
      <c r="AX231" s="13" t="s">
        <v>77</v>
      </c>
      <c r="AY231" s="233" t="s">
        <v>153</v>
      </c>
    </row>
    <row r="232" s="14" customFormat="1">
      <c r="A232" s="14"/>
      <c r="B232" s="234"/>
      <c r="C232" s="235"/>
      <c r="D232" s="218" t="s">
        <v>167</v>
      </c>
      <c r="E232" s="236" t="s">
        <v>40</v>
      </c>
      <c r="F232" s="237" t="s">
        <v>245</v>
      </c>
      <c r="G232" s="235"/>
      <c r="H232" s="238">
        <v>31.27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167</v>
      </c>
      <c r="AU232" s="244" t="s">
        <v>87</v>
      </c>
      <c r="AV232" s="14" t="s">
        <v>87</v>
      </c>
      <c r="AW232" s="14" t="s">
        <v>38</v>
      </c>
      <c r="AX232" s="14" t="s">
        <v>77</v>
      </c>
      <c r="AY232" s="244" t="s">
        <v>153</v>
      </c>
    </row>
    <row r="233" s="14" customFormat="1">
      <c r="A233" s="14"/>
      <c r="B233" s="234"/>
      <c r="C233" s="235"/>
      <c r="D233" s="218" t="s">
        <v>167</v>
      </c>
      <c r="E233" s="236" t="s">
        <v>40</v>
      </c>
      <c r="F233" s="237" t="s">
        <v>242</v>
      </c>
      <c r="G233" s="235"/>
      <c r="H233" s="238">
        <v>-1.5760000000000001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167</v>
      </c>
      <c r="AU233" s="244" t="s">
        <v>87</v>
      </c>
      <c r="AV233" s="14" t="s">
        <v>87</v>
      </c>
      <c r="AW233" s="14" t="s">
        <v>38</v>
      </c>
      <c r="AX233" s="14" t="s">
        <v>77</v>
      </c>
      <c r="AY233" s="244" t="s">
        <v>153</v>
      </c>
    </row>
    <row r="234" s="14" customFormat="1">
      <c r="A234" s="14"/>
      <c r="B234" s="234"/>
      <c r="C234" s="235"/>
      <c r="D234" s="218" t="s">
        <v>167</v>
      </c>
      <c r="E234" s="236" t="s">
        <v>40</v>
      </c>
      <c r="F234" s="237" t="s">
        <v>246</v>
      </c>
      <c r="G234" s="235"/>
      <c r="H234" s="238">
        <v>-2.0249999999999999</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167</v>
      </c>
      <c r="AU234" s="244" t="s">
        <v>87</v>
      </c>
      <c r="AV234" s="14" t="s">
        <v>87</v>
      </c>
      <c r="AW234" s="14" t="s">
        <v>38</v>
      </c>
      <c r="AX234" s="14" t="s">
        <v>77</v>
      </c>
      <c r="AY234" s="244" t="s">
        <v>153</v>
      </c>
    </row>
    <row r="235" s="14" customFormat="1">
      <c r="A235" s="14"/>
      <c r="B235" s="234"/>
      <c r="C235" s="235"/>
      <c r="D235" s="218" t="s">
        <v>167</v>
      </c>
      <c r="E235" s="236" t="s">
        <v>40</v>
      </c>
      <c r="F235" s="237" t="s">
        <v>244</v>
      </c>
      <c r="G235" s="235"/>
      <c r="H235" s="238">
        <v>1.74</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167</v>
      </c>
      <c r="AU235" s="244" t="s">
        <v>87</v>
      </c>
      <c r="AV235" s="14" t="s">
        <v>87</v>
      </c>
      <c r="AW235" s="14" t="s">
        <v>38</v>
      </c>
      <c r="AX235" s="14" t="s">
        <v>77</v>
      </c>
      <c r="AY235" s="244" t="s">
        <v>153</v>
      </c>
    </row>
    <row r="236" s="15" customFormat="1">
      <c r="A236" s="15"/>
      <c r="B236" s="245"/>
      <c r="C236" s="246"/>
      <c r="D236" s="218" t="s">
        <v>167</v>
      </c>
      <c r="E236" s="247" t="s">
        <v>40</v>
      </c>
      <c r="F236" s="248" t="s">
        <v>170</v>
      </c>
      <c r="G236" s="246"/>
      <c r="H236" s="249">
        <v>98.213999999999999</v>
      </c>
      <c r="I236" s="250"/>
      <c r="J236" s="246"/>
      <c r="K236" s="246"/>
      <c r="L236" s="251"/>
      <c r="M236" s="252"/>
      <c r="N236" s="253"/>
      <c r="O236" s="253"/>
      <c r="P236" s="253"/>
      <c r="Q236" s="253"/>
      <c r="R236" s="253"/>
      <c r="S236" s="253"/>
      <c r="T236" s="254"/>
      <c r="U236" s="15"/>
      <c r="V236" s="15"/>
      <c r="W236" s="15"/>
      <c r="X236" s="15"/>
      <c r="Y236" s="15"/>
      <c r="Z236" s="15"/>
      <c r="AA236" s="15"/>
      <c r="AB236" s="15"/>
      <c r="AC236" s="15"/>
      <c r="AD236" s="15"/>
      <c r="AE236" s="15"/>
      <c r="AT236" s="255" t="s">
        <v>167</v>
      </c>
      <c r="AU236" s="255" t="s">
        <v>87</v>
      </c>
      <c r="AV236" s="15" t="s">
        <v>161</v>
      </c>
      <c r="AW236" s="15" t="s">
        <v>38</v>
      </c>
      <c r="AX236" s="15" t="s">
        <v>85</v>
      </c>
      <c r="AY236" s="255" t="s">
        <v>153</v>
      </c>
    </row>
    <row r="237" s="14" customFormat="1">
      <c r="A237" s="14"/>
      <c r="B237" s="234"/>
      <c r="C237" s="235"/>
      <c r="D237" s="218" t="s">
        <v>167</v>
      </c>
      <c r="E237" s="235"/>
      <c r="F237" s="237" t="s">
        <v>258</v>
      </c>
      <c r="G237" s="235"/>
      <c r="H237" s="238">
        <v>34.375</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167</v>
      </c>
      <c r="AU237" s="244" t="s">
        <v>87</v>
      </c>
      <c r="AV237" s="14" t="s">
        <v>87</v>
      </c>
      <c r="AW237" s="14" t="s">
        <v>4</v>
      </c>
      <c r="AX237" s="14" t="s">
        <v>85</v>
      </c>
      <c r="AY237" s="244" t="s">
        <v>153</v>
      </c>
    </row>
    <row r="238" s="2" customFormat="1" ht="24.15" customHeight="1">
      <c r="A238" s="39"/>
      <c r="B238" s="40"/>
      <c r="C238" s="205" t="s">
        <v>259</v>
      </c>
      <c r="D238" s="205" t="s">
        <v>156</v>
      </c>
      <c r="E238" s="206" t="s">
        <v>260</v>
      </c>
      <c r="F238" s="207" t="s">
        <v>261</v>
      </c>
      <c r="G238" s="208" t="s">
        <v>159</v>
      </c>
      <c r="H238" s="209">
        <v>34.375</v>
      </c>
      <c r="I238" s="210"/>
      <c r="J238" s="211">
        <f>ROUND(I238*H238,2)</f>
        <v>0</v>
      </c>
      <c r="K238" s="207" t="s">
        <v>160</v>
      </c>
      <c r="L238" s="45"/>
      <c r="M238" s="212" t="s">
        <v>40</v>
      </c>
      <c r="N238" s="213" t="s">
        <v>48</v>
      </c>
      <c r="O238" s="85"/>
      <c r="P238" s="214">
        <f>O238*H238</f>
        <v>0</v>
      </c>
      <c r="Q238" s="214">
        <v>0.0073499999999999998</v>
      </c>
      <c r="R238" s="214">
        <f>Q238*H238</f>
        <v>0.25265624999999997</v>
      </c>
      <c r="S238" s="214">
        <v>0</v>
      </c>
      <c r="T238" s="215">
        <f>S238*H238</f>
        <v>0</v>
      </c>
      <c r="U238" s="39"/>
      <c r="V238" s="39"/>
      <c r="W238" s="39"/>
      <c r="X238" s="39"/>
      <c r="Y238" s="39"/>
      <c r="Z238" s="39"/>
      <c r="AA238" s="39"/>
      <c r="AB238" s="39"/>
      <c r="AC238" s="39"/>
      <c r="AD238" s="39"/>
      <c r="AE238" s="39"/>
      <c r="AR238" s="216" t="s">
        <v>161</v>
      </c>
      <c r="AT238" s="216" t="s">
        <v>156</v>
      </c>
      <c r="AU238" s="216" t="s">
        <v>87</v>
      </c>
      <c r="AY238" s="18" t="s">
        <v>153</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161</v>
      </c>
      <c r="BM238" s="216" t="s">
        <v>262</v>
      </c>
    </row>
    <row r="239" s="2" customFormat="1">
      <c r="A239" s="39"/>
      <c r="B239" s="40"/>
      <c r="C239" s="41"/>
      <c r="D239" s="218" t="s">
        <v>163</v>
      </c>
      <c r="E239" s="41"/>
      <c r="F239" s="219" t="s">
        <v>263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163</v>
      </c>
      <c r="AU239" s="18" t="s">
        <v>87</v>
      </c>
    </row>
    <row r="240" s="2" customFormat="1">
      <c r="A240" s="39"/>
      <c r="B240" s="40"/>
      <c r="C240" s="41"/>
      <c r="D240" s="218" t="s">
        <v>165</v>
      </c>
      <c r="E240" s="41"/>
      <c r="F240" s="223" t="s">
        <v>257</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165</v>
      </c>
      <c r="AU240" s="18" t="s">
        <v>87</v>
      </c>
    </row>
    <row r="241" s="13" customFormat="1">
      <c r="A241" s="13"/>
      <c r="B241" s="224"/>
      <c r="C241" s="225"/>
      <c r="D241" s="218" t="s">
        <v>167</v>
      </c>
      <c r="E241" s="226" t="s">
        <v>40</v>
      </c>
      <c r="F241" s="227" t="s">
        <v>206</v>
      </c>
      <c r="G241" s="225"/>
      <c r="H241" s="226" t="s">
        <v>40</v>
      </c>
      <c r="I241" s="228"/>
      <c r="J241" s="225"/>
      <c r="K241" s="225"/>
      <c r="L241" s="229"/>
      <c r="M241" s="230"/>
      <c r="N241" s="231"/>
      <c r="O241" s="231"/>
      <c r="P241" s="231"/>
      <c r="Q241" s="231"/>
      <c r="R241" s="231"/>
      <c r="S241" s="231"/>
      <c r="T241" s="232"/>
      <c r="U241" s="13"/>
      <c r="V241" s="13"/>
      <c r="W241" s="13"/>
      <c r="X241" s="13"/>
      <c r="Y241" s="13"/>
      <c r="Z241" s="13"/>
      <c r="AA241" s="13"/>
      <c r="AB241" s="13"/>
      <c r="AC241" s="13"/>
      <c r="AD241" s="13"/>
      <c r="AE241" s="13"/>
      <c r="AT241" s="233" t="s">
        <v>167</v>
      </c>
      <c r="AU241" s="233" t="s">
        <v>87</v>
      </c>
      <c r="AV241" s="13" t="s">
        <v>85</v>
      </c>
      <c r="AW241" s="13" t="s">
        <v>38</v>
      </c>
      <c r="AX241" s="13" t="s">
        <v>77</v>
      </c>
      <c r="AY241" s="233" t="s">
        <v>153</v>
      </c>
    </row>
    <row r="242" s="14" customFormat="1">
      <c r="A242" s="14"/>
      <c r="B242" s="234"/>
      <c r="C242" s="235"/>
      <c r="D242" s="218" t="s">
        <v>167</v>
      </c>
      <c r="E242" s="236" t="s">
        <v>40</v>
      </c>
      <c r="F242" s="237" t="s">
        <v>237</v>
      </c>
      <c r="G242" s="235"/>
      <c r="H242" s="238">
        <v>19.079999999999998</v>
      </c>
      <c r="I242" s="239"/>
      <c r="J242" s="235"/>
      <c r="K242" s="235"/>
      <c r="L242" s="240"/>
      <c r="M242" s="241"/>
      <c r="N242" s="242"/>
      <c r="O242" s="242"/>
      <c r="P242" s="242"/>
      <c r="Q242" s="242"/>
      <c r="R242" s="242"/>
      <c r="S242" s="242"/>
      <c r="T242" s="243"/>
      <c r="U242" s="14"/>
      <c r="V242" s="14"/>
      <c r="W242" s="14"/>
      <c r="X242" s="14"/>
      <c r="Y242" s="14"/>
      <c r="Z242" s="14"/>
      <c r="AA242" s="14"/>
      <c r="AB242" s="14"/>
      <c r="AC242" s="14"/>
      <c r="AD242" s="14"/>
      <c r="AE242" s="14"/>
      <c r="AT242" s="244" t="s">
        <v>167</v>
      </c>
      <c r="AU242" s="244" t="s">
        <v>87</v>
      </c>
      <c r="AV242" s="14" t="s">
        <v>87</v>
      </c>
      <c r="AW242" s="14" t="s">
        <v>38</v>
      </c>
      <c r="AX242" s="14" t="s">
        <v>77</v>
      </c>
      <c r="AY242" s="244" t="s">
        <v>153</v>
      </c>
    </row>
    <row r="243" s="14" customFormat="1">
      <c r="A243" s="14"/>
      <c r="B243" s="234"/>
      <c r="C243" s="235"/>
      <c r="D243" s="218" t="s">
        <v>167</v>
      </c>
      <c r="E243" s="236" t="s">
        <v>40</v>
      </c>
      <c r="F243" s="237" t="s">
        <v>238</v>
      </c>
      <c r="G243" s="235"/>
      <c r="H243" s="238">
        <v>-4.7279999999999998</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167</v>
      </c>
      <c r="AU243" s="244" t="s">
        <v>87</v>
      </c>
      <c r="AV243" s="14" t="s">
        <v>87</v>
      </c>
      <c r="AW243" s="14" t="s">
        <v>38</v>
      </c>
      <c r="AX243" s="14" t="s">
        <v>77</v>
      </c>
      <c r="AY243" s="244" t="s">
        <v>153</v>
      </c>
    </row>
    <row r="244" s="14" customFormat="1">
      <c r="A244" s="14"/>
      <c r="B244" s="234"/>
      <c r="C244" s="235"/>
      <c r="D244" s="218" t="s">
        <v>167</v>
      </c>
      <c r="E244" s="236" t="s">
        <v>40</v>
      </c>
      <c r="F244" s="237" t="s">
        <v>239</v>
      </c>
      <c r="G244" s="235"/>
      <c r="H244" s="238">
        <v>-1.1819999999999999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167</v>
      </c>
      <c r="AU244" s="244" t="s">
        <v>87</v>
      </c>
      <c r="AV244" s="14" t="s">
        <v>87</v>
      </c>
      <c r="AW244" s="14" t="s">
        <v>38</v>
      </c>
      <c r="AX244" s="14" t="s">
        <v>77</v>
      </c>
      <c r="AY244" s="244" t="s">
        <v>153</v>
      </c>
    </row>
    <row r="245" s="13" customFormat="1">
      <c r="A245" s="13"/>
      <c r="B245" s="224"/>
      <c r="C245" s="225"/>
      <c r="D245" s="218" t="s">
        <v>167</v>
      </c>
      <c r="E245" s="226" t="s">
        <v>40</v>
      </c>
      <c r="F245" s="227" t="s">
        <v>209</v>
      </c>
      <c r="G245" s="225"/>
      <c r="H245" s="226" t="s">
        <v>40</v>
      </c>
      <c r="I245" s="228"/>
      <c r="J245" s="225"/>
      <c r="K245" s="225"/>
      <c r="L245" s="229"/>
      <c r="M245" s="230"/>
      <c r="N245" s="231"/>
      <c r="O245" s="231"/>
      <c r="P245" s="231"/>
      <c r="Q245" s="231"/>
      <c r="R245" s="231"/>
      <c r="S245" s="231"/>
      <c r="T245" s="232"/>
      <c r="U245" s="13"/>
      <c r="V245" s="13"/>
      <c r="W245" s="13"/>
      <c r="X245" s="13"/>
      <c r="Y245" s="13"/>
      <c r="Z245" s="13"/>
      <c r="AA245" s="13"/>
      <c r="AB245" s="13"/>
      <c r="AC245" s="13"/>
      <c r="AD245" s="13"/>
      <c r="AE245" s="13"/>
      <c r="AT245" s="233" t="s">
        <v>167</v>
      </c>
      <c r="AU245" s="233" t="s">
        <v>87</v>
      </c>
      <c r="AV245" s="13" t="s">
        <v>85</v>
      </c>
      <c r="AW245" s="13" t="s">
        <v>38</v>
      </c>
      <c r="AX245" s="13" t="s">
        <v>77</v>
      </c>
      <c r="AY245" s="233" t="s">
        <v>153</v>
      </c>
    </row>
    <row r="246" s="14" customFormat="1">
      <c r="A246" s="14"/>
      <c r="B246" s="234"/>
      <c r="C246" s="235"/>
      <c r="D246" s="218" t="s">
        <v>167</v>
      </c>
      <c r="E246" s="236" t="s">
        <v>40</v>
      </c>
      <c r="F246" s="237" t="s">
        <v>240</v>
      </c>
      <c r="G246" s="235"/>
      <c r="H246" s="238">
        <v>16.695</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167</v>
      </c>
      <c r="AU246" s="244" t="s">
        <v>87</v>
      </c>
      <c r="AV246" s="14" t="s">
        <v>87</v>
      </c>
      <c r="AW246" s="14" t="s">
        <v>38</v>
      </c>
      <c r="AX246" s="14" t="s">
        <v>77</v>
      </c>
      <c r="AY246" s="244" t="s">
        <v>153</v>
      </c>
    </row>
    <row r="247" s="14" customFormat="1">
      <c r="A247" s="14"/>
      <c r="B247" s="234"/>
      <c r="C247" s="235"/>
      <c r="D247" s="218" t="s">
        <v>167</v>
      </c>
      <c r="E247" s="236" t="s">
        <v>40</v>
      </c>
      <c r="F247" s="237" t="s">
        <v>239</v>
      </c>
      <c r="G247" s="235"/>
      <c r="H247" s="238">
        <v>-1.1819999999999999</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167</v>
      </c>
      <c r="AU247" s="244" t="s">
        <v>87</v>
      </c>
      <c r="AV247" s="14" t="s">
        <v>87</v>
      </c>
      <c r="AW247" s="14" t="s">
        <v>38</v>
      </c>
      <c r="AX247" s="14" t="s">
        <v>77</v>
      </c>
      <c r="AY247" s="244" t="s">
        <v>153</v>
      </c>
    </row>
    <row r="248" s="13" customFormat="1">
      <c r="A248" s="13"/>
      <c r="B248" s="224"/>
      <c r="C248" s="225"/>
      <c r="D248" s="218" t="s">
        <v>167</v>
      </c>
      <c r="E248" s="226" t="s">
        <v>40</v>
      </c>
      <c r="F248" s="227" t="s">
        <v>211</v>
      </c>
      <c r="G248" s="225"/>
      <c r="H248" s="226" t="s">
        <v>40</v>
      </c>
      <c r="I248" s="228"/>
      <c r="J248" s="225"/>
      <c r="K248" s="225"/>
      <c r="L248" s="229"/>
      <c r="M248" s="230"/>
      <c r="N248" s="231"/>
      <c r="O248" s="231"/>
      <c r="P248" s="231"/>
      <c r="Q248" s="231"/>
      <c r="R248" s="231"/>
      <c r="S248" s="231"/>
      <c r="T248" s="232"/>
      <c r="U248" s="13"/>
      <c r="V248" s="13"/>
      <c r="W248" s="13"/>
      <c r="X248" s="13"/>
      <c r="Y248" s="13"/>
      <c r="Z248" s="13"/>
      <c r="AA248" s="13"/>
      <c r="AB248" s="13"/>
      <c r="AC248" s="13"/>
      <c r="AD248" s="13"/>
      <c r="AE248" s="13"/>
      <c r="AT248" s="233" t="s">
        <v>167</v>
      </c>
      <c r="AU248" s="233" t="s">
        <v>87</v>
      </c>
      <c r="AV248" s="13" t="s">
        <v>85</v>
      </c>
      <c r="AW248" s="13" t="s">
        <v>38</v>
      </c>
      <c r="AX248" s="13" t="s">
        <v>77</v>
      </c>
      <c r="AY248" s="233" t="s">
        <v>153</v>
      </c>
    </row>
    <row r="249" s="14" customFormat="1">
      <c r="A249" s="14"/>
      <c r="B249" s="234"/>
      <c r="C249" s="235"/>
      <c r="D249" s="218" t="s">
        <v>167</v>
      </c>
      <c r="E249" s="236" t="s">
        <v>40</v>
      </c>
      <c r="F249" s="237" t="s">
        <v>241</v>
      </c>
      <c r="G249" s="235"/>
      <c r="H249" s="238">
        <v>42.051000000000002</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167</v>
      </c>
      <c r="AU249" s="244" t="s">
        <v>87</v>
      </c>
      <c r="AV249" s="14" t="s">
        <v>87</v>
      </c>
      <c r="AW249" s="14" t="s">
        <v>38</v>
      </c>
      <c r="AX249" s="14" t="s">
        <v>77</v>
      </c>
      <c r="AY249" s="244" t="s">
        <v>153</v>
      </c>
    </row>
    <row r="250" s="14" customFormat="1">
      <c r="A250" s="14"/>
      <c r="B250" s="234"/>
      <c r="C250" s="235"/>
      <c r="D250" s="218" t="s">
        <v>167</v>
      </c>
      <c r="E250" s="236" t="s">
        <v>40</v>
      </c>
      <c r="F250" s="237" t="s">
        <v>242</v>
      </c>
      <c r="G250" s="235"/>
      <c r="H250" s="238">
        <v>-1.5760000000000001</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167</v>
      </c>
      <c r="AU250" s="244" t="s">
        <v>87</v>
      </c>
      <c r="AV250" s="14" t="s">
        <v>87</v>
      </c>
      <c r="AW250" s="14" t="s">
        <v>38</v>
      </c>
      <c r="AX250" s="14" t="s">
        <v>77</v>
      </c>
      <c r="AY250" s="244" t="s">
        <v>153</v>
      </c>
    </row>
    <row r="251" s="14" customFormat="1">
      <c r="A251" s="14"/>
      <c r="B251" s="234"/>
      <c r="C251" s="235"/>
      <c r="D251" s="218" t="s">
        <v>167</v>
      </c>
      <c r="E251" s="236" t="s">
        <v>40</v>
      </c>
      <c r="F251" s="237" t="s">
        <v>243</v>
      </c>
      <c r="G251" s="235"/>
      <c r="H251" s="238">
        <v>-2.093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167</v>
      </c>
      <c r="AU251" s="244" t="s">
        <v>87</v>
      </c>
      <c r="AV251" s="14" t="s">
        <v>87</v>
      </c>
      <c r="AW251" s="14" t="s">
        <v>38</v>
      </c>
      <c r="AX251" s="14" t="s">
        <v>77</v>
      </c>
      <c r="AY251" s="244" t="s">
        <v>153</v>
      </c>
    </row>
    <row r="252" s="14" customFormat="1">
      <c r="A252" s="14"/>
      <c r="B252" s="234"/>
      <c r="C252" s="235"/>
      <c r="D252" s="218" t="s">
        <v>167</v>
      </c>
      <c r="E252" s="236" t="s">
        <v>40</v>
      </c>
      <c r="F252" s="237" t="s">
        <v>244</v>
      </c>
      <c r="G252" s="235"/>
      <c r="H252" s="238">
        <v>1.74</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167</v>
      </c>
      <c r="AU252" s="244" t="s">
        <v>87</v>
      </c>
      <c r="AV252" s="14" t="s">
        <v>87</v>
      </c>
      <c r="AW252" s="14" t="s">
        <v>38</v>
      </c>
      <c r="AX252" s="14" t="s">
        <v>77</v>
      </c>
      <c r="AY252" s="244" t="s">
        <v>153</v>
      </c>
    </row>
    <row r="253" s="13" customFormat="1">
      <c r="A253" s="13"/>
      <c r="B253" s="224"/>
      <c r="C253" s="225"/>
      <c r="D253" s="218" t="s">
        <v>167</v>
      </c>
      <c r="E253" s="226" t="s">
        <v>40</v>
      </c>
      <c r="F253" s="227" t="s">
        <v>213</v>
      </c>
      <c r="G253" s="225"/>
      <c r="H253" s="226" t="s">
        <v>40</v>
      </c>
      <c r="I253" s="228"/>
      <c r="J253" s="225"/>
      <c r="K253" s="225"/>
      <c r="L253" s="229"/>
      <c r="M253" s="230"/>
      <c r="N253" s="231"/>
      <c r="O253" s="231"/>
      <c r="P253" s="231"/>
      <c r="Q253" s="231"/>
      <c r="R253" s="231"/>
      <c r="S253" s="231"/>
      <c r="T253" s="232"/>
      <c r="U253" s="13"/>
      <c r="V253" s="13"/>
      <c r="W253" s="13"/>
      <c r="X253" s="13"/>
      <c r="Y253" s="13"/>
      <c r="Z253" s="13"/>
      <c r="AA253" s="13"/>
      <c r="AB253" s="13"/>
      <c r="AC253" s="13"/>
      <c r="AD253" s="13"/>
      <c r="AE253" s="13"/>
      <c r="AT253" s="233" t="s">
        <v>167</v>
      </c>
      <c r="AU253" s="233" t="s">
        <v>87</v>
      </c>
      <c r="AV253" s="13" t="s">
        <v>85</v>
      </c>
      <c r="AW253" s="13" t="s">
        <v>38</v>
      </c>
      <c r="AX253" s="13" t="s">
        <v>77</v>
      </c>
      <c r="AY253" s="233" t="s">
        <v>153</v>
      </c>
    </row>
    <row r="254" s="14" customFormat="1">
      <c r="A254" s="14"/>
      <c r="B254" s="234"/>
      <c r="C254" s="235"/>
      <c r="D254" s="218" t="s">
        <v>167</v>
      </c>
      <c r="E254" s="236" t="s">
        <v>40</v>
      </c>
      <c r="F254" s="237" t="s">
        <v>245</v>
      </c>
      <c r="G254" s="235"/>
      <c r="H254" s="238">
        <v>31.27</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167</v>
      </c>
      <c r="AU254" s="244" t="s">
        <v>87</v>
      </c>
      <c r="AV254" s="14" t="s">
        <v>87</v>
      </c>
      <c r="AW254" s="14" t="s">
        <v>38</v>
      </c>
      <c r="AX254" s="14" t="s">
        <v>77</v>
      </c>
      <c r="AY254" s="244" t="s">
        <v>153</v>
      </c>
    </row>
    <row r="255" s="14" customFormat="1">
      <c r="A255" s="14"/>
      <c r="B255" s="234"/>
      <c r="C255" s="235"/>
      <c r="D255" s="218" t="s">
        <v>167</v>
      </c>
      <c r="E255" s="236" t="s">
        <v>40</v>
      </c>
      <c r="F255" s="237" t="s">
        <v>242</v>
      </c>
      <c r="G255" s="235"/>
      <c r="H255" s="238">
        <v>-1.5760000000000001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167</v>
      </c>
      <c r="AU255" s="244" t="s">
        <v>87</v>
      </c>
      <c r="AV255" s="14" t="s">
        <v>87</v>
      </c>
      <c r="AW255" s="14" t="s">
        <v>38</v>
      </c>
      <c r="AX255" s="14" t="s">
        <v>77</v>
      </c>
      <c r="AY255" s="244" t="s">
        <v>153</v>
      </c>
    </row>
    <row r="256" s="14" customFormat="1">
      <c r="A256" s="14"/>
      <c r="B256" s="234"/>
      <c r="C256" s="235"/>
      <c r="D256" s="218" t="s">
        <v>167</v>
      </c>
      <c r="E256" s="236" t="s">
        <v>40</v>
      </c>
      <c r="F256" s="237" t="s">
        <v>246</v>
      </c>
      <c r="G256" s="235"/>
      <c r="H256" s="238">
        <v>-2.0249999999999999</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167</v>
      </c>
      <c r="AU256" s="244" t="s">
        <v>87</v>
      </c>
      <c r="AV256" s="14" t="s">
        <v>87</v>
      </c>
      <c r="AW256" s="14" t="s">
        <v>38</v>
      </c>
      <c r="AX256" s="14" t="s">
        <v>77</v>
      </c>
      <c r="AY256" s="244" t="s">
        <v>153</v>
      </c>
    </row>
    <row r="257" s="14" customFormat="1">
      <c r="A257" s="14"/>
      <c r="B257" s="234"/>
      <c r="C257" s="235"/>
      <c r="D257" s="218" t="s">
        <v>167</v>
      </c>
      <c r="E257" s="236" t="s">
        <v>40</v>
      </c>
      <c r="F257" s="237" t="s">
        <v>244</v>
      </c>
      <c r="G257" s="235"/>
      <c r="H257" s="238">
        <v>1.74</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167</v>
      </c>
      <c r="AU257" s="244" t="s">
        <v>87</v>
      </c>
      <c r="AV257" s="14" t="s">
        <v>87</v>
      </c>
      <c r="AW257" s="14" t="s">
        <v>38</v>
      </c>
      <c r="AX257" s="14" t="s">
        <v>77</v>
      </c>
      <c r="AY257" s="244" t="s">
        <v>153</v>
      </c>
    </row>
    <row r="258" s="15" customFormat="1">
      <c r="A258" s="15"/>
      <c r="B258" s="245"/>
      <c r="C258" s="246"/>
      <c r="D258" s="218" t="s">
        <v>167</v>
      </c>
      <c r="E258" s="247" t="s">
        <v>40</v>
      </c>
      <c r="F258" s="248" t="s">
        <v>170</v>
      </c>
      <c r="G258" s="246"/>
      <c r="H258" s="249">
        <v>98.213999999999999</v>
      </c>
      <c r="I258" s="250"/>
      <c r="J258" s="246"/>
      <c r="K258" s="246"/>
      <c r="L258" s="251"/>
      <c r="M258" s="252"/>
      <c r="N258" s="253"/>
      <c r="O258" s="253"/>
      <c r="P258" s="253"/>
      <c r="Q258" s="253"/>
      <c r="R258" s="253"/>
      <c r="S258" s="253"/>
      <c r="T258" s="254"/>
      <c r="U258" s="15"/>
      <c r="V258" s="15"/>
      <c r="W258" s="15"/>
      <c r="X258" s="15"/>
      <c r="Y258" s="15"/>
      <c r="Z258" s="15"/>
      <c r="AA258" s="15"/>
      <c r="AB258" s="15"/>
      <c r="AC258" s="15"/>
      <c r="AD258" s="15"/>
      <c r="AE258" s="15"/>
      <c r="AT258" s="255" t="s">
        <v>167</v>
      </c>
      <c r="AU258" s="255" t="s">
        <v>87</v>
      </c>
      <c r="AV258" s="15" t="s">
        <v>161</v>
      </c>
      <c r="AW258" s="15" t="s">
        <v>38</v>
      </c>
      <c r="AX258" s="15" t="s">
        <v>85</v>
      </c>
      <c r="AY258" s="255" t="s">
        <v>153</v>
      </c>
    </row>
    <row r="259" s="14" customFormat="1">
      <c r="A259" s="14"/>
      <c r="B259" s="234"/>
      <c r="C259" s="235"/>
      <c r="D259" s="218" t="s">
        <v>167</v>
      </c>
      <c r="E259" s="235"/>
      <c r="F259" s="237" t="s">
        <v>258</v>
      </c>
      <c r="G259" s="235"/>
      <c r="H259" s="238">
        <v>34.375</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167</v>
      </c>
      <c r="AU259" s="244" t="s">
        <v>87</v>
      </c>
      <c r="AV259" s="14" t="s">
        <v>87</v>
      </c>
      <c r="AW259" s="14" t="s">
        <v>4</v>
      </c>
      <c r="AX259" s="14" t="s">
        <v>85</v>
      </c>
      <c r="AY259" s="244" t="s">
        <v>153</v>
      </c>
    </row>
    <row r="260" s="2" customFormat="1" ht="14.4" customHeight="1">
      <c r="A260" s="39"/>
      <c r="B260" s="40"/>
      <c r="C260" s="205" t="s">
        <v>264</v>
      </c>
      <c r="D260" s="205" t="s">
        <v>156</v>
      </c>
      <c r="E260" s="206" t="s">
        <v>265</v>
      </c>
      <c r="F260" s="207" t="s">
        <v>266</v>
      </c>
      <c r="G260" s="208" t="s">
        <v>159</v>
      </c>
      <c r="H260" s="209">
        <v>3.48</v>
      </c>
      <c r="I260" s="210"/>
      <c r="J260" s="211">
        <f>ROUND(I260*H260,2)</f>
        <v>0</v>
      </c>
      <c r="K260" s="207" t="s">
        <v>160</v>
      </c>
      <c r="L260" s="45"/>
      <c r="M260" s="212" t="s">
        <v>40</v>
      </c>
      <c r="N260" s="213" t="s">
        <v>48</v>
      </c>
      <c r="O260" s="85"/>
      <c r="P260" s="214">
        <f>O260*H260</f>
        <v>0</v>
      </c>
      <c r="Q260" s="214">
        <v>0.032730000000000002</v>
      </c>
      <c r="R260" s="214">
        <f>Q260*H260</f>
        <v>0.11390040000000001</v>
      </c>
      <c r="S260" s="214">
        <v>0</v>
      </c>
      <c r="T260" s="215">
        <f>S260*H260</f>
        <v>0</v>
      </c>
      <c r="U260" s="39"/>
      <c r="V260" s="39"/>
      <c r="W260" s="39"/>
      <c r="X260" s="39"/>
      <c r="Y260" s="39"/>
      <c r="Z260" s="39"/>
      <c r="AA260" s="39"/>
      <c r="AB260" s="39"/>
      <c r="AC260" s="39"/>
      <c r="AD260" s="39"/>
      <c r="AE260" s="39"/>
      <c r="AR260" s="216" t="s">
        <v>161</v>
      </c>
      <c r="AT260" s="216" t="s">
        <v>156</v>
      </c>
      <c r="AU260" s="216" t="s">
        <v>87</v>
      </c>
      <c r="AY260" s="18" t="s">
        <v>153</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161</v>
      </c>
      <c r="BM260" s="216" t="s">
        <v>267</v>
      </c>
    </row>
    <row r="261" s="2" customFormat="1">
      <c r="A261" s="39"/>
      <c r="B261" s="40"/>
      <c r="C261" s="41"/>
      <c r="D261" s="218" t="s">
        <v>163</v>
      </c>
      <c r="E261" s="41"/>
      <c r="F261" s="219" t="s">
        <v>268</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163</v>
      </c>
      <c r="AU261" s="18" t="s">
        <v>87</v>
      </c>
    </row>
    <row r="262" s="2" customFormat="1">
      <c r="A262" s="39"/>
      <c r="B262" s="40"/>
      <c r="C262" s="41"/>
      <c r="D262" s="218" t="s">
        <v>165</v>
      </c>
      <c r="E262" s="41"/>
      <c r="F262" s="223" t="s">
        <v>269</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165</v>
      </c>
      <c r="AU262" s="18" t="s">
        <v>87</v>
      </c>
    </row>
    <row r="263" s="14" customFormat="1">
      <c r="A263" s="14"/>
      <c r="B263" s="234"/>
      <c r="C263" s="235"/>
      <c r="D263" s="218" t="s">
        <v>167</v>
      </c>
      <c r="E263" s="236" t="s">
        <v>40</v>
      </c>
      <c r="F263" s="237" t="s">
        <v>270</v>
      </c>
      <c r="G263" s="235"/>
      <c r="H263" s="238">
        <v>3.48</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167</v>
      </c>
      <c r="AU263" s="244" t="s">
        <v>87</v>
      </c>
      <c r="AV263" s="14" t="s">
        <v>87</v>
      </c>
      <c r="AW263" s="14" t="s">
        <v>38</v>
      </c>
      <c r="AX263" s="14" t="s">
        <v>77</v>
      </c>
      <c r="AY263" s="244" t="s">
        <v>153</v>
      </c>
    </row>
    <row r="264" s="15" customFormat="1">
      <c r="A264" s="15"/>
      <c r="B264" s="245"/>
      <c r="C264" s="246"/>
      <c r="D264" s="218" t="s">
        <v>167</v>
      </c>
      <c r="E264" s="247" t="s">
        <v>40</v>
      </c>
      <c r="F264" s="248" t="s">
        <v>170</v>
      </c>
      <c r="G264" s="246"/>
      <c r="H264" s="249">
        <v>3.48</v>
      </c>
      <c r="I264" s="250"/>
      <c r="J264" s="246"/>
      <c r="K264" s="246"/>
      <c r="L264" s="251"/>
      <c r="M264" s="252"/>
      <c r="N264" s="253"/>
      <c r="O264" s="253"/>
      <c r="P264" s="253"/>
      <c r="Q264" s="253"/>
      <c r="R264" s="253"/>
      <c r="S264" s="253"/>
      <c r="T264" s="254"/>
      <c r="U264" s="15"/>
      <c r="V264" s="15"/>
      <c r="W264" s="15"/>
      <c r="X264" s="15"/>
      <c r="Y264" s="15"/>
      <c r="Z264" s="15"/>
      <c r="AA264" s="15"/>
      <c r="AB264" s="15"/>
      <c r="AC264" s="15"/>
      <c r="AD264" s="15"/>
      <c r="AE264" s="15"/>
      <c r="AT264" s="255" t="s">
        <v>167</v>
      </c>
      <c r="AU264" s="255" t="s">
        <v>87</v>
      </c>
      <c r="AV264" s="15" t="s">
        <v>161</v>
      </c>
      <c r="AW264" s="15" t="s">
        <v>38</v>
      </c>
      <c r="AX264" s="15" t="s">
        <v>85</v>
      </c>
      <c r="AY264" s="255" t="s">
        <v>153</v>
      </c>
    </row>
    <row r="265" s="2" customFormat="1" ht="24.15" customHeight="1">
      <c r="A265" s="39"/>
      <c r="B265" s="40"/>
      <c r="C265" s="205" t="s">
        <v>271</v>
      </c>
      <c r="D265" s="205" t="s">
        <v>156</v>
      </c>
      <c r="E265" s="206" t="s">
        <v>272</v>
      </c>
      <c r="F265" s="207" t="s">
        <v>273</v>
      </c>
      <c r="G265" s="208" t="s">
        <v>159</v>
      </c>
      <c r="H265" s="209">
        <v>4.0499999999999998</v>
      </c>
      <c r="I265" s="210"/>
      <c r="J265" s="211">
        <f>ROUND(I265*H265,2)</f>
        <v>0</v>
      </c>
      <c r="K265" s="207" t="s">
        <v>160</v>
      </c>
      <c r="L265" s="45"/>
      <c r="M265" s="212" t="s">
        <v>40</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87</v>
      </c>
      <c r="AY265" s="18" t="s">
        <v>153</v>
      </c>
      <c r="BE265" s="217">
        <f>IF(N265="základní",J265,0)</f>
        <v>0</v>
      </c>
      <c r="BF265" s="217">
        <f>IF(N265="snížená",J265,0)</f>
        <v>0</v>
      </c>
      <c r="BG265" s="217">
        <f>IF(N265="zákl. přenesená",J265,0)</f>
        <v>0</v>
      </c>
      <c r="BH265" s="217">
        <f>IF(N265="sníž. přenesená",J265,0)</f>
        <v>0</v>
      </c>
      <c r="BI265" s="217">
        <f>IF(N265="nulová",J265,0)</f>
        <v>0</v>
      </c>
      <c r="BJ265" s="18" t="s">
        <v>85</v>
      </c>
      <c r="BK265" s="217">
        <f>ROUND(I265*H265,2)</f>
        <v>0</v>
      </c>
      <c r="BL265" s="18" t="s">
        <v>161</v>
      </c>
      <c r="BM265" s="216" t="s">
        <v>274</v>
      </c>
    </row>
    <row r="266" s="2" customFormat="1">
      <c r="A266" s="39"/>
      <c r="B266" s="40"/>
      <c r="C266" s="41"/>
      <c r="D266" s="218" t="s">
        <v>163</v>
      </c>
      <c r="E266" s="41"/>
      <c r="F266" s="219" t="s">
        <v>275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163</v>
      </c>
      <c r="AU266" s="18" t="s">
        <v>87</v>
      </c>
    </row>
    <row r="267" s="2" customFormat="1">
      <c r="A267" s="39"/>
      <c r="B267" s="40"/>
      <c r="C267" s="41"/>
      <c r="D267" s="218" t="s">
        <v>165</v>
      </c>
      <c r="E267" s="41"/>
      <c r="F267" s="223" t="s">
        <v>276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165</v>
      </c>
      <c r="AU267" s="18" t="s">
        <v>87</v>
      </c>
    </row>
    <row r="268" s="13" customFormat="1">
      <c r="A268" s="13"/>
      <c r="B268" s="224"/>
      <c r="C268" s="225"/>
      <c r="D268" s="218" t="s">
        <v>167</v>
      </c>
      <c r="E268" s="226" t="s">
        <v>40</v>
      </c>
      <c r="F268" s="227" t="s">
        <v>277</v>
      </c>
      <c r="G268" s="225"/>
      <c r="H268" s="226" t="s">
        <v>40</v>
      </c>
      <c r="I268" s="228"/>
      <c r="J268" s="225"/>
      <c r="K268" s="225"/>
      <c r="L268" s="229"/>
      <c r="M268" s="230"/>
      <c r="N268" s="231"/>
      <c r="O268" s="231"/>
      <c r="P268" s="231"/>
      <c r="Q268" s="231"/>
      <c r="R268" s="231"/>
      <c r="S268" s="231"/>
      <c r="T268" s="232"/>
      <c r="U268" s="13"/>
      <c r="V268" s="13"/>
      <c r="W268" s="13"/>
      <c r="X268" s="13"/>
      <c r="Y268" s="13"/>
      <c r="Z268" s="13"/>
      <c r="AA268" s="13"/>
      <c r="AB268" s="13"/>
      <c r="AC268" s="13"/>
      <c r="AD268" s="13"/>
      <c r="AE268" s="13"/>
      <c r="AT268" s="233" t="s">
        <v>167</v>
      </c>
      <c r="AU268" s="233" t="s">
        <v>87</v>
      </c>
      <c r="AV268" s="13" t="s">
        <v>85</v>
      </c>
      <c r="AW268" s="13" t="s">
        <v>38</v>
      </c>
      <c r="AX268" s="13" t="s">
        <v>77</v>
      </c>
      <c r="AY268" s="233" t="s">
        <v>153</v>
      </c>
    </row>
    <row r="269" s="14" customFormat="1">
      <c r="A269" s="14"/>
      <c r="B269" s="234"/>
      <c r="C269" s="235"/>
      <c r="D269" s="218" t="s">
        <v>167</v>
      </c>
      <c r="E269" s="236" t="s">
        <v>40</v>
      </c>
      <c r="F269" s="237" t="s">
        <v>278</v>
      </c>
      <c r="G269" s="235"/>
      <c r="H269" s="238">
        <v>4.0499999999999998</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167</v>
      </c>
      <c r="AU269" s="244" t="s">
        <v>87</v>
      </c>
      <c r="AV269" s="14" t="s">
        <v>87</v>
      </c>
      <c r="AW269" s="14" t="s">
        <v>38</v>
      </c>
      <c r="AX269" s="14" t="s">
        <v>77</v>
      </c>
      <c r="AY269" s="244" t="s">
        <v>153</v>
      </c>
    </row>
    <row r="270" s="15" customFormat="1">
      <c r="A270" s="15"/>
      <c r="B270" s="245"/>
      <c r="C270" s="246"/>
      <c r="D270" s="218" t="s">
        <v>167</v>
      </c>
      <c r="E270" s="247" t="s">
        <v>40</v>
      </c>
      <c r="F270" s="248" t="s">
        <v>170</v>
      </c>
      <c r="G270" s="246"/>
      <c r="H270" s="249">
        <v>4.0499999999999998</v>
      </c>
      <c r="I270" s="250"/>
      <c r="J270" s="246"/>
      <c r="K270" s="246"/>
      <c r="L270" s="251"/>
      <c r="M270" s="252"/>
      <c r="N270" s="253"/>
      <c r="O270" s="253"/>
      <c r="P270" s="253"/>
      <c r="Q270" s="253"/>
      <c r="R270" s="253"/>
      <c r="S270" s="253"/>
      <c r="T270" s="254"/>
      <c r="U270" s="15"/>
      <c r="V270" s="15"/>
      <c r="W270" s="15"/>
      <c r="X270" s="15"/>
      <c r="Y270" s="15"/>
      <c r="Z270" s="15"/>
      <c r="AA270" s="15"/>
      <c r="AB270" s="15"/>
      <c r="AC270" s="15"/>
      <c r="AD270" s="15"/>
      <c r="AE270" s="15"/>
      <c r="AT270" s="255" t="s">
        <v>167</v>
      </c>
      <c r="AU270" s="255" t="s">
        <v>87</v>
      </c>
      <c r="AV270" s="15" t="s">
        <v>161</v>
      </c>
      <c r="AW270" s="15" t="s">
        <v>38</v>
      </c>
      <c r="AX270" s="15" t="s">
        <v>85</v>
      </c>
      <c r="AY270" s="255" t="s">
        <v>153</v>
      </c>
    </row>
    <row r="271" s="2" customFormat="1" ht="24.15" customHeight="1">
      <c r="A271" s="39"/>
      <c r="B271" s="40"/>
      <c r="C271" s="205" t="s">
        <v>8</v>
      </c>
      <c r="D271" s="205" t="s">
        <v>156</v>
      </c>
      <c r="E271" s="206" t="s">
        <v>279</v>
      </c>
      <c r="F271" s="207" t="s">
        <v>280</v>
      </c>
      <c r="G271" s="208" t="s">
        <v>173</v>
      </c>
      <c r="H271" s="209">
        <v>46.219999999999999</v>
      </c>
      <c r="I271" s="210"/>
      <c r="J271" s="211">
        <f>ROUND(I271*H271,2)</f>
        <v>0</v>
      </c>
      <c r="K271" s="207" t="s">
        <v>160</v>
      </c>
      <c r="L271" s="45"/>
      <c r="M271" s="212" t="s">
        <v>40</v>
      </c>
      <c r="N271" s="213" t="s">
        <v>48</v>
      </c>
      <c r="O271" s="85"/>
      <c r="P271" s="214">
        <f>O271*H271</f>
        <v>0</v>
      </c>
      <c r="Q271" s="214">
        <v>0.0015</v>
      </c>
      <c r="R271" s="214">
        <f>Q271*H271</f>
        <v>0.069330000000000003</v>
      </c>
      <c r="S271" s="214">
        <v>0</v>
      </c>
      <c r="T271" s="215">
        <f>S271*H271</f>
        <v>0</v>
      </c>
      <c r="U271" s="39"/>
      <c r="V271" s="39"/>
      <c r="W271" s="39"/>
      <c r="X271" s="39"/>
      <c r="Y271" s="39"/>
      <c r="Z271" s="39"/>
      <c r="AA271" s="39"/>
      <c r="AB271" s="39"/>
      <c r="AC271" s="39"/>
      <c r="AD271" s="39"/>
      <c r="AE271" s="39"/>
      <c r="AR271" s="216" t="s">
        <v>161</v>
      </c>
      <c r="AT271" s="216" t="s">
        <v>156</v>
      </c>
      <c r="AU271" s="216" t="s">
        <v>87</v>
      </c>
      <c r="AY271" s="18" t="s">
        <v>153</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161</v>
      </c>
      <c r="BM271" s="216" t="s">
        <v>281</v>
      </c>
    </row>
    <row r="272" s="2" customFormat="1">
      <c r="A272" s="39"/>
      <c r="B272" s="40"/>
      <c r="C272" s="41"/>
      <c r="D272" s="218" t="s">
        <v>163</v>
      </c>
      <c r="E272" s="41"/>
      <c r="F272" s="219" t="s">
        <v>282</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163</v>
      </c>
      <c r="AU272" s="18" t="s">
        <v>87</v>
      </c>
    </row>
    <row r="273" s="2" customFormat="1">
      <c r="A273" s="39"/>
      <c r="B273" s="40"/>
      <c r="C273" s="41"/>
      <c r="D273" s="218" t="s">
        <v>165</v>
      </c>
      <c r="E273" s="41"/>
      <c r="F273" s="223" t="s">
        <v>283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165</v>
      </c>
      <c r="AU273" s="18" t="s">
        <v>87</v>
      </c>
    </row>
    <row r="274" s="14" customFormat="1">
      <c r="A274" s="14"/>
      <c r="B274" s="234"/>
      <c r="C274" s="235"/>
      <c r="D274" s="218" t="s">
        <v>167</v>
      </c>
      <c r="E274" s="236" t="s">
        <v>40</v>
      </c>
      <c r="F274" s="237" t="s">
        <v>284</v>
      </c>
      <c r="G274" s="235"/>
      <c r="H274" s="238">
        <v>28.440000000000001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167</v>
      </c>
      <c r="AU274" s="244" t="s">
        <v>87</v>
      </c>
      <c r="AV274" s="14" t="s">
        <v>87</v>
      </c>
      <c r="AW274" s="14" t="s">
        <v>38</v>
      </c>
      <c r="AX274" s="14" t="s">
        <v>77</v>
      </c>
      <c r="AY274" s="244" t="s">
        <v>153</v>
      </c>
    </row>
    <row r="275" s="14" customFormat="1">
      <c r="A275" s="14"/>
      <c r="B275" s="234"/>
      <c r="C275" s="235"/>
      <c r="D275" s="218" t="s">
        <v>167</v>
      </c>
      <c r="E275" s="236" t="s">
        <v>40</v>
      </c>
      <c r="F275" s="237" t="s">
        <v>285</v>
      </c>
      <c r="G275" s="235"/>
      <c r="H275" s="238">
        <v>9.0800000000000001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167</v>
      </c>
      <c r="AU275" s="244" t="s">
        <v>87</v>
      </c>
      <c r="AV275" s="14" t="s">
        <v>87</v>
      </c>
      <c r="AW275" s="14" t="s">
        <v>38</v>
      </c>
      <c r="AX275" s="14" t="s">
        <v>77</v>
      </c>
      <c r="AY275" s="244" t="s">
        <v>153</v>
      </c>
    </row>
    <row r="276" s="14" customFormat="1">
      <c r="A276" s="14"/>
      <c r="B276" s="234"/>
      <c r="C276" s="235"/>
      <c r="D276" s="218" t="s">
        <v>167</v>
      </c>
      <c r="E276" s="236" t="s">
        <v>40</v>
      </c>
      <c r="F276" s="237" t="s">
        <v>286</v>
      </c>
      <c r="G276" s="235"/>
      <c r="H276" s="238">
        <v>8.6999999999999993</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167</v>
      </c>
      <c r="AU276" s="244" t="s">
        <v>87</v>
      </c>
      <c r="AV276" s="14" t="s">
        <v>87</v>
      </c>
      <c r="AW276" s="14" t="s">
        <v>38</v>
      </c>
      <c r="AX276" s="14" t="s">
        <v>77</v>
      </c>
      <c r="AY276" s="244" t="s">
        <v>153</v>
      </c>
    </row>
    <row r="277" s="15" customFormat="1">
      <c r="A277" s="15"/>
      <c r="B277" s="245"/>
      <c r="C277" s="246"/>
      <c r="D277" s="218" t="s">
        <v>167</v>
      </c>
      <c r="E277" s="247" t="s">
        <v>40</v>
      </c>
      <c r="F277" s="248" t="s">
        <v>170</v>
      </c>
      <c r="G277" s="246"/>
      <c r="H277" s="249">
        <v>46.219999999999999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167</v>
      </c>
      <c r="AU277" s="255" t="s">
        <v>87</v>
      </c>
      <c r="AV277" s="15" t="s">
        <v>161</v>
      </c>
      <c r="AW277" s="15" t="s">
        <v>38</v>
      </c>
      <c r="AX277" s="15" t="s">
        <v>85</v>
      </c>
      <c r="AY277" s="255" t="s">
        <v>153</v>
      </c>
    </row>
    <row r="278" s="2" customFormat="1" ht="24.15" customHeight="1">
      <c r="A278" s="39"/>
      <c r="B278" s="40"/>
      <c r="C278" s="205" t="s">
        <v>287</v>
      </c>
      <c r="D278" s="205" t="s">
        <v>156</v>
      </c>
      <c r="E278" s="206" t="s">
        <v>288</v>
      </c>
      <c r="F278" s="207" t="s">
        <v>289</v>
      </c>
      <c r="G278" s="208" t="s">
        <v>186</v>
      </c>
      <c r="H278" s="209">
        <v>1.774</v>
      </c>
      <c r="I278" s="210"/>
      <c r="J278" s="211">
        <f>ROUND(I278*H278,2)</f>
        <v>0</v>
      </c>
      <c r="K278" s="207" t="s">
        <v>160</v>
      </c>
      <c r="L278" s="45"/>
      <c r="M278" s="212" t="s">
        <v>40</v>
      </c>
      <c r="N278" s="213" t="s">
        <v>48</v>
      </c>
      <c r="O278" s="85"/>
      <c r="P278" s="214">
        <f>O278*H278</f>
        <v>0</v>
      </c>
      <c r="Q278" s="214">
        <v>2.45329</v>
      </c>
      <c r="R278" s="214">
        <f>Q278*H278</f>
        <v>4.3521364599999997</v>
      </c>
      <c r="S278" s="214">
        <v>0</v>
      </c>
      <c r="T278" s="215">
        <f>S278*H278</f>
        <v>0</v>
      </c>
      <c r="U278" s="39"/>
      <c r="V278" s="39"/>
      <c r="W278" s="39"/>
      <c r="X278" s="39"/>
      <c r="Y278" s="39"/>
      <c r="Z278" s="39"/>
      <c r="AA278" s="39"/>
      <c r="AB278" s="39"/>
      <c r="AC278" s="39"/>
      <c r="AD278" s="39"/>
      <c r="AE278" s="39"/>
      <c r="AR278" s="216" t="s">
        <v>161</v>
      </c>
      <c r="AT278" s="216" t="s">
        <v>156</v>
      </c>
      <c r="AU278" s="216" t="s">
        <v>87</v>
      </c>
      <c r="AY278" s="18" t="s">
        <v>153</v>
      </c>
      <c r="BE278" s="217">
        <f>IF(N278="základní",J278,0)</f>
        <v>0</v>
      </c>
      <c r="BF278" s="217">
        <f>IF(N278="snížená",J278,0)</f>
        <v>0</v>
      </c>
      <c r="BG278" s="217">
        <f>IF(N278="zákl. přenesená",J278,0)</f>
        <v>0</v>
      </c>
      <c r="BH278" s="217">
        <f>IF(N278="sníž. přenesená",J278,0)</f>
        <v>0</v>
      </c>
      <c r="BI278" s="217">
        <f>IF(N278="nulová",J278,0)</f>
        <v>0</v>
      </c>
      <c r="BJ278" s="18" t="s">
        <v>85</v>
      </c>
      <c r="BK278" s="217">
        <f>ROUND(I278*H278,2)</f>
        <v>0</v>
      </c>
      <c r="BL278" s="18" t="s">
        <v>161</v>
      </c>
      <c r="BM278" s="216" t="s">
        <v>290</v>
      </c>
    </row>
    <row r="279" s="2" customFormat="1">
      <c r="A279" s="39"/>
      <c r="B279" s="40"/>
      <c r="C279" s="41"/>
      <c r="D279" s="218" t="s">
        <v>163</v>
      </c>
      <c r="E279" s="41"/>
      <c r="F279" s="219" t="s">
        <v>291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163</v>
      </c>
      <c r="AU279" s="18" t="s">
        <v>87</v>
      </c>
    </row>
    <row r="280" s="2" customFormat="1">
      <c r="A280" s="39"/>
      <c r="B280" s="40"/>
      <c r="C280" s="41"/>
      <c r="D280" s="218" t="s">
        <v>165</v>
      </c>
      <c r="E280" s="41"/>
      <c r="F280" s="223" t="s">
        <v>292</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165</v>
      </c>
      <c r="AU280" s="18" t="s">
        <v>87</v>
      </c>
    </row>
    <row r="281" s="13" customFormat="1">
      <c r="A281" s="13"/>
      <c r="B281" s="224"/>
      <c r="C281" s="225"/>
      <c r="D281" s="218" t="s">
        <v>167</v>
      </c>
      <c r="E281" s="226" t="s">
        <v>40</v>
      </c>
      <c r="F281" s="227" t="s">
        <v>206</v>
      </c>
      <c r="G281" s="225"/>
      <c r="H281" s="226" t="s">
        <v>40</v>
      </c>
      <c r="I281" s="228"/>
      <c r="J281" s="225"/>
      <c r="K281" s="225"/>
      <c r="L281" s="229"/>
      <c r="M281" s="230"/>
      <c r="N281" s="231"/>
      <c r="O281" s="231"/>
      <c r="P281" s="231"/>
      <c r="Q281" s="231"/>
      <c r="R281" s="231"/>
      <c r="S281" s="231"/>
      <c r="T281" s="232"/>
      <c r="U281" s="13"/>
      <c r="V281" s="13"/>
      <c r="W281" s="13"/>
      <c r="X281" s="13"/>
      <c r="Y281" s="13"/>
      <c r="Z281" s="13"/>
      <c r="AA281" s="13"/>
      <c r="AB281" s="13"/>
      <c r="AC281" s="13"/>
      <c r="AD281" s="13"/>
      <c r="AE281" s="13"/>
      <c r="AT281" s="233" t="s">
        <v>167</v>
      </c>
      <c r="AU281" s="233" t="s">
        <v>87</v>
      </c>
      <c r="AV281" s="13" t="s">
        <v>85</v>
      </c>
      <c r="AW281" s="13" t="s">
        <v>38</v>
      </c>
      <c r="AX281" s="13" t="s">
        <v>77</v>
      </c>
      <c r="AY281" s="233" t="s">
        <v>153</v>
      </c>
    </row>
    <row r="282" s="14" customFormat="1">
      <c r="A282" s="14"/>
      <c r="B282" s="234"/>
      <c r="C282" s="235"/>
      <c r="D282" s="218" t="s">
        <v>167</v>
      </c>
      <c r="E282" s="236" t="s">
        <v>40</v>
      </c>
      <c r="F282" s="237" t="s">
        <v>293</v>
      </c>
      <c r="G282" s="235"/>
      <c r="H282" s="238">
        <v>0.17799999999999999</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167</v>
      </c>
      <c r="AU282" s="244" t="s">
        <v>87</v>
      </c>
      <c r="AV282" s="14" t="s">
        <v>87</v>
      </c>
      <c r="AW282" s="14" t="s">
        <v>38</v>
      </c>
      <c r="AX282" s="14" t="s">
        <v>77</v>
      </c>
      <c r="AY282" s="244" t="s">
        <v>153</v>
      </c>
    </row>
    <row r="283" s="13" customFormat="1">
      <c r="A283" s="13"/>
      <c r="B283" s="224"/>
      <c r="C283" s="225"/>
      <c r="D283" s="218" t="s">
        <v>167</v>
      </c>
      <c r="E283" s="226" t="s">
        <v>40</v>
      </c>
      <c r="F283" s="227" t="s">
        <v>209</v>
      </c>
      <c r="G283" s="225"/>
      <c r="H283" s="226" t="s">
        <v>40</v>
      </c>
      <c r="I283" s="228"/>
      <c r="J283" s="225"/>
      <c r="K283" s="225"/>
      <c r="L283" s="229"/>
      <c r="M283" s="230"/>
      <c r="N283" s="231"/>
      <c r="O283" s="231"/>
      <c r="P283" s="231"/>
      <c r="Q283" s="231"/>
      <c r="R283" s="231"/>
      <c r="S283" s="231"/>
      <c r="T283" s="232"/>
      <c r="U283" s="13"/>
      <c r="V283" s="13"/>
      <c r="W283" s="13"/>
      <c r="X283" s="13"/>
      <c r="Y283" s="13"/>
      <c r="Z283" s="13"/>
      <c r="AA283" s="13"/>
      <c r="AB283" s="13"/>
      <c r="AC283" s="13"/>
      <c r="AD283" s="13"/>
      <c r="AE283" s="13"/>
      <c r="AT283" s="233" t="s">
        <v>167</v>
      </c>
      <c r="AU283" s="233" t="s">
        <v>87</v>
      </c>
      <c r="AV283" s="13" t="s">
        <v>85</v>
      </c>
      <c r="AW283" s="13" t="s">
        <v>38</v>
      </c>
      <c r="AX283" s="13" t="s">
        <v>77</v>
      </c>
      <c r="AY283" s="233" t="s">
        <v>153</v>
      </c>
    </row>
    <row r="284" s="14" customFormat="1">
      <c r="A284" s="14"/>
      <c r="B284" s="234"/>
      <c r="C284" s="235"/>
      <c r="D284" s="218" t="s">
        <v>167</v>
      </c>
      <c r="E284" s="236" t="s">
        <v>40</v>
      </c>
      <c r="F284" s="237" t="s">
        <v>294</v>
      </c>
      <c r="G284" s="235"/>
      <c r="H284" s="238">
        <v>0.13600000000000001</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167</v>
      </c>
      <c r="AU284" s="244" t="s">
        <v>87</v>
      </c>
      <c r="AV284" s="14" t="s">
        <v>87</v>
      </c>
      <c r="AW284" s="14" t="s">
        <v>38</v>
      </c>
      <c r="AX284" s="14" t="s">
        <v>77</v>
      </c>
      <c r="AY284" s="244" t="s">
        <v>153</v>
      </c>
    </row>
    <row r="285" s="13" customFormat="1">
      <c r="A285" s="13"/>
      <c r="B285" s="224"/>
      <c r="C285" s="225"/>
      <c r="D285" s="218" t="s">
        <v>167</v>
      </c>
      <c r="E285" s="226" t="s">
        <v>40</v>
      </c>
      <c r="F285" s="227" t="s">
        <v>211</v>
      </c>
      <c r="G285" s="225"/>
      <c r="H285" s="226" t="s">
        <v>40</v>
      </c>
      <c r="I285" s="228"/>
      <c r="J285" s="225"/>
      <c r="K285" s="225"/>
      <c r="L285" s="229"/>
      <c r="M285" s="230"/>
      <c r="N285" s="231"/>
      <c r="O285" s="231"/>
      <c r="P285" s="231"/>
      <c r="Q285" s="231"/>
      <c r="R285" s="231"/>
      <c r="S285" s="231"/>
      <c r="T285" s="232"/>
      <c r="U285" s="13"/>
      <c r="V285" s="13"/>
      <c r="W285" s="13"/>
      <c r="X285" s="13"/>
      <c r="Y285" s="13"/>
      <c r="Z285" s="13"/>
      <c r="AA285" s="13"/>
      <c r="AB285" s="13"/>
      <c r="AC285" s="13"/>
      <c r="AD285" s="13"/>
      <c r="AE285" s="13"/>
      <c r="AT285" s="233" t="s">
        <v>167</v>
      </c>
      <c r="AU285" s="233" t="s">
        <v>87</v>
      </c>
      <c r="AV285" s="13" t="s">
        <v>85</v>
      </c>
      <c r="AW285" s="13" t="s">
        <v>38</v>
      </c>
      <c r="AX285" s="13" t="s">
        <v>77</v>
      </c>
      <c r="AY285" s="233" t="s">
        <v>153</v>
      </c>
    </row>
    <row r="286" s="14" customFormat="1">
      <c r="A286" s="14"/>
      <c r="B286" s="234"/>
      <c r="C286" s="235"/>
      <c r="D286" s="218" t="s">
        <v>167</v>
      </c>
      <c r="E286" s="236" t="s">
        <v>40</v>
      </c>
      <c r="F286" s="237" t="s">
        <v>295</v>
      </c>
      <c r="G286" s="235"/>
      <c r="H286" s="238">
        <v>0.94499999999999995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167</v>
      </c>
      <c r="AU286" s="244" t="s">
        <v>87</v>
      </c>
      <c r="AV286" s="14" t="s">
        <v>87</v>
      </c>
      <c r="AW286" s="14" t="s">
        <v>38</v>
      </c>
      <c r="AX286" s="14" t="s">
        <v>77</v>
      </c>
      <c r="AY286" s="244" t="s">
        <v>153</v>
      </c>
    </row>
    <row r="287" s="13" customFormat="1">
      <c r="A287" s="13"/>
      <c r="B287" s="224"/>
      <c r="C287" s="225"/>
      <c r="D287" s="218" t="s">
        <v>167</v>
      </c>
      <c r="E287" s="226" t="s">
        <v>40</v>
      </c>
      <c r="F287" s="227" t="s">
        <v>296</v>
      </c>
      <c r="G287" s="225"/>
      <c r="H287" s="226" t="s">
        <v>40</v>
      </c>
      <c r="I287" s="228"/>
      <c r="J287" s="225"/>
      <c r="K287" s="225"/>
      <c r="L287" s="229"/>
      <c r="M287" s="230"/>
      <c r="N287" s="231"/>
      <c r="O287" s="231"/>
      <c r="P287" s="231"/>
      <c r="Q287" s="231"/>
      <c r="R287" s="231"/>
      <c r="S287" s="231"/>
      <c r="T287" s="232"/>
      <c r="U287" s="13"/>
      <c r="V287" s="13"/>
      <c r="W287" s="13"/>
      <c r="X287" s="13"/>
      <c r="Y287" s="13"/>
      <c r="Z287" s="13"/>
      <c r="AA287" s="13"/>
      <c r="AB287" s="13"/>
      <c r="AC287" s="13"/>
      <c r="AD287" s="13"/>
      <c r="AE287" s="13"/>
      <c r="AT287" s="233" t="s">
        <v>167</v>
      </c>
      <c r="AU287" s="233" t="s">
        <v>87</v>
      </c>
      <c r="AV287" s="13" t="s">
        <v>85</v>
      </c>
      <c r="AW287" s="13" t="s">
        <v>38</v>
      </c>
      <c r="AX287" s="13" t="s">
        <v>77</v>
      </c>
      <c r="AY287" s="233" t="s">
        <v>153</v>
      </c>
    </row>
    <row r="288" s="14" customFormat="1">
      <c r="A288" s="14"/>
      <c r="B288" s="234"/>
      <c r="C288" s="235"/>
      <c r="D288" s="218" t="s">
        <v>167</v>
      </c>
      <c r="E288" s="236" t="s">
        <v>40</v>
      </c>
      <c r="F288" s="237" t="s">
        <v>297</v>
      </c>
      <c r="G288" s="235"/>
      <c r="H288" s="238">
        <v>0.51500000000000001</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167</v>
      </c>
      <c r="AU288" s="244" t="s">
        <v>87</v>
      </c>
      <c r="AV288" s="14" t="s">
        <v>87</v>
      </c>
      <c r="AW288" s="14" t="s">
        <v>38</v>
      </c>
      <c r="AX288" s="14" t="s">
        <v>77</v>
      </c>
      <c r="AY288" s="244" t="s">
        <v>153</v>
      </c>
    </row>
    <row r="289" s="15" customFormat="1">
      <c r="A289" s="15"/>
      <c r="B289" s="245"/>
      <c r="C289" s="246"/>
      <c r="D289" s="218" t="s">
        <v>167</v>
      </c>
      <c r="E289" s="247" t="s">
        <v>40</v>
      </c>
      <c r="F289" s="248" t="s">
        <v>170</v>
      </c>
      <c r="G289" s="246"/>
      <c r="H289" s="249">
        <v>1.774</v>
      </c>
      <c r="I289" s="250"/>
      <c r="J289" s="246"/>
      <c r="K289" s="246"/>
      <c r="L289" s="251"/>
      <c r="M289" s="252"/>
      <c r="N289" s="253"/>
      <c r="O289" s="253"/>
      <c r="P289" s="253"/>
      <c r="Q289" s="253"/>
      <c r="R289" s="253"/>
      <c r="S289" s="253"/>
      <c r="T289" s="254"/>
      <c r="U289" s="15"/>
      <c r="V289" s="15"/>
      <c r="W289" s="15"/>
      <c r="X289" s="15"/>
      <c r="Y289" s="15"/>
      <c r="Z289" s="15"/>
      <c r="AA289" s="15"/>
      <c r="AB289" s="15"/>
      <c r="AC289" s="15"/>
      <c r="AD289" s="15"/>
      <c r="AE289" s="15"/>
      <c r="AT289" s="255" t="s">
        <v>167</v>
      </c>
      <c r="AU289" s="255" t="s">
        <v>87</v>
      </c>
      <c r="AV289" s="15" t="s">
        <v>161</v>
      </c>
      <c r="AW289" s="15" t="s">
        <v>38</v>
      </c>
      <c r="AX289" s="15" t="s">
        <v>85</v>
      </c>
      <c r="AY289" s="255" t="s">
        <v>153</v>
      </c>
    </row>
    <row r="290" s="2" customFormat="1" ht="24.15" customHeight="1">
      <c r="A290" s="39"/>
      <c r="B290" s="40"/>
      <c r="C290" s="205" t="s">
        <v>298</v>
      </c>
      <c r="D290" s="205" t="s">
        <v>156</v>
      </c>
      <c r="E290" s="206" t="s">
        <v>299</v>
      </c>
      <c r="F290" s="207" t="s">
        <v>300</v>
      </c>
      <c r="G290" s="208" t="s">
        <v>186</v>
      </c>
      <c r="H290" s="209">
        <v>1.774</v>
      </c>
      <c r="I290" s="210"/>
      <c r="J290" s="211">
        <f>ROUND(I290*H290,2)</f>
        <v>0</v>
      </c>
      <c r="K290" s="207" t="s">
        <v>160</v>
      </c>
      <c r="L290" s="45"/>
      <c r="M290" s="212" t="s">
        <v>40</v>
      </c>
      <c r="N290" s="213" t="s">
        <v>48</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87</v>
      </c>
      <c r="AY290" s="18" t="s">
        <v>153</v>
      </c>
      <c r="BE290" s="217">
        <f>IF(N290="základní",J290,0)</f>
        <v>0</v>
      </c>
      <c r="BF290" s="217">
        <f>IF(N290="snížená",J290,0)</f>
        <v>0</v>
      </c>
      <c r="BG290" s="217">
        <f>IF(N290="zákl. přenesená",J290,0)</f>
        <v>0</v>
      </c>
      <c r="BH290" s="217">
        <f>IF(N290="sníž. přenesená",J290,0)</f>
        <v>0</v>
      </c>
      <c r="BI290" s="217">
        <f>IF(N290="nulová",J290,0)</f>
        <v>0</v>
      </c>
      <c r="BJ290" s="18" t="s">
        <v>85</v>
      </c>
      <c r="BK290" s="217">
        <f>ROUND(I290*H290,2)</f>
        <v>0</v>
      </c>
      <c r="BL290" s="18" t="s">
        <v>161</v>
      </c>
      <c r="BM290" s="216" t="s">
        <v>301</v>
      </c>
    </row>
    <row r="291" s="2" customFormat="1">
      <c r="A291" s="39"/>
      <c r="B291" s="40"/>
      <c r="C291" s="41"/>
      <c r="D291" s="218" t="s">
        <v>163</v>
      </c>
      <c r="E291" s="41"/>
      <c r="F291" s="219" t="s">
        <v>302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163</v>
      </c>
      <c r="AU291" s="18" t="s">
        <v>87</v>
      </c>
    </row>
    <row r="292" s="2" customFormat="1">
      <c r="A292" s="39"/>
      <c r="B292" s="40"/>
      <c r="C292" s="41"/>
      <c r="D292" s="218" t="s">
        <v>165</v>
      </c>
      <c r="E292" s="41"/>
      <c r="F292" s="223" t="s">
        <v>303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165</v>
      </c>
      <c r="AU292" s="18" t="s">
        <v>87</v>
      </c>
    </row>
    <row r="293" s="13" customFormat="1">
      <c r="A293" s="13"/>
      <c r="B293" s="224"/>
      <c r="C293" s="225"/>
      <c r="D293" s="218" t="s">
        <v>167</v>
      </c>
      <c r="E293" s="226" t="s">
        <v>40</v>
      </c>
      <c r="F293" s="227" t="s">
        <v>206</v>
      </c>
      <c r="G293" s="225"/>
      <c r="H293" s="226" t="s">
        <v>40</v>
      </c>
      <c r="I293" s="228"/>
      <c r="J293" s="225"/>
      <c r="K293" s="225"/>
      <c r="L293" s="229"/>
      <c r="M293" s="230"/>
      <c r="N293" s="231"/>
      <c r="O293" s="231"/>
      <c r="P293" s="231"/>
      <c r="Q293" s="231"/>
      <c r="R293" s="231"/>
      <c r="S293" s="231"/>
      <c r="T293" s="232"/>
      <c r="U293" s="13"/>
      <c r="V293" s="13"/>
      <c r="W293" s="13"/>
      <c r="X293" s="13"/>
      <c r="Y293" s="13"/>
      <c r="Z293" s="13"/>
      <c r="AA293" s="13"/>
      <c r="AB293" s="13"/>
      <c r="AC293" s="13"/>
      <c r="AD293" s="13"/>
      <c r="AE293" s="13"/>
      <c r="AT293" s="233" t="s">
        <v>167</v>
      </c>
      <c r="AU293" s="233" t="s">
        <v>87</v>
      </c>
      <c r="AV293" s="13" t="s">
        <v>85</v>
      </c>
      <c r="AW293" s="13" t="s">
        <v>38</v>
      </c>
      <c r="AX293" s="13" t="s">
        <v>77</v>
      </c>
      <c r="AY293" s="233" t="s">
        <v>153</v>
      </c>
    </row>
    <row r="294" s="14" customFormat="1">
      <c r="A294" s="14"/>
      <c r="B294" s="234"/>
      <c r="C294" s="235"/>
      <c r="D294" s="218" t="s">
        <v>167</v>
      </c>
      <c r="E294" s="236" t="s">
        <v>40</v>
      </c>
      <c r="F294" s="237" t="s">
        <v>293</v>
      </c>
      <c r="G294" s="235"/>
      <c r="H294" s="238">
        <v>0.17799999999999999</v>
      </c>
      <c r="I294" s="239"/>
      <c r="J294" s="235"/>
      <c r="K294" s="235"/>
      <c r="L294" s="240"/>
      <c r="M294" s="241"/>
      <c r="N294" s="242"/>
      <c r="O294" s="242"/>
      <c r="P294" s="242"/>
      <c r="Q294" s="242"/>
      <c r="R294" s="242"/>
      <c r="S294" s="242"/>
      <c r="T294" s="243"/>
      <c r="U294" s="14"/>
      <c r="V294" s="14"/>
      <c r="W294" s="14"/>
      <c r="X294" s="14"/>
      <c r="Y294" s="14"/>
      <c r="Z294" s="14"/>
      <c r="AA294" s="14"/>
      <c r="AB294" s="14"/>
      <c r="AC294" s="14"/>
      <c r="AD294" s="14"/>
      <c r="AE294" s="14"/>
      <c r="AT294" s="244" t="s">
        <v>167</v>
      </c>
      <c r="AU294" s="244" t="s">
        <v>87</v>
      </c>
      <c r="AV294" s="14" t="s">
        <v>87</v>
      </c>
      <c r="AW294" s="14" t="s">
        <v>38</v>
      </c>
      <c r="AX294" s="14" t="s">
        <v>77</v>
      </c>
      <c r="AY294" s="244" t="s">
        <v>153</v>
      </c>
    </row>
    <row r="295" s="13" customFormat="1">
      <c r="A295" s="13"/>
      <c r="B295" s="224"/>
      <c r="C295" s="225"/>
      <c r="D295" s="218" t="s">
        <v>167</v>
      </c>
      <c r="E295" s="226" t="s">
        <v>40</v>
      </c>
      <c r="F295" s="227" t="s">
        <v>209</v>
      </c>
      <c r="G295" s="225"/>
      <c r="H295" s="226" t="s">
        <v>40</v>
      </c>
      <c r="I295" s="228"/>
      <c r="J295" s="225"/>
      <c r="K295" s="225"/>
      <c r="L295" s="229"/>
      <c r="M295" s="230"/>
      <c r="N295" s="231"/>
      <c r="O295" s="231"/>
      <c r="P295" s="231"/>
      <c r="Q295" s="231"/>
      <c r="R295" s="231"/>
      <c r="S295" s="231"/>
      <c r="T295" s="232"/>
      <c r="U295" s="13"/>
      <c r="V295" s="13"/>
      <c r="W295" s="13"/>
      <c r="X295" s="13"/>
      <c r="Y295" s="13"/>
      <c r="Z295" s="13"/>
      <c r="AA295" s="13"/>
      <c r="AB295" s="13"/>
      <c r="AC295" s="13"/>
      <c r="AD295" s="13"/>
      <c r="AE295" s="13"/>
      <c r="AT295" s="233" t="s">
        <v>167</v>
      </c>
      <c r="AU295" s="233" t="s">
        <v>87</v>
      </c>
      <c r="AV295" s="13" t="s">
        <v>85</v>
      </c>
      <c r="AW295" s="13" t="s">
        <v>38</v>
      </c>
      <c r="AX295" s="13" t="s">
        <v>77</v>
      </c>
      <c r="AY295" s="233" t="s">
        <v>153</v>
      </c>
    </row>
    <row r="296" s="14" customFormat="1">
      <c r="A296" s="14"/>
      <c r="B296" s="234"/>
      <c r="C296" s="235"/>
      <c r="D296" s="218" t="s">
        <v>167</v>
      </c>
      <c r="E296" s="236" t="s">
        <v>40</v>
      </c>
      <c r="F296" s="237" t="s">
        <v>294</v>
      </c>
      <c r="G296" s="235"/>
      <c r="H296" s="238">
        <v>0.13600000000000001</v>
      </c>
      <c r="I296" s="239"/>
      <c r="J296" s="235"/>
      <c r="K296" s="235"/>
      <c r="L296" s="240"/>
      <c r="M296" s="241"/>
      <c r="N296" s="242"/>
      <c r="O296" s="242"/>
      <c r="P296" s="242"/>
      <c r="Q296" s="242"/>
      <c r="R296" s="242"/>
      <c r="S296" s="242"/>
      <c r="T296" s="243"/>
      <c r="U296" s="14"/>
      <c r="V296" s="14"/>
      <c r="W296" s="14"/>
      <c r="X296" s="14"/>
      <c r="Y296" s="14"/>
      <c r="Z296" s="14"/>
      <c r="AA296" s="14"/>
      <c r="AB296" s="14"/>
      <c r="AC296" s="14"/>
      <c r="AD296" s="14"/>
      <c r="AE296" s="14"/>
      <c r="AT296" s="244" t="s">
        <v>167</v>
      </c>
      <c r="AU296" s="244" t="s">
        <v>87</v>
      </c>
      <c r="AV296" s="14" t="s">
        <v>87</v>
      </c>
      <c r="AW296" s="14" t="s">
        <v>38</v>
      </c>
      <c r="AX296" s="14" t="s">
        <v>77</v>
      </c>
      <c r="AY296" s="244" t="s">
        <v>153</v>
      </c>
    </row>
    <row r="297" s="13" customFormat="1">
      <c r="A297" s="13"/>
      <c r="B297" s="224"/>
      <c r="C297" s="225"/>
      <c r="D297" s="218" t="s">
        <v>167</v>
      </c>
      <c r="E297" s="226" t="s">
        <v>40</v>
      </c>
      <c r="F297" s="227" t="s">
        <v>211</v>
      </c>
      <c r="G297" s="225"/>
      <c r="H297" s="226" t="s">
        <v>40</v>
      </c>
      <c r="I297" s="228"/>
      <c r="J297" s="225"/>
      <c r="K297" s="225"/>
      <c r="L297" s="229"/>
      <c r="M297" s="230"/>
      <c r="N297" s="231"/>
      <c r="O297" s="231"/>
      <c r="P297" s="231"/>
      <c r="Q297" s="231"/>
      <c r="R297" s="231"/>
      <c r="S297" s="231"/>
      <c r="T297" s="232"/>
      <c r="U297" s="13"/>
      <c r="V297" s="13"/>
      <c r="W297" s="13"/>
      <c r="X297" s="13"/>
      <c r="Y297" s="13"/>
      <c r="Z297" s="13"/>
      <c r="AA297" s="13"/>
      <c r="AB297" s="13"/>
      <c r="AC297" s="13"/>
      <c r="AD297" s="13"/>
      <c r="AE297" s="13"/>
      <c r="AT297" s="233" t="s">
        <v>167</v>
      </c>
      <c r="AU297" s="233" t="s">
        <v>87</v>
      </c>
      <c r="AV297" s="13" t="s">
        <v>85</v>
      </c>
      <c r="AW297" s="13" t="s">
        <v>38</v>
      </c>
      <c r="AX297" s="13" t="s">
        <v>77</v>
      </c>
      <c r="AY297" s="233" t="s">
        <v>153</v>
      </c>
    </row>
    <row r="298" s="14" customFormat="1">
      <c r="A298" s="14"/>
      <c r="B298" s="234"/>
      <c r="C298" s="235"/>
      <c r="D298" s="218" t="s">
        <v>167</v>
      </c>
      <c r="E298" s="236" t="s">
        <v>40</v>
      </c>
      <c r="F298" s="237" t="s">
        <v>295</v>
      </c>
      <c r="G298" s="235"/>
      <c r="H298" s="238">
        <v>0.94499999999999995</v>
      </c>
      <c r="I298" s="239"/>
      <c r="J298" s="235"/>
      <c r="K298" s="235"/>
      <c r="L298" s="240"/>
      <c r="M298" s="241"/>
      <c r="N298" s="242"/>
      <c r="O298" s="242"/>
      <c r="P298" s="242"/>
      <c r="Q298" s="242"/>
      <c r="R298" s="242"/>
      <c r="S298" s="242"/>
      <c r="T298" s="243"/>
      <c r="U298" s="14"/>
      <c r="V298" s="14"/>
      <c r="W298" s="14"/>
      <c r="X298" s="14"/>
      <c r="Y298" s="14"/>
      <c r="Z298" s="14"/>
      <c r="AA298" s="14"/>
      <c r="AB298" s="14"/>
      <c r="AC298" s="14"/>
      <c r="AD298" s="14"/>
      <c r="AE298" s="14"/>
      <c r="AT298" s="244" t="s">
        <v>167</v>
      </c>
      <c r="AU298" s="244" t="s">
        <v>87</v>
      </c>
      <c r="AV298" s="14" t="s">
        <v>87</v>
      </c>
      <c r="AW298" s="14" t="s">
        <v>38</v>
      </c>
      <c r="AX298" s="14" t="s">
        <v>77</v>
      </c>
      <c r="AY298" s="244" t="s">
        <v>153</v>
      </c>
    </row>
    <row r="299" s="13" customFormat="1">
      <c r="A299" s="13"/>
      <c r="B299" s="224"/>
      <c r="C299" s="225"/>
      <c r="D299" s="218" t="s">
        <v>167</v>
      </c>
      <c r="E299" s="226" t="s">
        <v>40</v>
      </c>
      <c r="F299" s="227" t="s">
        <v>296</v>
      </c>
      <c r="G299" s="225"/>
      <c r="H299" s="226" t="s">
        <v>40</v>
      </c>
      <c r="I299" s="228"/>
      <c r="J299" s="225"/>
      <c r="K299" s="225"/>
      <c r="L299" s="229"/>
      <c r="M299" s="230"/>
      <c r="N299" s="231"/>
      <c r="O299" s="231"/>
      <c r="P299" s="231"/>
      <c r="Q299" s="231"/>
      <c r="R299" s="231"/>
      <c r="S299" s="231"/>
      <c r="T299" s="232"/>
      <c r="U299" s="13"/>
      <c r="V299" s="13"/>
      <c r="W299" s="13"/>
      <c r="X299" s="13"/>
      <c r="Y299" s="13"/>
      <c r="Z299" s="13"/>
      <c r="AA299" s="13"/>
      <c r="AB299" s="13"/>
      <c r="AC299" s="13"/>
      <c r="AD299" s="13"/>
      <c r="AE299" s="13"/>
      <c r="AT299" s="233" t="s">
        <v>167</v>
      </c>
      <c r="AU299" s="233" t="s">
        <v>87</v>
      </c>
      <c r="AV299" s="13" t="s">
        <v>85</v>
      </c>
      <c r="AW299" s="13" t="s">
        <v>38</v>
      </c>
      <c r="AX299" s="13" t="s">
        <v>77</v>
      </c>
      <c r="AY299" s="233" t="s">
        <v>153</v>
      </c>
    </row>
    <row r="300" s="14" customFormat="1">
      <c r="A300" s="14"/>
      <c r="B300" s="234"/>
      <c r="C300" s="235"/>
      <c r="D300" s="218" t="s">
        <v>167</v>
      </c>
      <c r="E300" s="236" t="s">
        <v>40</v>
      </c>
      <c r="F300" s="237" t="s">
        <v>297</v>
      </c>
      <c r="G300" s="235"/>
      <c r="H300" s="238">
        <v>0.51500000000000001</v>
      </c>
      <c r="I300" s="239"/>
      <c r="J300" s="235"/>
      <c r="K300" s="235"/>
      <c r="L300" s="240"/>
      <c r="M300" s="241"/>
      <c r="N300" s="242"/>
      <c r="O300" s="242"/>
      <c r="P300" s="242"/>
      <c r="Q300" s="242"/>
      <c r="R300" s="242"/>
      <c r="S300" s="242"/>
      <c r="T300" s="243"/>
      <c r="U300" s="14"/>
      <c r="V300" s="14"/>
      <c r="W300" s="14"/>
      <c r="X300" s="14"/>
      <c r="Y300" s="14"/>
      <c r="Z300" s="14"/>
      <c r="AA300" s="14"/>
      <c r="AB300" s="14"/>
      <c r="AC300" s="14"/>
      <c r="AD300" s="14"/>
      <c r="AE300" s="14"/>
      <c r="AT300" s="244" t="s">
        <v>167</v>
      </c>
      <c r="AU300" s="244" t="s">
        <v>87</v>
      </c>
      <c r="AV300" s="14" t="s">
        <v>87</v>
      </c>
      <c r="AW300" s="14" t="s">
        <v>38</v>
      </c>
      <c r="AX300" s="14" t="s">
        <v>77</v>
      </c>
      <c r="AY300" s="244" t="s">
        <v>153</v>
      </c>
    </row>
    <row r="301" s="15" customFormat="1">
      <c r="A301" s="15"/>
      <c r="B301" s="245"/>
      <c r="C301" s="246"/>
      <c r="D301" s="218" t="s">
        <v>167</v>
      </c>
      <c r="E301" s="247" t="s">
        <v>40</v>
      </c>
      <c r="F301" s="248" t="s">
        <v>170</v>
      </c>
      <c r="G301" s="246"/>
      <c r="H301" s="249">
        <v>1.774</v>
      </c>
      <c r="I301" s="250"/>
      <c r="J301" s="246"/>
      <c r="K301" s="246"/>
      <c r="L301" s="251"/>
      <c r="M301" s="252"/>
      <c r="N301" s="253"/>
      <c r="O301" s="253"/>
      <c r="P301" s="253"/>
      <c r="Q301" s="253"/>
      <c r="R301" s="253"/>
      <c r="S301" s="253"/>
      <c r="T301" s="254"/>
      <c r="U301" s="15"/>
      <c r="V301" s="15"/>
      <c r="W301" s="15"/>
      <c r="X301" s="15"/>
      <c r="Y301" s="15"/>
      <c r="Z301" s="15"/>
      <c r="AA301" s="15"/>
      <c r="AB301" s="15"/>
      <c r="AC301" s="15"/>
      <c r="AD301" s="15"/>
      <c r="AE301" s="15"/>
      <c r="AT301" s="255" t="s">
        <v>167</v>
      </c>
      <c r="AU301" s="255" t="s">
        <v>87</v>
      </c>
      <c r="AV301" s="15" t="s">
        <v>161</v>
      </c>
      <c r="AW301" s="15" t="s">
        <v>38</v>
      </c>
      <c r="AX301" s="15" t="s">
        <v>85</v>
      </c>
      <c r="AY301" s="255" t="s">
        <v>153</v>
      </c>
    </row>
    <row r="302" s="2" customFormat="1" ht="24.15" customHeight="1">
      <c r="A302" s="39"/>
      <c r="B302" s="40"/>
      <c r="C302" s="205" t="s">
        <v>304</v>
      </c>
      <c r="D302" s="205" t="s">
        <v>156</v>
      </c>
      <c r="E302" s="206" t="s">
        <v>305</v>
      </c>
      <c r="F302" s="207" t="s">
        <v>306</v>
      </c>
      <c r="G302" s="208" t="s">
        <v>186</v>
      </c>
      <c r="H302" s="209">
        <v>1.774</v>
      </c>
      <c r="I302" s="210"/>
      <c r="J302" s="211">
        <f>ROUND(I302*H302,2)</f>
        <v>0</v>
      </c>
      <c r="K302" s="207" t="s">
        <v>160</v>
      </c>
      <c r="L302" s="45"/>
      <c r="M302" s="212" t="s">
        <v>40</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87</v>
      </c>
      <c r="AY302" s="18" t="s">
        <v>153</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161</v>
      </c>
      <c r="BM302" s="216" t="s">
        <v>307</v>
      </c>
    </row>
    <row r="303" s="2" customFormat="1">
      <c r="A303" s="39"/>
      <c r="B303" s="40"/>
      <c r="C303" s="41"/>
      <c r="D303" s="218" t="s">
        <v>163</v>
      </c>
      <c r="E303" s="41"/>
      <c r="F303" s="219" t="s">
        <v>308</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163</v>
      </c>
      <c r="AU303" s="18" t="s">
        <v>87</v>
      </c>
    </row>
    <row r="304" s="2" customFormat="1">
      <c r="A304" s="39"/>
      <c r="B304" s="40"/>
      <c r="C304" s="41"/>
      <c r="D304" s="218" t="s">
        <v>165</v>
      </c>
      <c r="E304" s="41"/>
      <c r="F304" s="223" t="s">
        <v>303</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165</v>
      </c>
      <c r="AU304" s="18" t="s">
        <v>87</v>
      </c>
    </row>
    <row r="305" s="13" customFormat="1">
      <c r="A305" s="13"/>
      <c r="B305" s="224"/>
      <c r="C305" s="225"/>
      <c r="D305" s="218" t="s">
        <v>167</v>
      </c>
      <c r="E305" s="226" t="s">
        <v>40</v>
      </c>
      <c r="F305" s="227" t="s">
        <v>206</v>
      </c>
      <c r="G305" s="225"/>
      <c r="H305" s="226" t="s">
        <v>40</v>
      </c>
      <c r="I305" s="228"/>
      <c r="J305" s="225"/>
      <c r="K305" s="225"/>
      <c r="L305" s="229"/>
      <c r="M305" s="230"/>
      <c r="N305" s="231"/>
      <c r="O305" s="231"/>
      <c r="P305" s="231"/>
      <c r="Q305" s="231"/>
      <c r="R305" s="231"/>
      <c r="S305" s="231"/>
      <c r="T305" s="232"/>
      <c r="U305" s="13"/>
      <c r="V305" s="13"/>
      <c r="W305" s="13"/>
      <c r="X305" s="13"/>
      <c r="Y305" s="13"/>
      <c r="Z305" s="13"/>
      <c r="AA305" s="13"/>
      <c r="AB305" s="13"/>
      <c r="AC305" s="13"/>
      <c r="AD305" s="13"/>
      <c r="AE305" s="13"/>
      <c r="AT305" s="233" t="s">
        <v>167</v>
      </c>
      <c r="AU305" s="233" t="s">
        <v>87</v>
      </c>
      <c r="AV305" s="13" t="s">
        <v>85</v>
      </c>
      <c r="AW305" s="13" t="s">
        <v>38</v>
      </c>
      <c r="AX305" s="13" t="s">
        <v>77</v>
      </c>
      <c r="AY305" s="233" t="s">
        <v>153</v>
      </c>
    </row>
    <row r="306" s="14" customFormat="1">
      <c r="A306" s="14"/>
      <c r="B306" s="234"/>
      <c r="C306" s="235"/>
      <c r="D306" s="218" t="s">
        <v>167</v>
      </c>
      <c r="E306" s="236" t="s">
        <v>40</v>
      </c>
      <c r="F306" s="237" t="s">
        <v>293</v>
      </c>
      <c r="G306" s="235"/>
      <c r="H306" s="238">
        <v>0.17799999999999999</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167</v>
      </c>
      <c r="AU306" s="244" t="s">
        <v>87</v>
      </c>
      <c r="AV306" s="14" t="s">
        <v>87</v>
      </c>
      <c r="AW306" s="14" t="s">
        <v>38</v>
      </c>
      <c r="AX306" s="14" t="s">
        <v>77</v>
      </c>
      <c r="AY306" s="244" t="s">
        <v>153</v>
      </c>
    </row>
    <row r="307" s="13" customFormat="1">
      <c r="A307" s="13"/>
      <c r="B307" s="224"/>
      <c r="C307" s="225"/>
      <c r="D307" s="218" t="s">
        <v>167</v>
      </c>
      <c r="E307" s="226" t="s">
        <v>40</v>
      </c>
      <c r="F307" s="227" t="s">
        <v>209</v>
      </c>
      <c r="G307" s="225"/>
      <c r="H307" s="226" t="s">
        <v>40</v>
      </c>
      <c r="I307" s="228"/>
      <c r="J307" s="225"/>
      <c r="K307" s="225"/>
      <c r="L307" s="229"/>
      <c r="M307" s="230"/>
      <c r="N307" s="231"/>
      <c r="O307" s="231"/>
      <c r="P307" s="231"/>
      <c r="Q307" s="231"/>
      <c r="R307" s="231"/>
      <c r="S307" s="231"/>
      <c r="T307" s="232"/>
      <c r="U307" s="13"/>
      <c r="V307" s="13"/>
      <c r="W307" s="13"/>
      <c r="X307" s="13"/>
      <c r="Y307" s="13"/>
      <c r="Z307" s="13"/>
      <c r="AA307" s="13"/>
      <c r="AB307" s="13"/>
      <c r="AC307" s="13"/>
      <c r="AD307" s="13"/>
      <c r="AE307" s="13"/>
      <c r="AT307" s="233" t="s">
        <v>167</v>
      </c>
      <c r="AU307" s="233" t="s">
        <v>87</v>
      </c>
      <c r="AV307" s="13" t="s">
        <v>85</v>
      </c>
      <c r="AW307" s="13" t="s">
        <v>38</v>
      </c>
      <c r="AX307" s="13" t="s">
        <v>77</v>
      </c>
      <c r="AY307" s="233" t="s">
        <v>153</v>
      </c>
    </row>
    <row r="308" s="14" customFormat="1">
      <c r="A308" s="14"/>
      <c r="B308" s="234"/>
      <c r="C308" s="235"/>
      <c r="D308" s="218" t="s">
        <v>167</v>
      </c>
      <c r="E308" s="236" t="s">
        <v>40</v>
      </c>
      <c r="F308" s="237" t="s">
        <v>294</v>
      </c>
      <c r="G308" s="235"/>
      <c r="H308" s="238">
        <v>0.13600000000000001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167</v>
      </c>
      <c r="AU308" s="244" t="s">
        <v>87</v>
      </c>
      <c r="AV308" s="14" t="s">
        <v>87</v>
      </c>
      <c r="AW308" s="14" t="s">
        <v>38</v>
      </c>
      <c r="AX308" s="14" t="s">
        <v>77</v>
      </c>
      <c r="AY308" s="244" t="s">
        <v>153</v>
      </c>
    </row>
    <row r="309" s="13" customFormat="1">
      <c r="A309" s="13"/>
      <c r="B309" s="224"/>
      <c r="C309" s="225"/>
      <c r="D309" s="218" t="s">
        <v>167</v>
      </c>
      <c r="E309" s="226" t="s">
        <v>40</v>
      </c>
      <c r="F309" s="227" t="s">
        <v>211</v>
      </c>
      <c r="G309" s="225"/>
      <c r="H309" s="226" t="s">
        <v>40</v>
      </c>
      <c r="I309" s="228"/>
      <c r="J309" s="225"/>
      <c r="K309" s="225"/>
      <c r="L309" s="229"/>
      <c r="M309" s="230"/>
      <c r="N309" s="231"/>
      <c r="O309" s="231"/>
      <c r="P309" s="231"/>
      <c r="Q309" s="231"/>
      <c r="R309" s="231"/>
      <c r="S309" s="231"/>
      <c r="T309" s="232"/>
      <c r="U309" s="13"/>
      <c r="V309" s="13"/>
      <c r="W309" s="13"/>
      <c r="X309" s="13"/>
      <c r="Y309" s="13"/>
      <c r="Z309" s="13"/>
      <c r="AA309" s="13"/>
      <c r="AB309" s="13"/>
      <c r="AC309" s="13"/>
      <c r="AD309" s="13"/>
      <c r="AE309" s="13"/>
      <c r="AT309" s="233" t="s">
        <v>167</v>
      </c>
      <c r="AU309" s="233" t="s">
        <v>87</v>
      </c>
      <c r="AV309" s="13" t="s">
        <v>85</v>
      </c>
      <c r="AW309" s="13" t="s">
        <v>38</v>
      </c>
      <c r="AX309" s="13" t="s">
        <v>77</v>
      </c>
      <c r="AY309" s="233" t="s">
        <v>153</v>
      </c>
    </row>
    <row r="310" s="14" customFormat="1">
      <c r="A310" s="14"/>
      <c r="B310" s="234"/>
      <c r="C310" s="235"/>
      <c r="D310" s="218" t="s">
        <v>167</v>
      </c>
      <c r="E310" s="236" t="s">
        <v>40</v>
      </c>
      <c r="F310" s="237" t="s">
        <v>295</v>
      </c>
      <c r="G310" s="235"/>
      <c r="H310" s="238">
        <v>0.94499999999999995</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167</v>
      </c>
      <c r="AU310" s="244" t="s">
        <v>87</v>
      </c>
      <c r="AV310" s="14" t="s">
        <v>87</v>
      </c>
      <c r="AW310" s="14" t="s">
        <v>38</v>
      </c>
      <c r="AX310" s="14" t="s">
        <v>77</v>
      </c>
      <c r="AY310" s="244" t="s">
        <v>153</v>
      </c>
    </row>
    <row r="311" s="13" customFormat="1">
      <c r="A311" s="13"/>
      <c r="B311" s="224"/>
      <c r="C311" s="225"/>
      <c r="D311" s="218" t="s">
        <v>167</v>
      </c>
      <c r="E311" s="226" t="s">
        <v>40</v>
      </c>
      <c r="F311" s="227" t="s">
        <v>296</v>
      </c>
      <c r="G311" s="225"/>
      <c r="H311" s="226" t="s">
        <v>40</v>
      </c>
      <c r="I311" s="228"/>
      <c r="J311" s="225"/>
      <c r="K311" s="225"/>
      <c r="L311" s="229"/>
      <c r="M311" s="230"/>
      <c r="N311" s="231"/>
      <c r="O311" s="231"/>
      <c r="P311" s="231"/>
      <c r="Q311" s="231"/>
      <c r="R311" s="231"/>
      <c r="S311" s="231"/>
      <c r="T311" s="232"/>
      <c r="U311" s="13"/>
      <c r="V311" s="13"/>
      <c r="W311" s="13"/>
      <c r="X311" s="13"/>
      <c r="Y311" s="13"/>
      <c r="Z311" s="13"/>
      <c r="AA311" s="13"/>
      <c r="AB311" s="13"/>
      <c r="AC311" s="13"/>
      <c r="AD311" s="13"/>
      <c r="AE311" s="13"/>
      <c r="AT311" s="233" t="s">
        <v>167</v>
      </c>
      <c r="AU311" s="233" t="s">
        <v>87</v>
      </c>
      <c r="AV311" s="13" t="s">
        <v>85</v>
      </c>
      <c r="AW311" s="13" t="s">
        <v>38</v>
      </c>
      <c r="AX311" s="13" t="s">
        <v>77</v>
      </c>
      <c r="AY311" s="233" t="s">
        <v>153</v>
      </c>
    </row>
    <row r="312" s="14" customFormat="1">
      <c r="A312" s="14"/>
      <c r="B312" s="234"/>
      <c r="C312" s="235"/>
      <c r="D312" s="218" t="s">
        <v>167</v>
      </c>
      <c r="E312" s="236" t="s">
        <v>40</v>
      </c>
      <c r="F312" s="237" t="s">
        <v>297</v>
      </c>
      <c r="G312" s="235"/>
      <c r="H312" s="238">
        <v>0.51500000000000001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167</v>
      </c>
      <c r="AU312" s="244" t="s">
        <v>87</v>
      </c>
      <c r="AV312" s="14" t="s">
        <v>87</v>
      </c>
      <c r="AW312" s="14" t="s">
        <v>38</v>
      </c>
      <c r="AX312" s="14" t="s">
        <v>77</v>
      </c>
      <c r="AY312" s="244" t="s">
        <v>153</v>
      </c>
    </row>
    <row r="313" s="15" customFormat="1">
      <c r="A313" s="15"/>
      <c r="B313" s="245"/>
      <c r="C313" s="246"/>
      <c r="D313" s="218" t="s">
        <v>167</v>
      </c>
      <c r="E313" s="247" t="s">
        <v>40</v>
      </c>
      <c r="F313" s="248" t="s">
        <v>170</v>
      </c>
      <c r="G313" s="246"/>
      <c r="H313" s="249">
        <v>1.774</v>
      </c>
      <c r="I313" s="250"/>
      <c r="J313" s="246"/>
      <c r="K313" s="246"/>
      <c r="L313" s="251"/>
      <c r="M313" s="252"/>
      <c r="N313" s="253"/>
      <c r="O313" s="253"/>
      <c r="P313" s="253"/>
      <c r="Q313" s="253"/>
      <c r="R313" s="253"/>
      <c r="S313" s="253"/>
      <c r="T313" s="254"/>
      <c r="U313" s="15"/>
      <c r="V313" s="15"/>
      <c r="W313" s="15"/>
      <c r="X313" s="15"/>
      <c r="Y313" s="15"/>
      <c r="Z313" s="15"/>
      <c r="AA313" s="15"/>
      <c r="AB313" s="15"/>
      <c r="AC313" s="15"/>
      <c r="AD313" s="15"/>
      <c r="AE313" s="15"/>
      <c r="AT313" s="255" t="s">
        <v>167</v>
      </c>
      <c r="AU313" s="255" t="s">
        <v>87</v>
      </c>
      <c r="AV313" s="15" t="s">
        <v>161</v>
      </c>
      <c r="AW313" s="15" t="s">
        <v>38</v>
      </c>
      <c r="AX313" s="15" t="s">
        <v>85</v>
      </c>
      <c r="AY313" s="255" t="s">
        <v>153</v>
      </c>
    </row>
    <row r="314" s="2" customFormat="1" ht="14.4" customHeight="1">
      <c r="A314" s="39"/>
      <c r="B314" s="40"/>
      <c r="C314" s="205" t="s">
        <v>309</v>
      </c>
      <c r="D314" s="205" t="s">
        <v>156</v>
      </c>
      <c r="E314" s="206" t="s">
        <v>310</v>
      </c>
      <c r="F314" s="207" t="s">
        <v>311</v>
      </c>
      <c r="G314" s="208" t="s">
        <v>186</v>
      </c>
      <c r="H314" s="209">
        <v>1.774</v>
      </c>
      <c r="I314" s="210"/>
      <c r="J314" s="211">
        <f>ROUND(I314*H314,2)</f>
        <v>0</v>
      </c>
      <c r="K314" s="207" t="s">
        <v>160</v>
      </c>
      <c r="L314" s="45"/>
      <c r="M314" s="212" t="s">
        <v>40</v>
      </c>
      <c r="N314" s="213" t="s">
        <v>48</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87</v>
      </c>
      <c r="AY314" s="18" t="s">
        <v>153</v>
      </c>
      <c r="BE314" s="217">
        <f>IF(N314="základní",J314,0)</f>
        <v>0</v>
      </c>
      <c r="BF314" s="217">
        <f>IF(N314="snížená",J314,0)</f>
        <v>0</v>
      </c>
      <c r="BG314" s="217">
        <f>IF(N314="zákl. přenesená",J314,0)</f>
        <v>0</v>
      </c>
      <c r="BH314" s="217">
        <f>IF(N314="sníž. přenesená",J314,0)</f>
        <v>0</v>
      </c>
      <c r="BI314" s="217">
        <f>IF(N314="nulová",J314,0)</f>
        <v>0</v>
      </c>
      <c r="BJ314" s="18" t="s">
        <v>85</v>
      </c>
      <c r="BK314" s="217">
        <f>ROUND(I314*H314,2)</f>
        <v>0</v>
      </c>
      <c r="BL314" s="18" t="s">
        <v>161</v>
      </c>
      <c r="BM314" s="216" t="s">
        <v>312</v>
      </c>
    </row>
    <row r="315" s="2" customFormat="1">
      <c r="A315" s="39"/>
      <c r="B315" s="40"/>
      <c r="C315" s="41"/>
      <c r="D315" s="218" t="s">
        <v>163</v>
      </c>
      <c r="E315" s="41"/>
      <c r="F315" s="219" t="s">
        <v>313</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163</v>
      </c>
      <c r="AU315" s="18" t="s">
        <v>87</v>
      </c>
    </row>
    <row r="316" s="2" customFormat="1">
      <c r="A316" s="39"/>
      <c r="B316" s="40"/>
      <c r="C316" s="41"/>
      <c r="D316" s="218" t="s">
        <v>165</v>
      </c>
      <c r="E316" s="41"/>
      <c r="F316" s="223" t="s">
        <v>303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165</v>
      </c>
      <c r="AU316" s="18" t="s">
        <v>87</v>
      </c>
    </row>
    <row r="317" s="13" customFormat="1">
      <c r="A317" s="13"/>
      <c r="B317" s="224"/>
      <c r="C317" s="225"/>
      <c r="D317" s="218" t="s">
        <v>167</v>
      </c>
      <c r="E317" s="226" t="s">
        <v>40</v>
      </c>
      <c r="F317" s="227" t="s">
        <v>206</v>
      </c>
      <c r="G317" s="225"/>
      <c r="H317" s="226" t="s">
        <v>40</v>
      </c>
      <c r="I317" s="228"/>
      <c r="J317" s="225"/>
      <c r="K317" s="225"/>
      <c r="L317" s="229"/>
      <c r="M317" s="230"/>
      <c r="N317" s="231"/>
      <c r="O317" s="231"/>
      <c r="P317" s="231"/>
      <c r="Q317" s="231"/>
      <c r="R317" s="231"/>
      <c r="S317" s="231"/>
      <c r="T317" s="232"/>
      <c r="U317" s="13"/>
      <c r="V317" s="13"/>
      <c r="W317" s="13"/>
      <c r="X317" s="13"/>
      <c r="Y317" s="13"/>
      <c r="Z317" s="13"/>
      <c r="AA317" s="13"/>
      <c r="AB317" s="13"/>
      <c r="AC317" s="13"/>
      <c r="AD317" s="13"/>
      <c r="AE317" s="13"/>
      <c r="AT317" s="233" t="s">
        <v>167</v>
      </c>
      <c r="AU317" s="233" t="s">
        <v>87</v>
      </c>
      <c r="AV317" s="13" t="s">
        <v>85</v>
      </c>
      <c r="AW317" s="13" t="s">
        <v>38</v>
      </c>
      <c r="AX317" s="13" t="s">
        <v>77</v>
      </c>
      <c r="AY317" s="233" t="s">
        <v>153</v>
      </c>
    </row>
    <row r="318" s="14" customFormat="1">
      <c r="A318" s="14"/>
      <c r="B318" s="234"/>
      <c r="C318" s="235"/>
      <c r="D318" s="218" t="s">
        <v>167</v>
      </c>
      <c r="E318" s="236" t="s">
        <v>40</v>
      </c>
      <c r="F318" s="237" t="s">
        <v>293</v>
      </c>
      <c r="G318" s="235"/>
      <c r="H318" s="238">
        <v>0.17799999999999999</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167</v>
      </c>
      <c r="AU318" s="244" t="s">
        <v>87</v>
      </c>
      <c r="AV318" s="14" t="s">
        <v>87</v>
      </c>
      <c r="AW318" s="14" t="s">
        <v>38</v>
      </c>
      <c r="AX318" s="14" t="s">
        <v>77</v>
      </c>
      <c r="AY318" s="244" t="s">
        <v>153</v>
      </c>
    </row>
    <row r="319" s="13" customFormat="1">
      <c r="A319" s="13"/>
      <c r="B319" s="224"/>
      <c r="C319" s="225"/>
      <c r="D319" s="218" t="s">
        <v>167</v>
      </c>
      <c r="E319" s="226" t="s">
        <v>40</v>
      </c>
      <c r="F319" s="227" t="s">
        <v>209</v>
      </c>
      <c r="G319" s="225"/>
      <c r="H319" s="226" t="s">
        <v>40</v>
      </c>
      <c r="I319" s="228"/>
      <c r="J319" s="225"/>
      <c r="K319" s="225"/>
      <c r="L319" s="229"/>
      <c r="M319" s="230"/>
      <c r="N319" s="231"/>
      <c r="O319" s="231"/>
      <c r="P319" s="231"/>
      <c r="Q319" s="231"/>
      <c r="R319" s="231"/>
      <c r="S319" s="231"/>
      <c r="T319" s="232"/>
      <c r="U319" s="13"/>
      <c r="V319" s="13"/>
      <c r="W319" s="13"/>
      <c r="X319" s="13"/>
      <c r="Y319" s="13"/>
      <c r="Z319" s="13"/>
      <c r="AA319" s="13"/>
      <c r="AB319" s="13"/>
      <c r="AC319" s="13"/>
      <c r="AD319" s="13"/>
      <c r="AE319" s="13"/>
      <c r="AT319" s="233" t="s">
        <v>167</v>
      </c>
      <c r="AU319" s="233" t="s">
        <v>87</v>
      </c>
      <c r="AV319" s="13" t="s">
        <v>85</v>
      </c>
      <c r="AW319" s="13" t="s">
        <v>38</v>
      </c>
      <c r="AX319" s="13" t="s">
        <v>77</v>
      </c>
      <c r="AY319" s="233" t="s">
        <v>153</v>
      </c>
    </row>
    <row r="320" s="14" customFormat="1">
      <c r="A320" s="14"/>
      <c r="B320" s="234"/>
      <c r="C320" s="235"/>
      <c r="D320" s="218" t="s">
        <v>167</v>
      </c>
      <c r="E320" s="236" t="s">
        <v>40</v>
      </c>
      <c r="F320" s="237" t="s">
        <v>294</v>
      </c>
      <c r="G320" s="235"/>
      <c r="H320" s="238">
        <v>0.13600000000000001</v>
      </c>
      <c r="I320" s="239"/>
      <c r="J320" s="235"/>
      <c r="K320" s="235"/>
      <c r="L320" s="240"/>
      <c r="M320" s="241"/>
      <c r="N320" s="242"/>
      <c r="O320" s="242"/>
      <c r="P320" s="242"/>
      <c r="Q320" s="242"/>
      <c r="R320" s="242"/>
      <c r="S320" s="242"/>
      <c r="T320" s="243"/>
      <c r="U320" s="14"/>
      <c r="V320" s="14"/>
      <c r="W320" s="14"/>
      <c r="X320" s="14"/>
      <c r="Y320" s="14"/>
      <c r="Z320" s="14"/>
      <c r="AA320" s="14"/>
      <c r="AB320" s="14"/>
      <c r="AC320" s="14"/>
      <c r="AD320" s="14"/>
      <c r="AE320" s="14"/>
      <c r="AT320" s="244" t="s">
        <v>167</v>
      </c>
      <c r="AU320" s="244" t="s">
        <v>87</v>
      </c>
      <c r="AV320" s="14" t="s">
        <v>87</v>
      </c>
      <c r="AW320" s="14" t="s">
        <v>38</v>
      </c>
      <c r="AX320" s="14" t="s">
        <v>77</v>
      </c>
      <c r="AY320" s="244" t="s">
        <v>153</v>
      </c>
    </row>
    <row r="321" s="13" customFormat="1">
      <c r="A321" s="13"/>
      <c r="B321" s="224"/>
      <c r="C321" s="225"/>
      <c r="D321" s="218" t="s">
        <v>167</v>
      </c>
      <c r="E321" s="226" t="s">
        <v>40</v>
      </c>
      <c r="F321" s="227" t="s">
        <v>211</v>
      </c>
      <c r="G321" s="225"/>
      <c r="H321" s="226" t="s">
        <v>40</v>
      </c>
      <c r="I321" s="228"/>
      <c r="J321" s="225"/>
      <c r="K321" s="225"/>
      <c r="L321" s="229"/>
      <c r="M321" s="230"/>
      <c r="N321" s="231"/>
      <c r="O321" s="231"/>
      <c r="P321" s="231"/>
      <c r="Q321" s="231"/>
      <c r="R321" s="231"/>
      <c r="S321" s="231"/>
      <c r="T321" s="232"/>
      <c r="U321" s="13"/>
      <c r="V321" s="13"/>
      <c r="W321" s="13"/>
      <c r="X321" s="13"/>
      <c r="Y321" s="13"/>
      <c r="Z321" s="13"/>
      <c r="AA321" s="13"/>
      <c r="AB321" s="13"/>
      <c r="AC321" s="13"/>
      <c r="AD321" s="13"/>
      <c r="AE321" s="13"/>
      <c r="AT321" s="233" t="s">
        <v>167</v>
      </c>
      <c r="AU321" s="233" t="s">
        <v>87</v>
      </c>
      <c r="AV321" s="13" t="s">
        <v>85</v>
      </c>
      <c r="AW321" s="13" t="s">
        <v>38</v>
      </c>
      <c r="AX321" s="13" t="s">
        <v>77</v>
      </c>
      <c r="AY321" s="233" t="s">
        <v>153</v>
      </c>
    </row>
    <row r="322" s="14" customFormat="1">
      <c r="A322" s="14"/>
      <c r="B322" s="234"/>
      <c r="C322" s="235"/>
      <c r="D322" s="218" t="s">
        <v>167</v>
      </c>
      <c r="E322" s="236" t="s">
        <v>40</v>
      </c>
      <c r="F322" s="237" t="s">
        <v>295</v>
      </c>
      <c r="G322" s="235"/>
      <c r="H322" s="238">
        <v>0.94499999999999995</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167</v>
      </c>
      <c r="AU322" s="244" t="s">
        <v>87</v>
      </c>
      <c r="AV322" s="14" t="s">
        <v>87</v>
      </c>
      <c r="AW322" s="14" t="s">
        <v>38</v>
      </c>
      <c r="AX322" s="14" t="s">
        <v>77</v>
      </c>
      <c r="AY322" s="244" t="s">
        <v>153</v>
      </c>
    </row>
    <row r="323" s="13" customFormat="1">
      <c r="A323" s="13"/>
      <c r="B323" s="224"/>
      <c r="C323" s="225"/>
      <c r="D323" s="218" t="s">
        <v>167</v>
      </c>
      <c r="E323" s="226" t="s">
        <v>40</v>
      </c>
      <c r="F323" s="227" t="s">
        <v>296</v>
      </c>
      <c r="G323" s="225"/>
      <c r="H323" s="226" t="s">
        <v>40</v>
      </c>
      <c r="I323" s="228"/>
      <c r="J323" s="225"/>
      <c r="K323" s="225"/>
      <c r="L323" s="229"/>
      <c r="M323" s="230"/>
      <c r="N323" s="231"/>
      <c r="O323" s="231"/>
      <c r="P323" s="231"/>
      <c r="Q323" s="231"/>
      <c r="R323" s="231"/>
      <c r="S323" s="231"/>
      <c r="T323" s="232"/>
      <c r="U323" s="13"/>
      <c r="V323" s="13"/>
      <c r="W323" s="13"/>
      <c r="X323" s="13"/>
      <c r="Y323" s="13"/>
      <c r="Z323" s="13"/>
      <c r="AA323" s="13"/>
      <c r="AB323" s="13"/>
      <c r="AC323" s="13"/>
      <c r="AD323" s="13"/>
      <c r="AE323" s="13"/>
      <c r="AT323" s="233" t="s">
        <v>167</v>
      </c>
      <c r="AU323" s="233" t="s">
        <v>87</v>
      </c>
      <c r="AV323" s="13" t="s">
        <v>85</v>
      </c>
      <c r="AW323" s="13" t="s">
        <v>38</v>
      </c>
      <c r="AX323" s="13" t="s">
        <v>77</v>
      </c>
      <c r="AY323" s="233" t="s">
        <v>153</v>
      </c>
    </row>
    <row r="324" s="14" customFormat="1">
      <c r="A324" s="14"/>
      <c r="B324" s="234"/>
      <c r="C324" s="235"/>
      <c r="D324" s="218" t="s">
        <v>167</v>
      </c>
      <c r="E324" s="236" t="s">
        <v>40</v>
      </c>
      <c r="F324" s="237" t="s">
        <v>297</v>
      </c>
      <c r="G324" s="235"/>
      <c r="H324" s="238">
        <v>0.51500000000000001</v>
      </c>
      <c r="I324" s="239"/>
      <c r="J324" s="235"/>
      <c r="K324" s="235"/>
      <c r="L324" s="240"/>
      <c r="M324" s="241"/>
      <c r="N324" s="242"/>
      <c r="O324" s="242"/>
      <c r="P324" s="242"/>
      <c r="Q324" s="242"/>
      <c r="R324" s="242"/>
      <c r="S324" s="242"/>
      <c r="T324" s="243"/>
      <c r="U324" s="14"/>
      <c r="V324" s="14"/>
      <c r="W324" s="14"/>
      <c r="X324" s="14"/>
      <c r="Y324" s="14"/>
      <c r="Z324" s="14"/>
      <c r="AA324" s="14"/>
      <c r="AB324" s="14"/>
      <c r="AC324" s="14"/>
      <c r="AD324" s="14"/>
      <c r="AE324" s="14"/>
      <c r="AT324" s="244" t="s">
        <v>167</v>
      </c>
      <c r="AU324" s="244" t="s">
        <v>87</v>
      </c>
      <c r="AV324" s="14" t="s">
        <v>87</v>
      </c>
      <c r="AW324" s="14" t="s">
        <v>38</v>
      </c>
      <c r="AX324" s="14" t="s">
        <v>77</v>
      </c>
      <c r="AY324" s="244" t="s">
        <v>153</v>
      </c>
    </row>
    <row r="325" s="15" customFormat="1">
      <c r="A325" s="15"/>
      <c r="B325" s="245"/>
      <c r="C325" s="246"/>
      <c r="D325" s="218" t="s">
        <v>167</v>
      </c>
      <c r="E325" s="247" t="s">
        <v>40</v>
      </c>
      <c r="F325" s="248" t="s">
        <v>170</v>
      </c>
      <c r="G325" s="246"/>
      <c r="H325" s="249">
        <v>1.774</v>
      </c>
      <c r="I325" s="250"/>
      <c r="J325" s="246"/>
      <c r="K325" s="246"/>
      <c r="L325" s="251"/>
      <c r="M325" s="252"/>
      <c r="N325" s="253"/>
      <c r="O325" s="253"/>
      <c r="P325" s="253"/>
      <c r="Q325" s="253"/>
      <c r="R325" s="253"/>
      <c r="S325" s="253"/>
      <c r="T325" s="254"/>
      <c r="U325" s="15"/>
      <c r="V325" s="15"/>
      <c r="W325" s="15"/>
      <c r="X325" s="15"/>
      <c r="Y325" s="15"/>
      <c r="Z325" s="15"/>
      <c r="AA325" s="15"/>
      <c r="AB325" s="15"/>
      <c r="AC325" s="15"/>
      <c r="AD325" s="15"/>
      <c r="AE325" s="15"/>
      <c r="AT325" s="255" t="s">
        <v>167</v>
      </c>
      <c r="AU325" s="255" t="s">
        <v>87</v>
      </c>
      <c r="AV325" s="15" t="s">
        <v>161</v>
      </c>
      <c r="AW325" s="15" t="s">
        <v>38</v>
      </c>
      <c r="AX325" s="15" t="s">
        <v>85</v>
      </c>
      <c r="AY325" s="255" t="s">
        <v>153</v>
      </c>
    </row>
    <row r="326" s="2" customFormat="1" ht="14.4" customHeight="1">
      <c r="A326" s="39"/>
      <c r="B326" s="40"/>
      <c r="C326" s="205" t="s">
        <v>314</v>
      </c>
      <c r="D326" s="205" t="s">
        <v>156</v>
      </c>
      <c r="E326" s="206" t="s">
        <v>315</v>
      </c>
      <c r="F326" s="207" t="s">
        <v>316</v>
      </c>
      <c r="G326" s="208" t="s">
        <v>317</v>
      </c>
      <c r="H326" s="209">
        <v>1</v>
      </c>
      <c r="I326" s="210"/>
      <c r="J326" s="211">
        <f>ROUND(I326*H326,2)</f>
        <v>0</v>
      </c>
      <c r="K326" s="207" t="s">
        <v>160</v>
      </c>
      <c r="L326" s="45"/>
      <c r="M326" s="212" t="s">
        <v>40</v>
      </c>
      <c r="N326" s="213" t="s">
        <v>48</v>
      </c>
      <c r="O326" s="85"/>
      <c r="P326" s="214">
        <f>O326*H326</f>
        <v>0</v>
      </c>
      <c r="Q326" s="214">
        <v>0.04684</v>
      </c>
      <c r="R326" s="214">
        <f>Q326*H326</f>
        <v>0.04684</v>
      </c>
      <c r="S326" s="214">
        <v>0</v>
      </c>
      <c r="T326" s="215">
        <f>S326*H326</f>
        <v>0</v>
      </c>
      <c r="U326" s="39"/>
      <c r="V326" s="39"/>
      <c r="W326" s="39"/>
      <c r="X326" s="39"/>
      <c r="Y326" s="39"/>
      <c r="Z326" s="39"/>
      <c r="AA326" s="39"/>
      <c r="AB326" s="39"/>
      <c r="AC326" s="39"/>
      <c r="AD326" s="39"/>
      <c r="AE326" s="39"/>
      <c r="AR326" s="216" t="s">
        <v>161</v>
      </c>
      <c r="AT326" s="216" t="s">
        <v>156</v>
      </c>
      <c r="AU326" s="216" t="s">
        <v>87</v>
      </c>
      <c r="AY326" s="18" t="s">
        <v>153</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161</v>
      </c>
      <c r="BM326" s="216" t="s">
        <v>318</v>
      </c>
    </row>
    <row r="327" s="2" customFormat="1">
      <c r="A327" s="39"/>
      <c r="B327" s="40"/>
      <c r="C327" s="41"/>
      <c r="D327" s="218" t="s">
        <v>163</v>
      </c>
      <c r="E327" s="41"/>
      <c r="F327" s="219" t="s">
        <v>319</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163</v>
      </c>
      <c r="AU327" s="18" t="s">
        <v>87</v>
      </c>
    </row>
    <row r="328" s="2" customFormat="1">
      <c r="A328" s="39"/>
      <c r="B328" s="40"/>
      <c r="C328" s="41"/>
      <c r="D328" s="218" t="s">
        <v>165</v>
      </c>
      <c r="E328" s="41"/>
      <c r="F328" s="223" t="s">
        <v>320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165</v>
      </c>
      <c r="AU328" s="18" t="s">
        <v>87</v>
      </c>
    </row>
    <row r="329" s="13" customFormat="1">
      <c r="A329" s="13"/>
      <c r="B329" s="224"/>
      <c r="C329" s="225"/>
      <c r="D329" s="218" t="s">
        <v>167</v>
      </c>
      <c r="E329" s="226" t="s">
        <v>40</v>
      </c>
      <c r="F329" s="227" t="s">
        <v>321</v>
      </c>
      <c r="G329" s="225"/>
      <c r="H329" s="226" t="s">
        <v>40</v>
      </c>
      <c r="I329" s="228"/>
      <c r="J329" s="225"/>
      <c r="K329" s="225"/>
      <c r="L329" s="229"/>
      <c r="M329" s="230"/>
      <c r="N329" s="231"/>
      <c r="O329" s="231"/>
      <c r="P329" s="231"/>
      <c r="Q329" s="231"/>
      <c r="R329" s="231"/>
      <c r="S329" s="231"/>
      <c r="T329" s="232"/>
      <c r="U329" s="13"/>
      <c r="V329" s="13"/>
      <c r="W329" s="13"/>
      <c r="X329" s="13"/>
      <c r="Y329" s="13"/>
      <c r="Z329" s="13"/>
      <c r="AA329" s="13"/>
      <c r="AB329" s="13"/>
      <c r="AC329" s="13"/>
      <c r="AD329" s="13"/>
      <c r="AE329" s="13"/>
      <c r="AT329" s="233" t="s">
        <v>167</v>
      </c>
      <c r="AU329" s="233" t="s">
        <v>87</v>
      </c>
      <c r="AV329" s="13" t="s">
        <v>85</v>
      </c>
      <c r="AW329" s="13" t="s">
        <v>38</v>
      </c>
      <c r="AX329" s="13" t="s">
        <v>77</v>
      </c>
      <c r="AY329" s="233" t="s">
        <v>153</v>
      </c>
    </row>
    <row r="330" s="14" customFormat="1">
      <c r="A330" s="14"/>
      <c r="B330" s="234"/>
      <c r="C330" s="235"/>
      <c r="D330" s="218" t="s">
        <v>167</v>
      </c>
      <c r="E330" s="236" t="s">
        <v>40</v>
      </c>
      <c r="F330" s="237" t="s">
        <v>85</v>
      </c>
      <c r="G330" s="235"/>
      <c r="H330" s="238">
        <v>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167</v>
      </c>
      <c r="AU330" s="244" t="s">
        <v>87</v>
      </c>
      <c r="AV330" s="14" t="s">
        <v>87</v>
      </c>
      <c r="AW330" s="14" t="s">
        <v>38</v>
      </c>
      <c r="AX330" s="14" t="s">
        <v>85</v>
      </c>
      <c r="AY330" s="244" t="s">
        <v>153</v>
      </c>
    </row>
    <row r="331" s="2" customFormat="1" ht="24.15" customHeight="1">
      <c r="A331" s="39"/>
      <c r="B331" s="40"/>
      <c r="C331" s="256" t="s">
        <v>7</v>
      </c>
      <c r="D331" s="256" t="s">
        <v>322</v>
      </c>
      <c r="E331" s="257" t="s">
        <v>323</v>
      </c>
      <c r="F331" s="258" t="s">
        <v>324</v>
      </c>
      <c r="G331" s="259" t="s">
        <v>317</v>
      </c>
      <c r="H331" s="260">
        <v>1</v>
      </c>
      <c r="I331" s="261"/>
      <c r="J331" s="262">
        <f>ROUND(I331*H331,2)</f>
        <v>0</v>
      </c>
      <c r="K331" s="258" t="s">
        <v>160</v>
      </c>
      <c r="L331" s="263"/>
      <c r="M331" s="264" t="s">
        <v>40</v>
      </c>
      <c r="N331" s="265" t="s">
        <v>48</v>
      </c>
      <c r="O331" s="85"/>
      <c r="P331" s="214">
        <f>O331*H331</f>
        <v>0</v>
      </c>
      <c r="Q331" s="214">
        <v>0.017000000000000001</v>
      </c>
      <c r="R331" s="214">
        <f>Q331*H331</f>
        <v>0.017000000000000001</v>
      </c>
      <c r="S331" s="214">
        <v>0</v>
      </c>
      <c r="T331" s="215">
        <f>S331*H331</f>
        <v>0</v>
      </c>
      <c r="U331" s="39"/>
      <c r="V331" s="39"/>
      <c r="W331" s="39"/>
      <c r="X331" s="39"/>
      <c r="Y331" s="39"/>
      <c r="Z331" s="39"/>
      <c r="AA331" s="39"/>
      <c r="AB331" s="39"/>
      <c r="AC331" s="39"/>
      <c r="AD331" s="39"/>
      <c r="AE331" s="39"/>
      <c r="AR331" s="216" t="s">
        <v>220</v>
      </c>
      <c r="AT331" s="216" t="s">
        <v>322</v>
      </c>
      <c r="AU331" s="216" t="s">
        <v>87</v>
      </c>
      <c r="AY331" s="18" t="s">
        <v>153</v>
      </c>
      <c r="BE331" s="217">
        <f>IF(N331="základní",J331,0)</f>
        <v>0</v>
      </c>
      <c r="BF331" s="217">
        <f>IF(N331="snížená",J331,0)</f>
        <v>0</v>
      </c>
      <c r="BG331" s="217">
        <f>IF(N331="zákl. přenesená",J331,0)</f>
        <v>0</v>
      </c>
      <c r="BH331" s="217">
        <f>IF(N331="sníž. přenesená",J331,0)</f>
        <v>0</v>
      </c>
      <c r="BI331" s="217">
        <f>IF(N331="nulová",J331,0)</f>
        <v>0</v>
      </c>
      <c r="BJ331" s="18" t="s">
        <v>85</v>
      </c>
      <c r="BK331" s="217">
        <f>ROUND(I331*H331,2)</f>
        <v>0</v>
      </c>
      <c r="BL331" s="18" t="s">
        <v>161</v>
      </c>
      <c r="BM331" s="216" t="s">
        <v>325</v>
      </c>
    </row>
    <row r="332" s="2" customFormat="1">
      <c r="A332" s="39"/>
      <c r="B332" s="40"/>
      <c r="C332" s="41"/>
      <c r="D332" s="218" t="s">
        <v>163</v>
      </c>
      <c r="E332" s="41"/>
      <c r="F332" s="219" t="s">
        <v>324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163</v>
      </c>
      <c r="AU332" s="18" t="s">
        <v>87</v>
      </c>
    </row>
    <row r="333" s="2" customFormat="1" ht="14.4" customHeight="1">
      <c r="A333" s="39"/>
      <c r="B333" s="40"/>
      <c r="C333" s="205" t="s">
        <v>326</v>
      </c>
      <c r="D333" s="205" t="s">
        <v>156</v>
      </c>
      <c r="E333" s="206" t="s">
        <v>315</v>
      </c>
      <c r="F333" s="207" t="s">
        <v>316</v>
      </c>
      <c r="G333" s="208" t="s">
        <v>317</v>
      </c>
      <c r="H333" s="209">
        <v>3</v>
      </c>
      <c r="I333" s="210"/>
      <c r="J333" s="211">
        <f>ROUND(I333*H333,2)</f>
        <v>0</v>
      </c>
      <c r="K333" s="207" t="s">
        <v>160</v>
      </c>
      <c r="L333" s="45"/>
      <c r="M333" s="212" t="s">
        <v>40</v>
      </c>
      <c r="N333" s="213" t="s">
        <v>48</v>
      </c>
      <c r="O333" s="85"/>
      <c r="P333" s="214">
        <f>O333*H333</f>
        <v>0</v>
      </c>
      <c r="Q333" s="214">
        <v>0.04684</v>
      </c>
      <c r="R333" s="214">
        <f>Q333*H333</f>
        <v>0.14052000000000001</v>
      </c>
      <c r="S333" s="214">
        <v>0</v>
      </c>
      <c r="T333" s="215">
        <f>S333*H333</f>
        <v>0</v>
      </c>
      <c r="U333" s="39"/>
      <c r="V333" s="39"/>
      <c r="W333" s="39"/>
      <c r="X333" s="39"/>
      <c r="Y333" s="39"/>
      <c r="Z333" s="39"/>
      <c r="AA333" s="39"/>
      <c r="AB333" s="39"/>
      <c r="AC333" s="39"/>
      <c r="AD333" s="39"/>
      <c r="AE333" s="39"/>
      <c r="AR333" s="216" t="s">
        <v>161</v>
      </c>
      <c r="AT333" s="216" t="s">
        <v>156</v>
      </c>
      <c r="AU333" s="216" t="s">
        <v>87</v>
      </c>
      <c r="AY333" s="18" t="s">
        <v>153</v>
      </c>
      <c r="BE333" s="217">
        <f>IF(N333="základní",J333,0)</f>
        <v>0</v>
      </c>
      <c r="BF333" s="217">
        <f>IF(N333="snížená",J333,0)</f>
        <v>0</v>
      </c>
      <c r="BG333" s="217">
        <f>IF(N333="zákl. přenesená",J333,0)</f>
        <v>0</v>
      </c>
      <c r="BH333" s="217">
        <f>IF(N333="sníž. přenesená",J333,0)</f>
        <v>0</v>
      </c>
      <c r="BI333" s="217">
        <f>IF(N333="nulová",J333,0)</f>
        <v>0</v>
      </c>
      <c r="BJ333" s="18" t="s">
        <v>85</v>
      </c>
      <c r="BK333" s="217">
        <f>ROUND(I333*H333,2)</f>
        <v>0</v>
      </c>
      <c r="BL333" s="18" t="s">
        <v>161</v>
      </c>
      <c r="BM333" s="216" t="s">
        <v>327</v>
      </c>
    </row>
    <row r="334" s="2" customFormat="1">
      <c r="A334" s="39"/>
      <c r="B334" s="40"/>
      <c r="C334" s="41"/>
      <c r="D334" s="218" t="s">
        <v>163</v>
      </c>
      <c r="E334" s="41"/>
      <c r="F334" s="219" t="s">
        <v>319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163</v>
      </c>
      <c r="AU334" s="18" t="s">
        <v>87</v>
      </c>
    </row>
    <row r="335" s="2" customFormat="1">
      <c r="A335" s="39"/>
      <c r="B335" s="40"/>
      <c r="C335" s="41"/>
      <c r="D335" s="218" t="s">
        <v>165</v>
      </c>
      <c r="E335" s="41"/>
      <c r="F335" s="223" t="s">
        <v>320</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165</v>
      </c>
      <c r="AU335" s="18" t="s">
        <v>87</v>
      </c>
    </row>
    <row r="336" s="2" customFormat="1" ht="24.15" customHeight="1">
      <c r="A336" s="39"/>
      <c r="B336" s="40"/>
      <c r="C336" s="256" t="s">
        <v>328</v>
      </c>
      <c r="D336" s="256" t="s">
        <v>322</v>
      </c>
      <c r="E336" s="257" t="s">
        <v>329</v>
      </c>
      <c r="F336" s="258" t="s">
        <v>330</v>
      </c>
      <c r="G336" s="259" t="s">
        <v>317</v>
      </c>
      <c r="H336" s="260">
        <v>1</v>
      </c>
      <c r="I336" s="261"/>
      <c r="J336" s="262">
        <f>ROUND(I336*H336,2)</f>
        <v>0</v>
      </c>
      <c r="K336" s="258" t="s">
        <v>160</v>
      </c>
      <c r="L336" s="263"/>
      <c r="M336" s="264" t="s">
        <v>40</v>
      </c>
      <c r="N336" s="265" t="s">
        <v>48</v>
      </c>
      <c r="O336" s="85"/>
      <c r="P336" s="214">
        <f>O336*H336</f>
        <v>0</v>
      </c>
      <c r="Q336" s="214">
        <v>0.012590000000000001</v>
      </c>
      <c r="R336" s="214">
        <f>Q336*H336</f>
        <v>0.012590000000000001</v>
      </c>
      <c r="S336" s="214">
        <v>0</v>
      </c>
      <c r="T336" s="215">
        <f>S336*H336</f>
        <v>0</v>
      </c>
      <c r="U336" s="39"/>
      <c r="V336" s="39"/>
      <c r="W336" s="39"/>
      <c r="X336" s="39"/>
      <c r="Y336" s="39"/>
      <c r="Z336" s="39"/>
      <c r="AA336" s="39"/>
      <c r="AB336" s="39"/>
      <c r="AC336" s="39"/>
      <c r="AD336" s="39"/>
      <c r="AE336" s="39"/>
      <c r="AR336" s="216" t="s">
        <v>220</v>
      </c>
      <c r="AT336" s="216" t="s">
        <v>322</v>
      </c>
      <c r="AU336" s="216" t="s">
        <v>87</v>
      </c>
      <c r="AY336" s="18" t="s">
        <v>153</v>
      </c>
      <c r="BE336" s="217">
        <f>IF(N336="základní",J336,0)</f>
        <v>0</v>
      </c>
      <c r="BF336" s="217">
        <f>IF(N336="snížená",J336,0)</f>
        <v>0</v>
      </c>
      <c r="BG336" s="217">
        <f>IF(N336="zákl. přenesená",J336,0)</f>
        <v>0</v>
      </c>
      <c r="BH336" s="217">
        <f>IF(N336="sníž. přenesená",J336,0)</f>
        <v>0</v>
      </c>
      <c r="BI336" s="217">
        <f>IF(N336="nulová",J336,0)</f>
        <v>0</v>
      </c>
      <c r="BJ336" s="18" t="s">
        <v>85</v>
      </c>
      <c r="BK336" s="217">
        <f>ROUND(I336*H336,2)</f>
        <v>0</v>
      </c>
      <c r="BL336" s="18" t="s">
        <v>161</v>
      </c>
      <c r="BM336" s="216" t="s">
        <v>331</v>
      </c>
    </row>
    <row r="337" s="2" customFormat="1">
      <c r="A337" s="39"/>
      <c r="B337" s="40"/>
      <c r="C337" s="41"/>
      <c r="D337" s="218" t="s">
        <v>163</v>
      </c>
      <c r="E337" s="41"/>
      <c r="F337" s="219" t="s">
        <v>330</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163</v>
      </c>
      <c r="AU337" s="18" t="s">
        <v>87</v>
      </c>
    </row>
    <row r="338" s="2" customFormat="1" ht="24.15" customHeight="1">
      <c r="A338" s="39"/>
      <c r="B338" s="40"/>
      <c r="C338" s="256" t="s">
        <v>332</v>
      </c>
      <c r="D338" s="256" t="s">
        <v>322</v>
      </c>
      <c r="E338" s="257" t="s">
        <v>333</v>
      </c>
      <c r="F338" s="258" t="s">
        <v>334</v>
      </c>
      <c r="G338" s="259" t="s">
        <v>317</v>
      </c>
      <c r="H338" s="260">
        <v>2</v>
      </c>
      <c r="I338" s="261"/>
      <c r="J338" s="262">
        <f>ROUND(I338*H338,2)</f>
        <v>0</v>
      </c>
      <c r="K338" s="258" t="s">
        <v>160</v>
      </c>
      <c r="L338" s="263"/>
      <c r="M338" s="264" t="s">
        <v>40</v>
      </c>
      <c r="N338" s="265" t="s">
        <v>48</v>
      </c>
      <c r="O338" s="85"/>
      <c r="P338" s="214">
        <f>O338*H338</f>
        <v>0</v>
      </c>
      <c r="Q338" s="214">
        <v>0.013100000000000001</v>
      </c>
      <c r="R338" s="214">
        <f>Q338*H338</f>
        <v>0.026200000000000001</v>
      </c>
      <c r="S338" s="214">
        <v>0</v>
      </c>
      <c r="T338" s="215">
        <f>S338*H338</f>
        <v>0</v>
      </c>
      <c r="U338" s="39"/>
      <c r="V338" s="39"/>
      <c r="W338" s="39"/>
      <c r="X338" s="39"/>
      <c r="Y338" s="39"/>
      <c r="Z338" s="39"/>
      <c r="AA338" s="39"/>
      <c r="AB338" s="39"/>
      <c r="AC338" s="39"/>
      <c r="AD338" s="39"/>
      <c r="AE338" s="39"/>
      <c r="AR338" s="216" t="s">
        <v>220</v>
      </c>
      <c r="AT338" s="216" t="s">
        <v>322</v>
      </c>
      <c r="AU338" s="216" t="s">
        <v>87</v>
      </c>
      <c r="AY338" s="18" t="s">
        <v>153</v>
      </c>
      <c r="BE338" s="217">
        <f>IF(N338="základní",J338,0)</f>
        <v>0</v>
      </c>
      <c r="BF338" s="217">
        <f>IF(N338="snížená",J338,0)</f>
        <v>0</v>
      </c>
      <c r="BG338" s="217">
        <f>IF(N338="zákl. přenesená",J338,0)</f>
        <v>0</v>
      </c>
      <c r="BH338" s="217">
        <f>IF(N338="sníž. přenesená",J338,0)</f>
        <v>0</v>
      </c>
      <c r="BI338" s="217">
        <f>IF(N338="nulová",J338,0)</f>
        <v>0</v>
      </c>
      <c r="BJ338" s="18" t="s">
        <v>85</v>
      </c>
      <c r="BK338" s="217">
        <f>ROUND(I338*H338,2)</f>
        <v>0</v>
      </c>
      <c r="BL338" s="18" t="s">
        <v>161</v>
      </c>
      <c r="BM338" s="216" t="s">
        <v>335</v>
      </c>
    </row>
    <row r="339" s="2" customFormat="1">
      <c r="A339" s="39"/>
      <c r="B339" s="40"/>
      <c r="C339" s="41"/>
      <c r="D339" s="218" t="s">
        <v>163</v>
      </c>
      <c r="E339" s="41"/>
      <c r="F339" s="219" t="s">
        <v>334</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163</v>
      </c>
      <c r="AU339" s="18" t="s">
        <v>87</v>
      </c>
    </row>
    <row r="340" s="12" customFormat="1" ht="22.8" customHeight="1">
      <c r="A340" s="12"/>
      <c r="B340" s="189"/>
      <c r="C340" s="190"/>
      <c r="D340" s="191" t="s">
        <v>76</v>
      </c>
      <c r="E340" s="203" t="s">
        <v>232</v>
      </c>
      <c r="F340" s="203" t="s">
        <v>336</v>
      </c>
      <c r="G340" s="190"/>
      <c r="H340" s="190"/>
      <c r="I340" s="193"/>
      <c r="J340" s="204">
        <f>BK340</f>
        <v>0</v>
      </c>
      <c r="K340" s="190"/>
      <c r="L340" s="195"/>
      <c r="M340" s="196"/>
      <c r="N340" s="197"/>
      <c r="O340" s="197"/>
      <c r="P340" s="198">
        <f>SUM(P341:P434)</f>
        <v>0</v>
      </c>
      <c r="Q340" s="197"/>
      <c r="R340" s="198">
        <f>SUM(R341:R434)</f>
        <v>0.0023676000000000001</v>
      </c>
      <c r="S340" s="197"/>
      <c r="T340" s="199">
        <f>SUM(T341:T434)</f>
        <v>8.5770179999999989</v>
      </c>
      <c r="U340" s="12"/>
      <c r="V340" s="12"/>
      <c r="W340" s="12"/>
      <c r="X340" s="12"/>
      <c r="Y340" s="12"/>
      <c r="Z340" s="12"/>
      <c r="AA340" s="12"/>
      <c r="AB340" s="12"/>
      <c r="AC340" s="12"/>
      <c r="AD340" s="12"/>
      <c r="AE340" s="12"/>
      <c r="AR340" s="200" t="s">
        <v>85</v>
      </c>
      <c r="AT340" s="201" t="s">
        <v>76</v>
      </c>
      <c r="AU340" s="201" t="s">
        <v>85</v>
      </c>
      <c r="AY340" s="200" t="s">
        <v>153</v>
      </c>
      <c r="BK340" s="202">
        <f>SUM(BK341:BK434)</f>
        <v>0</v>
      </c>
    </row>
    <row r="341" s="2" customFormat="1" ht="24.15" customHeight="1">
      <c r="A341" s="39"/>
      <c r="B341" s="40"/>
      <c r="C341" s="205" t="s">
        <v>337</v>
      </c>
      <c r="D341" s="205" t="s">
        <v>156</v>
      </c>
      <c r="E341" s="206" t="s">
        <v>338</v>
      </c>
      <c r="F341" s="207" t="s">
        <v>339</v>
      </c>
      <c r="G341" s="208" t="s">
        <v>159</v>
      </c>
      <c r="H341" s="209">
        <v>29.550000000000001</v>
      </c>
      <c r="I341" s="210"/>
      <c r="J341" s="211">
        <f>ROUND(I341*H341,2)</f>
        <v>0</v>
      </c>
      <c r="K341" s="207" t="s">
        <v>160</v>
      </c>
      <c r="L341" s="45"/>
      <c r="M341" s="212" t="s">
        <v>40</v>
      </c>
      <c r="N341" s="213" t="s">
        <v>48</v>
      </c>
      <c r="O341" s="85"/>
      <c r="P341" s="214">
        <f>O341*H341</f>
        <v>0</v>
      </c>
      <c r="Q341" s="214">
        <v>4.0000000000000003E-05</v>
      </c>
      <c r="R341" s="214">
        <f>Q341*H341</f>
        <v>0.0011820000000000001</v>
      </c>
      <c r="S341" s="214">
        <v>0</v>
      </c>
      <c r="T341" s="215">
        <f>S341*H341</f>
        <v>0</v>
      </c>
      <c r="U341" s="39"/>
      <c r="V341" s="39"/>
      <c r="W341" s="39"/>
      <c r="X341" s="39"/>
      <c r="Y341" s="39"/>
      <c r="Z341" s="39"/>
      <c r="AA341" s="39"/>
      <c r="AB341" s="39"/>
      <c r="AC341" s="39"/>
      <c r="AD341" s="39"/>
      <c r="AE341" s="39"/>
      <c r="AR341" s="216" t="s">
        <v>161</v>
      </c>
      <c r="AT341" s="216" t="s">
        <v>156</v>
      </c>
      <c r="AU341" s="216" t="s">
        <v>87</v>
      </c>
      <c r="AY341" s="18" t="s">
        <v>153</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161</v>
      </c>
      <c r="BM341" s="216" t="s">
        <v>340</v>
      </c>
    </row>
    <row r="342" s="2" customFormat="1">
      <c r="A342" s="39"/>
      <c r="B342" s="40"/>
      <c r="C342" s="41"/>
      <c r="D342" s="218" t="s">
        <v>163</v>
      </c>
      <c r="E342" s="41"/>
      <c r="F342" s="219" t="s">
        <v>341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163</v>
      </c>
      <c r="AU342" s="18" t="s">
        <v>87</v>
      </c>
    </row>
    <row r="343" s="2" customFormat="1">
      <c r="A343" s="39"/>
      <c r="B343" s="40"/>
      <c r="C343" s="41"/>
      <c r="D343" s="218" t="s">
        <v>165</v>
      </c>
      <c r="E343" s="41"/>
      <c r="F343" s="223" t="s">
        <v>342</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165</v>
      </c>
      <c r="AU343" s="18" t="s">
        <v>87</v>
      </c>
    </row>
    <row r="344" s="13" customFormat="1">
      <c r="A344" s="13"/>
      <c r="B344" s="224"/>
      <c r="C344" s="225"/>
      <c r="D344" s="218" t="s">
        <v>167</v>
      </c>
      <c r="E344" s="226" t="s">
        <v>40</v>
      </c>
      <c r="F344" s="227" t="s">
        <v>206</v>
      </c>
      <c r="G344" s="225"/>
      <c r="H344" s="226" t="s">
        <v>40</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167</v>
      </c>
      <c r="AU344" s="233" t="s">
        <v>87</v>
      </c>
      <c r="AV344" s="13" t="s">
        <v>85</v>
      </c>
      <c r="AW344" s="13" t="s">
        <v>38</v>
      </c>
      <c r="AX344" s="13" t="s">
        <v>77</v>
      </c>
      <c r="AY344" s="233" t="s">
        <v>153</v>
      </c>
    </row>
    <row r="345" s="14" customFormat="1">
      <c r="A345" s="14"/>
      <c r="B345" s="234"/>
      <c r="C345" s="235"/>
      <c r="D345" s="218" t="s">
        <v>167</v>
      </c>
      <c r="E345" s="236" t="s">
        <v>40</v>
      </c>
      <c r="F345" s="237" t="s">
        <v>343</v>
      </c>
      <c r="G345" s="235"/>
      <c r="H345" s="238">
        <v>2.96</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167</v>
      </c>
      <c r="AU345" s="244" t="s">
        <v>87</v>
      </c>
      <c r="AV345" s="14" t="s">
        <v>87</v>
      </c>
      <c r="AW345" s="14" t="s">
        <v>38</v>
      </c>
      <c r="AX345" s="14" t="s">
        <v>77</v>
      </c>
      <c r="AY345" s="244" t="s">
        <v>153</v>
      </c>
    </row>
    <row r="346" s="13" customFormat="1">
      <c r="A346" s="13"/>
      <c r="B346" s="224"/>
      <c r="C346" s="225"/>
      <c r="D346" s="218" t="s">
        <v>167</v>
      </c>
      <c r="E346" s="226" t="s">
        <v>40</v>
      </c>
      <c r="F346" s="227" t="s">
        <v>209</v>
      </c>
      <c r="G346" s="225"/>
      <c r="H346" s="226" t="s">
        <v>40</v>
      </c>
      <c r="I346" s="228"/>
      <c r="J346" s="225"/>
      <c r="K346" s="225"/>
      <c r="L346" s="229"/>
      <c r="M346" s="230"/>
      <c r="N346" s="231"/>
      <c r="O346" s="231"/>
      <c r="P346" s="231"/>
      <c r="Q346" s="231"/>
      <c r="R346" s="231"/>
      <c r="S346" s="231"/>
      <c r="T346" s="232"/>
      <c r="U346" s="13"/>
      <c r="V346" s="13"/>
      <c r="W346" s="13"/>
      <c r="X346" s="13"/>
      <c r="Y346" s="13"/>
      <c r="Z346" s="13"/>
      <c r="AA346" s="13"/>
      <c r="AB346" s="13"/>
      <c r="AC346" s="13"/>
      <c r="AD346" s="13"/>
      <c r="AE346" s="13"/>
      <c r="AT346" s="233" t="s">
        <v>167</v>
      </c>
      <c r="AU346" s="233" t="s">
        <v>87</v>
      </c>
      <c r="AV346" s="13" t="s">
        <v>85</v>
      </c>
      <c r="AW346" s="13" t="s">
        <v>38</v>
      </c>
      <c r="AX346" s="13" t="s">
        <v>77</v>
      </c>
      <c r="AY346" s="233" t="s">
        <v>153</v>
      </c>
    </row>
    <row r="347" s="14" customFormat="1">
      <c r="A347" s="14"/>
      <c r="B347" s="234"/>
      <c r="C347" s="235"/>
      <c r="D347" s="218" t="s">
        <v>167</v>
      </c>
      <c r="E347" s="236" t="s">
        <v>40</v>
      </c>
      <c r="F347" s="237" t="s">
        <v>344</v>
      </c>
      <c r="G347" s="235"/>
      <c r="H347" s="238">
        <v>2.2599999999999998</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167</v>
      </c>
      <c r="AU347" s="244" t="s">
        <v>87</v>
      </c>
      <c r="AV347" s="14" t="s">
        <v>87</v>
      </c>
      <c r="AW347" s="14" t="s">
        <v>38</v>
      </c>
      <c r="AX347" s="14" t="s">
        <v>77</v>
      </c>
      <c r="AY347" s="244" t="s">
        <v>153</v>
      </c>
    </row>
    <row r="348" s="13" customFormat="1">
      <c r="A348" s="13"/>
      <c r="B348" s="224"/>
      <c r="C348" s="225"/>
      <c r="D348" s="218" t="s">
        <v>167</v>
      </c>
      <c r="E348" s="226" t="s">
        <v>40</v>
      </c>
      <c r="F348" s="227" t="s">
        <v>211</v>
      </c>
      <c r="G348" s="225"/>
      <c r="H348" s="226" t="s">
        <v>40</v>
      </c>
      <c r="I348" s="228"/>
      <c r="J348" s="225"/>
      <c r="K348" s="225"/>
      <c r="L348" s="229"/>
      <c r="M348" s="230"/>
      <c r="N348" s="231"/>
      <c r="O348" s="231"/>
      <c r="P348" s="231"/>
      <c r="Q348" s="231"/>
      <c r="R348" s="231"/>
      <c r="S348" s="231"/>
      <c r="T348" s="232"/>
      <c r="U348" s="13"/>
      <c r="V348" s="13"/>
      <c r="W348" s="13"/>
      <c r="X348" s="13"/>
      <c r="Y348" s="13"/>
      <c r="Z348" s="13"/>
      <c r="AA348" s="13"/>
      <c r="AB348" s="13"/>
      <c r="AC348" s="13"/>
      <c r="AD348" s="13"/>
      <c r="AE348" s="13"/>
      <c r="AT348" s="233" t="s">
        <v>167</v>
      </c>
      <c r="AU348" s="233" t="s">
        <v>87</v>
      </c>
      <c r="AV348" s="13" t="s">
        <v>85</v>
      </c>
      <c r="AW348" s="13" t="s">
        <v>38</v>
      </c>
      <c r="AX348" s="13" t="s">
        <v>77</v>
      </c>
      <c r="AY348" s="233" t="s">
        <v>153</v>
      </c>
    </row>
    <row r="349" s="14" customFormat="1">
      <c r="A349" s="14"/>
      <c r="B349" s="234"/>
      <c r="C349" s="235"/>
      <c r="D349" s="218" t="s">
        <v>167</v>
      </c>
      <c r="E349" s="236" t="s">
        <v>40</v>
      </c>
      <c r="F349" s="237" t="s">
        <v>345</v>
      </c>
      <c r="G349" s="235"/>
      <c r="H349" s="238">
        <v>15.75</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167</v>
      </c>
      <c r="AU349" s="244" t="s">
        <v>87</v>
      </c>
      <c r="AV349" s="14" t="s">
        <v>87</v>
      </c>
      <c r="AW349" s="14" t="s">
        <v>38</v>
      </c>
      <c r="AX349" s="14" t="s">
        <v>77</v>
      </c>
      <c r="AY349" s="244" t="s">
        <v>153</v>
      </c>
    </row>
    <row r="350" s="13" customFormat="1">
      <c r="A350" s="13"/>
      <c r="B350" s="224"/>
      <c r="C350" s="225"/>
      <c r="D350" s="218" t="s">
        <v>167</v>
      </c>
      <c r="E350" s="226" t="s">
        <v>40</v>
      </c>
      <c r="F350" s="227" t="s">
        <v>296</v>
      </c>
      <c r="G350" s="225"/>
      <c r="H350" s="226" t="s">
        <v>40</v>
      </c>
      <c r="I350" s="228"/>
      <c r="J350" s="225"/>
      <c r="K350" s="225"/>
      <c r="L350" s="229"/>
      <c r="M350" s="230"/>
      <c r="N350" s="231"/>
      <c r="O350" s="231"/>
      <c r="P350" s="231"/>
      <c r="Q350" s="231"/>
      <c r="R350" s="231"/>
      <c r="S350" s="231"/>
      <c r="T350" s="232"/>
      <c r="U350" s="13"/>
      <c r="V350" s="13"/>
      <c r="W350" s="13"/>
      <c r="X350" s="13"/>
      <c r="Y350" s="13"/>
      <c r="Z350" s="13"/>
      <c r="AA350" s="13"/>
      <c r="AB350" s="13"/>
      <c r="AC350" s="13"/>
      <c r="AD350" s="13"/>
      <c r="AE350" s="13"/>
      <c r="AT350" s="233" t="s">
        <v>167</v>
      </c>
      <c r="AU350" s="233" t="s">
        <v>87</v>
      </c>
      <c r="AV350" s="13" t="s">
        <v>85</v>
      </c>
      <c r="AW350" s="13" t="s">
        <v>38</v>
      </c>
      <c r="AX350" s="13" t="s">
        <v>77</v>
      </c>
      <c r="AY350" s="233" t="s">
        <v>153</v>
      </c>
    </row>
    <row r="351" s="14" customFormat="1">
      <c r="A351" s="14"/>
      <c r="B351" s="234"/>
      <c r="C351" s="235"/>
      <c r="D351" s="218" t="s">
        <v>167</v>
      </c>
      <c r="E351" s="236" t="s">
        <v>40</v>
      </c>
      <c r="F351" s="237" t="s">
        <v>346</v>
      </c>
      <c r="G351" s="235"/>
      <c r="H351" s="238">
        <v>8.5800000000000001</v>
      </c>
      <c r="I351" s="239"/>
      <c r="J351" s="235"/>
      <c r="K351" s="235"/>
      <c r="L351" s="240"/>
      <c r="M351" s="241"/>
      <c r="N351" s="242"/>
      <c r="O351" s="242"/>
      <c r="P351" s="242"/>
      <c r="Q351" s="242"/>
      <c r="R351" s="242"/>
      <c r="S351" s="242"/>
      <c r="T351" s="243"/>
      <c r="U351" s="14"/>
      <c r="V351" s="14"/>
      <c r="W351" s="14"/>
      <c r="X351" s="14"/>
      <c r="Y351" s="14"/>
      <c r="Z351" s="14"/>
      <c r="AA351" s="14"/>
      <c r="AB351" s="14"/>
      <c r="AC351" s="14"/>
      <c r="AD351" s="14"/>
      <c r="AE351" s="14"/>
      <c r="AT351" s="244" t="s">
        <v>167</v>
      </c>
      <c r="AU351" s="244" t="s">
        <v>87</v>
      </c>
      <c r="AV351" s="14" t="s">
        <v>87</v>
      </c>
      <c r="AW351" s="14" t="s">
        <v>38</v>
      </c>
      <c r="AX351" s="14" t="s">
        <v>77</v>
      </c>
      <c r="AY351" s="244" t="s">
        <v>153</v>
      </c>
    </row>
    <row r="352" s="15" customFormat="1">
      <c r="A352" s="15"/>
      <c r="B352" s="245"/>
      <c r="C352" s="246"/>
      <c r="D352" s="218" t="s">
        <v>167</v>
      </c>
      <c r="E352" s="247" t="s">
        <v>40</v>
      </c>
      <c r="F352" s="248" t="s">
        <v>170</v>
      </c>
      <c r="G352" s="246"/>
      <c r="H352" s="249">
        <v>29.550000000000001</v>
      </c>
      <c r="I352" s="250"/>
      <c r="J352" s="246"/>
      <c r="K352" s="246"/>
      <c r="L352" s="251"/>
      <c r="M352" s="252"/>
      <c r="N352" s="253"/>
      <c r="O352" s="253"/>
      <c r="P352" s="253"/>
      <c r="Q352" s="253"/>
      <c r="R352" s="253"/>
      <c r="S352" s="253"/>
      <c r="T352" s="254"/>
      <c r="U352" s="15"/>
      <c r="V352" s="15"/>
      <c r="W352" s="15"/>
      <c r="X352" s="15"/>
      <c r="Y352" s="15"/>
      <c r="Z352" s="15"/>
      <c r="AA352" s="15"/>
      <c r="AB352" s="15"/>
      <c r="AC352" s="15"/>
      <c r="AD352" s="15"/>
      <c r="AE352" s="15"/>
      <c r="AT352" s="255" t="s">
        <v>167</v>
      </c>
      <c r="AU352" s="255" t="s">
        <v>87</v>
      </c>
      <c r="AV352" s="15" t="s">
        <v>161</v>
      </c>
      <c r="AW352" s="15" t="s">
        <v>38</v>
      </c>
      <c r="AX352" s="15" t="s">
        <v>85</v>
      </c>
      <c r="AY352" s="255" t="s">
        <v>153</v>
      </c>
    </row>
    <row r="353" s="2" customFormat="1" ht="14.4" customHeight="1">
      <c r="A353" s="39"/>
      <c r="B353" s="40"/>
      <c r="C353" s="205" t="s">
        <v>347</v>
      </c>
      <c r="D353" s="205" t="s">
        <v>156</v>
      </c>
      <c r="E353" s="206" t="s">
        <v>348</v>
      </c>
      <c r="F353" s="207" t="s">
        <v>349</v>
      </c>
      <c r="G353" s="208" t="s">
        <v>159</v>
      </c>
      <c r="H353" s="209">
        <v>4.1079999999999997</v>
      </c>
      <c r="I353" s="210"/>
      <c r="J353" s="211">
        <f>ROUND(I353*H353,2)</f>
        <v>0</v>
      </c>
      <c r="K353" s="207" t="s">
        <v>160</v>
      </c>
      <c r="L353" s="45"/>
      <c r="M353" s="212" t="s">
        <v>40</v>
      </c>
      <c r="N353" s="213" t="s">
        <v>48</v>
      </c>
      <c r="O353" s="85"/>
      <c r="P353" s="214">
        <f>O353*H353</f>
        <v>0</v>
      </c>
      <c r="Q353" s="214">
        <v>0</v>
      </c>
      <c r="R353" s="214">
        <f>Q353*H353</f>
        <v>0</v>
      </c>
      <c r="S353" s="214">
        <v>0.13100000000000001</v>
      </c>
      <c r="T353" s="215">
        <f>S353*H353</f>
        <v>0.53814799999999996</v>
      </c>
      <c r="U353" s="39"/>
      <c r="V353" s="39"/>
      <c r="W353" s="39"/>
      <c r="X353" s="39"/>
      <c r="Y353" s="39"/>
      <c r="Z353" s="39"/>
      <c r="AA353" s="39"/>
      <c r="AB353" s="39"/>
      <c r="AC353" s="39"/>
      <c r="AD353" s="39"/>
      <c r="AE353" s="39"/>
      <c r="AR353" s="216" t="s">
        <v>161</v>
      </c>
      <c r="AT353" s="216" t="s">
        <v>156</v>
      </c>
      <c r="AU353" s="216" t="s">
        <v>87</v>
      </c>
      <c r="AY353" s="18" t="s">
        <v>153</v>
      </c>
      <c r="BE353" s="217">
        <f>IF(N353="základní",J353,0)</f>
        <v>0</v>
      </c>
      <c r="BF353" s="217">
        <f>IF(N353="snížená",J353,0)</f>
        <v>0</v>
      </c>
      <c r="BG353" s="217">
        <f>IF(N353="zákl. přenesená",J353,0)</f>
        <v>0</v>
      </c>
      <c r="BH353" s="217">
        <f>IF(N353="sníž. přenesená",J353,0)</f>
        <v>0</v>
      </c>
      <c r="BI353" s="217">
        <f>IF(N353="nulová",J353,0)</f>
        <v>0</v>
      </c>
      <c r="BJ353" s="18" t="s">
        <v>85</v>
      </c>
      <c r="BK353" s="217">
        <f>ROUND(I353*H353,2)</f>
        <v>0</v>
      </c>
      <c r="BL353" s="18" t="s">
        <v>161</v>
      </c>
      <c r="BM353" s="216" t="s">
        <v>350</v>
      </c>
    </row>
    <row r="354" s="2" customFormat="1">
      <c r="A354" s="39"/>
      <c r="B354" s="40"/>
      <c r="C354" s="41"/>
      <c r="D354" s="218" t="s">
        <v>163</v>
      </c>
      <c r="E354" s="41"/>
      <c r="F354" s="219" t="s">
        <v>351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163</v>
      </c>
      <c r="AU354" s="18" t="s">
        <v>87</v>
      </c>
    </row>
    <row r="355" s="13" customFormat="1">
      <c r="A355" s="13"/>
      <c r="B355" s="224"/>
      <c r="C355" s="225"/>
      <c r="D355" s="218" t="s">
        <v>167</v>
      </c>
      <c r="E355" s="226" t="s">
        <v>40</v>
      </c>
      <c r="F355" s="227" t="s">
        <v>168</v>
      </c>
      <c r="G355" s="225"/>
      <c r="H355" s="226" t="s">
        <v>40</v>
      </c>
      <c r="I355" s="228"/>
      <c r="J355" s="225"/>
      <c r="K355" s="225"/>
      <c r="L355" s="229"/>
      <c r="M355" s="230"/>
      <c r="N355" s="231"/>
      <c r="O355" s="231"/>
      <c r="P355" s="231"/>
      <c r="Q355" s="231"/>
      <c r="R355" s="231"/>
      <c r="S355" s="231"/>
      <c r="T355" s="232"/>
      <c r="U355" s="13"/>
      <c r="V355" s="13"/>
      <c r="W355" s="13"/>
      <c r="X355" s="13"/>
      <c r="Y355" s="13"/>
      <c r="Z355" s="13"/>
      <c r="AA355" s="13"/>
      <c r="AB355" s="13"/>
      <c r="AC355" s="13"/>
      <c r="AD355" s="13"/>
      <c r="AE355" s="13"/>
      <c r="AT355" s="233" t="s">
        <v>167</v>
      </c>
      <c r="AU355" s="233" t="s">
        <v>87</v>
      </c>
      <c r="AV355" s="13" t="s">
        <v>85</v>
      </c>
      <c r="AW355" s="13" t="s">
        <v>38</v>
      </c>
      <c r="AX355" s="13" t="s">
        <v>77</v>
      </c>
      <c r="AY355" s="233" t="s">
        <v>153</v>
      </c>
    </row>
    <row r="356" s="14" customFormat="1">
      <c r="A356" s="14"/>
      <c r="B356" s="234"/>
      <c r="C356" s="235"/>
      <c r="D356" s="218" t="s">
        <v>167</v>
      </c>
      <c r="E356" s="236" t="s">
        <v>40</v>
      </c>
      <c r="F356" s="237" t="s">
        <v>169</v>
      </c>
      <c r="G356" s="235"/>
      <c r="H356" s="238">
        <v>4.1079999999999997</v>
      </c>
      <c r="I356" s="239"/>
      <c r="J356" s="235"/>
      <c r="K356" s="235"/>
      <c r="L356" s="240"/>
      <c r="M356" s="241"/>
      <c r="N356" s="242"/>
      <c r="O356" s="242"/>
      <c r="P356" s="242"/>
      <c r="Q356" s="242"/>
      <c r="R356" s="242"/>
      <c r="S356" s="242"/>
      <c r="T356" s="243"/>
      <c r="U356" s="14"/>
      <c r="V356" s="14"/>
      <c r="W356" s="14"/>
      <c r="X356" s="14"/>
      <c r="Y356" s="14"/>
      <c r="Z356" s="14"/>
      <c r="AA356" s="14"/>
      <c r="AB356" s="14"/>
      <c r="AC356" s="14"/>
      <c r="AD356" s="14"/>
      <c r="AE356" s="14"/>
      <c r="AT356" s="244" t="s">
        <v>167</v>
      </c>
      <c r="AU356" s="244" t="s">
        <v>87</v>
      </c>
      <c r="AV356" s="14" t="s">
        <v>87</v>
      </c>
      <c r="AW356" s="14" t="s">
        <v>38</v>
      </c>
      <c r="AX356" s="14" t="s">
        <v>77</v>
      </c>
      <c r="AY356" s="244" t="s">
        <v>153</v>
      </c>
    </row>
    <row r="357" s="15" customFormat="1">
      <c r="A357" s="15"/>
      <c r="B357" s="245"/>
      <c r="C357" s="246"/>
      <c r="D357" s="218" t="s">
        <v>167</v>
      </c>
      <c r="E357" s="247" t="s">
        <v>40</v>
      </c>
      <c r="F357" s="248" t="s">
        <v>170</v>
      </c>
      <c r="G357" s="246"/>
      <c r="H357" s="249">
        <v>4.1079999999999997</v>
      </c>
      <c r="I357" s="250"/>
      <c r="J357" s="246"/>
      <c r="K357" s="246"/>
      <c r="L357" s="251"/>
      <c r="M357" s="252"/>
      <c r="N357" s="253"/>
      <c r="O357" s="253"/>
      <c r="P357" s="253"/>
      <c r="Q357" s="253"/>
      <c r="R357" s="253"/>
      <c r="S357" s="253"/>
      <c r="T357" s="254"/>
      <c r="U357" s="15"/>
      <c r="V357" s="15"/>
      <c r="W357" s="15"/>
      <c r="X357" s="15"/>
      <c r="Y357" s="15"/>
      <c r="Z357" s="15"/>
      <c r="AA357" s="15"/>
      <c r="AB357" s="15"/>
      <c r="AC357" s="15"/>
      <c r="AD357" s="15"/>
      <c r="AE357" s="15"/>
      <c r="AT357" s="255" t="s">
        <v>167</v>
      </c>
      <c r="AU357" s="255" t="s">
        <v>87</v>
      </c>
      <c r="AV357" s="15" t="s">
        <v>161</v>
      </c>
      <c r="AW357" s="15" t="s">
        <v>38</v>
      </c>
      <c r="AX357" s="15" t="s">
        <v>85</v>
      </c>
      <c r="AY357" s="255" t="s">
        <v>153</v>
      </c>
    </row>
    <row r="358" s="2" customFormat="1" ht="37.8" customHeight="1">
      <c r="A358" s="39"/>
      <c r="B358" s="40"/>
      <c r="C358" s="205" t="s">
        <v>352</v>
      </c>
      <c r="D358" s="205" t="s">
        <v>156</v>
      </c>
      <c r="E358" s="206" t="s">
        <v>353</v>
      </c>
      <c r="F358" s="207" t="s">
        <v>354</v>
      </c>
      <c r="G358" s="208" t="s">
        <v>186</v>
      </c>
      <c r="H358" s="209">
        <v>1.774</v>
      </c>
      <c r="I358" s="210"/>
      <c r="J358" s="211">
        <f>ROUND(I358*H358,2)</f>
        <v>0</v>
      </c>
      <c r="K358" s="207" t="s">
        <v>160</v>
      </c>
      <c r="L358" s="45"/>
      <c r="M358" s="212" t="s">
        <v>40</v>
      </c>
      <c r="N358" s="213" t="s">
        <v>48</v>
      </c>
      <c r="O358" s="85"/>
      <c r="P358" s="214">
        <f>O358*H358</f>
        <v>0</v>
      </c>
      <c r="Q358" s="214">
        <v>0</v>
      </c>
      <c r="R358" s="214">
        <f>Q358*H358</f>
        <v>0</v>
      </c>
      <c r="S358" s="214">
        <v>2.2000000000000002</v>
      </c>
      <c r="T358" s="215">
        <f>S358*H358</f>
        <v>3.9028000000000005</v>
      </c>
      <c r="U358" s="39"/>
      <c r="V358" s="39"/>
      <c r="W358" s="39"/>
      <c r="X358" s="39"/>
      <c r="Y358" s="39"/>
      <c r="Z358" s="39"/>
      <c r="AA358" s="39"/>
      <c r="AB358" s="39"/>
      <c r="AC358" s="39"/>
      <c r="AD358" s="39"/>
      <c r="AE358" s="39"/>
      <c r="AR358" s="216" t="s">
        <v>161</v>
      </c>
      <c r="AT358" s="216" t="s">
        <v>156</v>
      </c>
      <c r="AU358" s="216" t="s">
        <v>87</v>
      </c>
      <c r="AY358" s="18" t="s">
        <v>153</v>
      </c>
      <c r="BE358" s="217">
        <f>IF(N358="základní",J358,0)</f>
        <v>0</v>
      </c>
      <c r="BF358" s="217">
        <f>IF(N358="snížená",J358,0)</f>
        <v>0</v>
      </c>
      <c r="BG358" s="217">
        <f>IF(N358="zákl. přenesená",J358,0)</f>
        <v>0</v>
      </c>
      <c r="BH358" s="217">
        <f>IF(N358="sníž. přenesená",J358,0)</f>
        <v>0</v>
      </c>
      <c r="BI358" s="217">
        <f>IF(N358="nulová",J358,0)</f>
        <v>0</v>
      </c>
      <c r="BJ358" s="18" t="s">
        <v>85</v>
      </c>
      <c r="BK358" s="217">
        <f>ROUND(I358*H358,2)</f>
        <v>0</v>
      </c>
      <c r="BL358" s="18" t="s">
        <v>161</v>
      </c>
      <c r="BM358" s="216" t="s">
        <v>355</v>
      </c>
    </row>
    <row r="359" s="2" customFormat="1">
      <c r="A359" s="39"/>
      <c r="B359" s="40"/>
      <c r="C359" s="41"/>
      <c r="D359" s="218" t="s">
        <v>163</v>
      </c>
      <c r="E359" s="41"/>
      <c r="F359" s="219" t="s">
        <v>356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163</v>
      </c>
      <c r="AU359" s="18" t="s">
        <v>87</v>
      </c>
    </row>
    <row r="360" s="13" customFormat="1">
      <c r="A360" s="13"/>
      <c r="B360" s="224"/>
      <c r="C360" s="225"/>
      <c r="D360" s="218" t="s">
        <v>167</v>
      </c>
      <c r="E360" s="226" t="s">
        <v>40</v>
      </c>
      <c r="F360" s="227" t="s">
        <v>206</v>
      </c>
      <c r="G360" s="225"/>
      <c r="H360" s="226" t="s">
        <v>40</v>
      </c>
      <c r="I360" s="228"/>
      <c r="J360" s="225"/>
      <c r="K360" s="225"/>
      <c r="L360" s="229"/>
      <c r="M360" s="230"/>
      <c r="N360" s="231"/>
      <c r="O360" s="231"/>
      <c r="P360" s="231"/>
      <c r="Q360" s="231"/>
      <c r="R360" s="231"/>
      <c r="S360" s="231"/>
      <c r="T360" s="232"/>
      <c r="U360" s="13"/>
      <c r="V360" s="13"/>
      <c r="W360" s="13"/>
      <c r="X360" s="13"/>
      <c r="Y360" s="13"/>
      <c r="Z360" s="13"/>
      <c r="AA360" s="13"/>
      <c r="AB360" s="13"/>
      <c r="AC360" s="13"/>
      <c r="AD360" s="13"/>
      <c r="AE360" s="13"/>
      <c r="AT360" s="233" t="s">
        <v>167</v>
      </c>
      <c r="AU360" s="233" t="s">
        <v>87</v>
      </c>
      <c r="AV360" s="13" t="s">
        <v>85</v>
      </c>
      <c r="AW360" s="13" t="s">
        <v>38</v>
      </c>
      <c r="AX360" s="13" t="s">
        <v>77</v>
      </c>
      <c r="AY360" s="233" t="s">
        <v>153</v>
      </c>
    </row>
    <row r="361" s="14" customFormat="1">
      <c r="A361" s="14"/>
      <c r="B361" s="234"/>
      <c r="C361" s="235"/>
      <c r="D361" s="218" t="s">
        <v>167</v>
      </c>
      <c r="E361" s="236" t="s">
        <v>40</v>
      </c>
      <c r="F361" s="237" t="s">
        <v>293</v>
      </c>
      <c r="G361" s="235"/>
      <c r="H361" s="238">
        <v>0.17799999999999999</v>
      </c>
      <c r="I361" s="239"/>
      <c r="J361" s="235"/>
      <c r="K361" s="235"/>
      <c r="L361" s="240"/>
      <c r="M361" s="241"/>
      <c r="N361" s="242"/>
      <c r="O361" s="242"/>
      <c r="P361" s="242"/>
      <c r="Q361" s="242"/>
      <c r="R361" s="242"/>
      <c r="S361" s="242"/>
      <c r="T361" s="243"/>
      <c r="U361" s="14"/>
      <c r="V361" s="14"/>
      <c r="W361" s="14"/>
      <c r="X361" s="14"/>
      <c r="Y361" s="14"/>
      <c r="Z361" s="14"/>
      <c r="AA361" s="14"/>
      <c r="AB361" s="14"/>
      <c r="AC361" s="14"/>
      <c r="AD361" s="14"/>
      <c r="AE361" s="14"/>
      <c r="AT361" s="244" t="s">
        <v>167</v>
      </c>
      <c r="AU361" s="244" t="s">
        <v>87</v>
      </c>
      <c r="AV361" s="14" t="s">
        <v>87</v>
      </c>
      <c r="AW361" s="14" t="s">
        <v>38</v>
      </c>
      <c r="AX361" s="14" t="s">
        <v>77</v>
      </c>
      <c r="AY361" s="244" t="s">
        <v>153</v>
      </c>
    </row>
    <row r="362" s="13" customFormat="1">
      <c r="A362" s="13"/>
      <c r="B362" s="224"/>
      <c r="C362" s="225"/>
      <c r="D362" s="218" t="s">
        <v>167</v>
      </c>
      <c r="E362" s="226" t="s">
        <v>40</v>
      </c>
      <c r="F362" s="227" t="s">
        <v>209</v>
      </c>
      <c r="G362" s="225"/>
      <c r="H362" s="226" t="s">
        <v>40</v>
      </c>
      <c r="I362" s="228"/>
      <c r="J362" s="225"/>
      <c r="K362" s="225"/>
      <c r="L362" s="229"/>
      <c r="M362" s="230"/>
      <c r="N362" s="231"/>
      <c r="O362" s="231"/>
      <c r="P362" s="231"/>
      <c r="Q362" s="231"/>
      <c r="R362" s="231"/>
      <c r="S362" s="231"/>
      <c r="T362" s="232"/>
      <c r="U362" s="13"/>
      <c r="V362" s="13"/>
      <c r="W362" s="13"/>
      <c r="X362" s="13"/>
      <c r="Y362" s="13"/>
      <c r="Z362" s="13"/>
      <c r="AA362" s="13"/>
      <c r="AB362" s="13"/>
      <c r="AC362" s="13"/>
      <c r="AD362" s="13"/>
      <c r="AE362" s="13"/>
      <c r="AT362" s="233" t="s">
        <v>167</v>
      </c>
      <c r="AU362" s="233" t="s">
        <v>87</v>
      </c>
      <c r="AV362" s="13" t="s">
        <v>85</v>
      </c>
      <c r="AW362" s="13" t="s">
        <v>38</v>
      </c>
      <c r="AX362" s="13" t="s">
        <v>77</v>
      </c>
      <c r="AY362" s="233" t="s">
        <v>153</v>
      </c>
    </row>
    <row r="363" s="14" customFormat="1">
      <c r="A363" s="14"/>
      <c r="B363" s="234"/>
      <c r="C363" s="235"/>
      <c r="D363" s="218" t="s">
        <v>167</v>
      </c>
      <c r="E363" s="236" t="s">
        <v>40</v>
      </c>
      <c r="F363" s="237" t="s">
        <v>294</v>
      </c>
      <c r="G363" s="235"/>
      <c r="H363" s="238">
        <v>0.13600000000000001</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167</v>
      </c>
      <c r="AU363" s="244" t="s">
        <v>87</v>
      </c>
      <c r="AV363" s="14" t="s">
        <v>87</v>
      </c>
      <c r="AW363" s="14" t="s">
        <v>38</v>
      </c>
      <c r="AX363" s="14" t="s">
        <v>77</v>
      </c>
      <c r="AY363" s="244" t="s">
        <v>153</v>
      </c>
    </row>
    <row r="364" s="13" customFormat="1">
      <c r="A364" s="13"/>
      <c r="B364" s="224"/>
      <c r="C364" s="225"/>
      <c r="D364" s="218" t="s">
        <v>167</v>
      </c>
      <c r="E364" s="226" t="s">
        <v>40</v>
      </c>
      <c r="F364" s="227" t="s">
        <v>211</v>
      </c>
      <c r="G364" s="225"/>
      <c r="H364" s="226" t="s">
        <v>40</v>
      </c>
      <c r="I364" s="228"/>
      <c r="J364" s="225"/>
      <c r="K364" s="225"/>
      <c r="L364" s="229"/>
      <c r="M364" s="230"/>
      <c r="N364" s="231"/>
      <c r="O364" s="231"/>
      <c r="P364" s="231"/>
      <c r="Q364" s="231"/>
      <c r="R364" s="231"/>
      <c r="S364" s="231"/>
      <c r="T364" s="232"/>
      <c r="U364" s="13"/>
      <c r="V364" s="13"/>
      <c r="W364" s="13"/>
      <c r="X364" s="13"/>
      <c r="Y364" s="13"/>
      <c r="Z364" s="13"/>
      <c r="AA364" s="13"/>
      <c r="AB364" s="13"/>
      <c r="AC364" s="13"/>
      <c r="AD364" s="13"/>
      <c r="AE364" s="13"/>
      <c r="AT364" s="233" t="s">
        <v>167</v>
      </c>
      <c r="AU364" s="233" t="s">
        <v>87</v>
      </c>
      <c r="AV364" s="13" t="s">
        <v>85</v>
      </c>
      <c r="AW364" s="13" t="s">
        <v>38</v>
      </c>
      <c r="AX364" s="13" t="s">
        <v>77</v>
      </c>
      <c r="AY364" s="233" t="s">
        <v>153</v>
      </c>
    </row>
    <row r="365" s="14" customFormat="1">
      <c r="A365" s="14"/>
      <c r="B365" s="234"/>
      <c r="C365" s="235"/>
      <c r="D365" s="218" t="s">
        <v>167</v>
      </c>
      <c r="E365" s="236" t="s">
        <v>40</v>
      </c>
      <c r="F365" s="237" t="s">
        <v>295</v>
      </c>
      <c r="G365" s="235"/>
      <c r="H365" s="238">
        <v>0.94499999999999995</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167</v>
      </c>
      <c r="AU365" s="244" t="s">
        <v>87</v>
      </c>
      <c r="AV365" s="14" t="s">
        <v>87</v>
      </c>
      <c r="AW365" s="14" t="s">
        <v>38</v>
      </c>
      <c r="AX365" s="14" t="s">
        <v>77</v>
      </c>
      <c r="AY365" s="244" t="s">
        <v>153</v>
      </c>
    </row>
    <row r="366" s="13" customFormat="1">
      <c r="A366" s="13"/>
      <c r="B366" s="224"/>
      <c r="C366" s="225"/>
      <c r="D366" s="218" t="s">
        <v>167</v>
      </c>
      <c r="E366" s="226" t="s">
        <v>40</v>
      </c>
      <c r="F366" s="227" t="s">
        <v>296</v>
      </c>
      <c r="G366" s="225"/>
      <c r="H366" s="226" t="s">
        <v>40</v>
      </c>
      <c r="I366" s="228"/>
      <c r="J366" s="225"/>
      <c r="K366" s="225"/>
      <c r="L366" s="229"/>
      <c r="M366" s="230"/>
      <c r="N366" s="231"/>
      <c r="O366" s="231"/>
      <c r="P366" s="231"/>
      <c r="Q366" s="231"/>
      <c r="R366" s="231"/>
      <c r="S366" s="231"/>
      <c r="T366" s="232"/>
      <c r="U366" s="13"/>
      <c r="V366" s="13"/>
      <c r="W366" s="13"/>
      <c r="X366" s="13"/>
      <c r="Y366" s="13"/>
      <c r="Z366" s="13"/>
      <c r="AA366" s="13"/>
      <c r="AB366" s="13"/>
      <c r="AC366" s="13"/>
      <c r="AD366" s="13"/>
      <c r="AE366" s="13"/>
      <c r="AT366" s="233" t="s">
        <v>167</v>
      </c>
      <c r="AU366" s="233" t="s">
        <v>87</v>
      </c>
      <c r="AV366" s="13" t="s">
        <v>85</v>
      </c>
      <c r="AW366" s="13" t="s">
        <v>38</v>
      </c>
      <c r="AX366" s="13" t="s">
        <v>77</v>
      </c>
      <c r="AY366" s="233" t="s">
        <v>153</v>
      </c>
    </row>
    <row r="367" s="14" customFormat="1">
      <c r="A367" s="14"/>
      <c r="B367" s="234"/>
      <c r="C367" s="235"/>
      <c r="D367" s="218" t="s">
        <v>167</v>
      </c>
      <c r="E367" s="236" t="s">
        <v>40</v>
      </c>
      <c r="F367" s="237" t="s">
        <v>297</v>
      </c>
      <c r="G367" s="235"/>
      <c r="H367" s="238">
        <v>0.51500000000000001</v>
      </c>
      <c r="I367" s="239"/>
      <c r="J367" s="235"/>
      <c r="K367" s="235"/>
      <c r="L367" s="240"/>
      <c r="M367" s="241"/>
      <c r="N367" s="242"/>
      <c r="O367" s="242"/>
      <c r="P367" s="242"/>
      <c r="Q367" s="242"/>
      <c r="R367" s="242"/>
      <c r="S367" s="242"/>
      <c r="T367" s="243"/>
      <c r="U367" s="14"/>
      <c r="V367" s="14"/>
      <c r="W367" s="14"/>
      <c r="X367" s="14"/>
      <c r="Y367" s="14"/>
      <c r="Z367" s="14"/>
      <c r="AA367" s="14"/>
      <c r="AB367" s="14"/>
      <c r="AC367" s="14"/>
      <c r="AD367" s="14"/>
      <c r="AE367" s="14"/>
      <c r="AT367" s="244" t="s">
        <v>167</v>
      </c>
      <c r="AU367" s="244" t="s">
        <v>87</v>
      </c>
      <c r="AV367" s="14" t="s">
        <v>87</v>
      </c>
      <c r="AW367" s="14" t="s">
        <v>38</v>
      </c>
      <c r="AX367" s="14" t="s">
        <v>77</v>
      </c>
      <c r="AY367" s="244" t="s">
        <v>153</v>
      </c>
    </row>
    <row r="368" s="15" customFormat="1">
      <c r="A368" s="15"/>
      <c r="B368" s="245"/>
      <c r="C368" s="246"/>
      <c r="D368" s="218" t="s">
        <v>167</v>
      </c>
      <c r="E368" s="247" t="s">
        <v>40</v>
      </c>
      <c r="F368" s="248" t="s">
        <v>170</v>
      </c>
      <c r="G368" s="246"/>
      <c r="H368" s="249">
        <v>1.774</v>
      </c>
      <c r="I368" s="250"/>
      <c r="J368" s="246"/>
      <c r="K368" s="246"/>
      <c r="L368" s="251"/>
      <c r="M368" s="252"/>
      <c r="N368" s="253"/>
      <c r="O368" s="253"/>
      <c r="P368" s="253"/>
      <c r="Q368" s="253"/>
      <c r="R368" s="253"/>
      <c r="S368" s="253"/>
      <c r="T368" s="254"/>
      <c r="U368" s="15"/>
      <c r="V368" s="15"/>
      <c r="W368" s="15"/>
      <c r="X368" s="15"/>
      <c r="Y368" s="15"/>
      <c r="Z368" s="15"/>
      <c r="AA368" s="15"/>
      <c r="AB368" s="15"/>
      <c r="AC368" s="15"/>
      <c r="AD368" s="15"/>
      <c r="AE368" s="15"/>
      <c r="AT368" s="255" t="s">
        <v>167</v>
      </c>
      <c r="AU368" s="255" t="s">
        <v>87</v>
      </c>
      <c r="AV368" s="15" t="s">
        <v>161</v>
      </c>
      <c r="AW368" s="15" t="s">
        <v>38</v>
      </c>
      <c r="AX368" s="15" t="s">
        <v>85</v>
      </c>
      <c r="AY368" s="255" t="s">
        <v>153</v>
      </c>
    </row>
    <row r="369" s="2" customFormat="1" ht="24.15" customHeight="1">
      <c r="A369" s="39"/>
      <c r="B369" s="40"/>
      <c r="C369" s="205" t="s">
        <v>357</v>
      </c>
      <c r="D369" s="205" t="s">
        <v>156</v>
      </c>
      <c r="E369" s="206" t="s">
        <v>358</v>
      </c>
      <c r="F369" s="207" t="s">
        <v>359</v>
      </c>
      <c r="G369" s="208" t="s">
        <v>159</v>
      </c>
      <c r="H369" s="209">
        <v>2.2599999999999998</v>
      </c>
      <c r="I369" s="210"/>
      <c r="J369" s="211">
        <f>ROUND(I369*H369,2)</f>
        <v>0</v>
      </c>
      <c r="K369" s="207" t="s">
        <v>160</v>
      </c>
      <c r="L369" s="45"/>
      <c r="M369" s="212" t="s">
        <v>40</v>
      </c>
      <c r="N369" s="213" t="s">
        <v>48</v>
      </c>
      <c r="O369" s="85"/>
      <c r="P369" s="214">
        <f>O369*H369</f>
        <v>0</v>
      </c>
      <c r="Q369" s="214">
        <v>0</v>
      </c>
      <c r="R369" s="214">
        <f>Q369*H369</f>
        <v>0</v>
      </c>
      <c r="S369" s="214">
        <v>0.057000000000000002</v>
      </c>
      <c r="T369" s="215">
        <f>S369*H369</f>
        <v>0.12881999999999999</v>
      </c>
      <c r="U369" s="39"/>
      <c r="V369" s="39"/>
      <c r="W369" s="39"/>
      <c r="X369" s="39"/>
      <c r="Y369" s="39"/>
      <c r="Z369" s="39"/>
      <c r="AA369" s="39"/>
      <c r="AB369" s="39"/>
      <c r="AC369" s="39"/>
      <c r="AD369" s="39"/>
      <c r="AE369" s="39"/>
      <c r="AR369" s="216" t="s">
        <v>161</v>
      </c>
      <c r="AT369" s="216" t="s">
        <v>156</v>
      </c>
      <c r="AU369" s="216" t="s">
        <v>87</v>
      </c>
      <c r="AY369" s="18" t="s">
        <v>153</v>
      </c>
      <c r="BE369" s="217">
        <f>IF(N369="základní",J369,0)</f>
        <v>0</v>
      </c>
      <c r="BF369" s="217">
        <f>IF(N369="snížená",J369,0)</f>
        <v>0</v>
      </c>
      <c r="BG369" s="217">
        <f>IF(N369="zákl. přenesená",J369,0)</f>
        <v>0</v>
      </c>
      <c r="BH369" s="217">
        <f>IF(N369="sníž. přenesená",J369,0)</f>
        <v>0</v>
      </c>
      <c r="BI369" s="217">
        <f>IF(N369="nulová",J369,0)</f>
        <v>0</v>
      </c>
      <c r="BJ369" s="18" t="s">
        <v>85</v>
      </c>
      <c r="BK369" s="217">
        <f>ROUND(I369*H369,2)</f>
        <v>0</v>
      </c>
      <c r="BL369" s="18" t="s">
        <v>161</v>
      </c>
      <c r="BM369" s="216" t="s">
        <v>360</v>
      </c>
    </row>
    <row r="370" s="2" customFormat="1">
      <c r="A370" s="39"/>
      <c r="B370" s="40"/>
      <c r="C370" s="41"/>
      <c r="D370" s="218" t="s">
        <v>163</v>
      </c>
      <c r="E370" s="41"/>
      <c r="F370" s="219" t="s">
        <v>361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163</v>
      </c>
      <c r="AU370" s="18" t="s">
        <v>87</v>
      </c>
    </row>
    <row r="371" s="2" customFormat="1">
      <c r="A371" s="39"/>
      <c r="B371" s="40"/>
      <c r="C371" s="41"/>
      <c r="D371" s="218" t="s">
        <v>165</v>
      </c>
      <c r="E371" s="41"/>
      <c r="F371" s="223" t="s">
        <v>362</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165</v>
      </c>
      <c r="AU371" s="18" t="s">
        <v>87</v>
      </c>
    </row>
    <row r="372" s="13" customFormat="1">
      <c r="A372" s="13"/>
      <c r="B372" s="224"/>
      <c r="C372" s="225"/>
      <c r="D372" s="218" t="s">
        <v>167</v>
      </c>
      <c r="E372" s="226" t="s">
        <v>40</v>
      </c>
      <c r="F372" s="227" t="s">
        <v>209</v>
      </c>
      <c r="G372" s="225"/>
      <c r="H372" s="226" t="s">
        <v>40</v>
      </c>
      <c r="I372" s="228"/>
      <c r="J372" s="225"/>
      <c r="K372" s="225"/>
      <c r="L372" s="229"/>
      <c r="M372" s="230"/>
      <c r="N372" s="231"/>
      <c r="O372" s="231"/>
      <c r="P372" s="231"/>
      <c r="Q372" s="231"/>
      <c r="R372" s="231"/>
      <c r="S372" s="231"/>
      <c r="T372" s="232"/>
      <c r="U372" s="13"/>
      <c r="V372" s="13"/>
      <c r="W372" s="13"/>
      <c r="X372" s="13"/>
      <c r="Y372" s="13"/>
      <c r="Z372" s="13"/>
      <c r="AA372" s="13"/>
      <c r="AB372" s="13"/>
      <c r="AC372" s="13"/>
      <c r="AD372" s="13"/>
      <c r="AE372" s="13"/>
      <c r="AT372" s="233" t="s">
        <v>167</v>
      </c>
      <c r="AU372" s="233" t="s">
        <v>87</v>
      </c>
      <c r="AV372" s="13" t="s">
        <v>85</v>
      </c>
      <c r="AW372" s="13" t="s">
        <v>38</v>
      </c>
      <c r="AX372" s="13" t="s">
        <v>77</v>
      </c>
      <c r="AY372" s="233" t="s">
        <v>153</v>
      </c>
    </row>
    <row r="373" s="14" customFormat="1">
      <c r="A373" s="14"/>
      <c r="B373" s="234"/>
      <c r="C373" s="235"/>
      <c r="D373" s="218" t="s">
        <v>167</v>
      </c>
      <c r="E373" s="236" t="s">
        <v>40</v>
      </c>
      <c r="F373" s="237" t="s">
        <v>344</v>
      </c>
      <c r="G373" s="235"/>
      <c r="H373" s="238">
        <v>2.2599999999999998</v>
      </c>
      <c r="I373" s="239"/>
      <c r="J373" s="235"/>
      <c r="K373" s="235"/>
      <c r="L373" s="240"/>
      <c r="M373" s="241"/>
      <c r="N373" s="242"/>
      <c r="O373" s="242"/>
      <c r="P373" s="242"/>
      <c r="Q373" s="242"/>
      <c r="R373" s="242"/>
      <c r="S373" s="242"/>
      <c r="T373" s="243"/>
      <c r="U373" s="14"/>
      <c r="V373" s="14"/>
      <c r="W373" s="14"/>
      <c r="X373" s="14"/>
      <c r="Y373" s="14"/>
      <c r="Z373" s="14"/>
      <c r="AA373" s="14"/>
      <c r="AB373" s="14"/>
      <c r="AC373" s="14"/>
      <c r="AD373" s="14"/>
      <c r="AE373" s="14"/>
      <c r="AT373" s="244" t="s">
        <v>167</v>
      </c>
      <c r="AU373" s="244" t="s">
        <v>87</v>
      </c>
      <c r="AV373" s="14" t="s">
        <v>87</v>
      </c>
      <c r="AW373" s="14" t="s">
        <v>38</v>
      </c>
      <c r="AX373" s="14" t="s">
        <v>77</v>
      </c>
      <c r="AY373" s="244" t="s">
        <v>153</v>
      </c>
    </row>
    <row r="374" s="15" customFormat="1">
      <c r="A374" s="15"/>
      <c r="B374" s="245"/>
      <c r="C374" s="246"/>
      <c r="D374" s="218" t="s">
        <v>167</v>
      </c>
      <c r="E374" s="247" t="s">
        <v>40</v>
      </c>
      <c r="F374" s="248" t="s">
        <v>170</v>
      </c>
      <c r="G374" s="246"/>
      <c r="H374" s="249">
        <v>2.2599999999999998</v>
      </c>
      <c r="I374" s="250"/>
      <c r="J374" s="246"/>
      <c r="K374" s="246"/>
      <c r="L374" s="251"/>
      <c r="M374" s="252"/>
      <c r="N374" s="253"/>
      <c r="O374" s="253"/>
      <c r="P374" s="253"/>
      <c r="Q374" s="253"/>
      <c r="R374" s="253"/>
      <c r="S374" s="253"/>
      <c r="T374" s="254"/>
      <c r="U374" s="15"/>
      <c r="V374" s="15"/>
      <c r="W374" s="15"/>
      <c r="X374" s="15"/>
      <c r="Y374" s="15"/>
      <c r="Z374" s="15"/>
      <c r="AA374" s="15"/>
      <c r="AB374" s="15"/>
      <c r="AC374" s="15"/>
      <c r="AD374" s="15"/>
      <c r="AE374" s="15"/>
      <c r="AT374" s="255" t="s">
        <v>167</v>
      </c>
      <c r="AU374" s="255" t="s">
        <v>87</v>
      </c>
      <c r="AV374" s="15" t="s">
        <v>161</v>
      </c>
      <c r="AW374" s="15" t="s">
        <v>38</v>
      </c>
      <c r="AX374" s="15" t="s">
        <v>85</v>
      </c>
      <c r="AY374" s="255" t="s">
        <v>153</v>
      </c>
    </row>
    <row r="375" s="2" customFormat="1" ht="14.4" customHeight="1">
      <c r="A375" s="39"/>
      <c r="B375" s="40"/>
      <c r="C375" s="205" t="s">
        <v>363</v>
      </c>
      <c r="D375" s="205" t="s">
        <v>156</v>
      </c>
      <c r="E375" s="206" t="s">
        <v>364</v>
      </c>
      <c r="F375" s="207" t="s">
        <v>365</v>
      </c>
      <c r="G375" s="208" t="s">
        <v>159</v>
      </c>
      <c r="H375" s="209">
        <v>0.80300000000000005</v>
      </c>
      <c r="I375" s="210"/>
      <c r="J375" s="211">
        <f>ROUND(I375*H375,2)</f>
        <v>0</v>
      </c>
      <c r="K375" s="207" t="s">
        <v>160</v>
      </c>
      <c r="L375" s="45"/>
      <c r="M375" s="212" t="s">
        <v>40</v>
      </c>
      <c r="N375" s="213" t="s">
        <v>48</v>
      </c>
      <c r="O375" s="85"/>
      <c r="P375" s="214">
        <f>O375*H375</f>
        <v>0</v>
      </c>
      <c r="Q375" s="214">
        <v>0</v>
      </c>
      <c r="R375" s="214">
        <f>Q375*H375</f>
        <v>0</v>
      </c>
      <c r="S375" s="214">
        <v>0.066000000000000003</v>
      </c>
      <c r="T375" s="215">
        <f>S375*H375</f>
        <v>0.052998000000000003</v>
      </c>
      <c r="U375" s="39"/>
      <c r="V375" s="39"/>
      <c r="W375" s="39"/>
      <c r="X375" s="39"/>
      <c r="Y375" s="39"/>
      <c r="Z375" s="39"/>
      <c r="AA375" s="39"/>
      <c r="AB375" s="39"/>
      <c r="AC375" s="39"/>
      <c r="AD375" s="39"/>
      <c r="AE375" s="39"/>
      <c r="AR375" s="216" t="s">
        <v>161</v>
      </c>
      <c r="AT375" s="216" t="s">
        <v>156</v>
      </c>
      <c r="AU375" s="216" t="s">
        <v>87</v>
      </c>
      <c r="AY375" s="18" t="s">
        <v>153</v>
      </c>
      <c r="BE375" s="217">
        <f>IF(N375="základní",J375,0)</f>
        <v>0</v>
      </c>
      <c r="BF375" s="217">
        <f>IF(N375="snížená",J375,0)</f>
        <v>0</v>
      </c>
      <c r="BG375" s="217">
        <f>IF(N375="zákl. přenesená",J375,0)</f>
        <v>0</v>
      </c>
      <c r="BH375" s="217">
        <f>IF(N375="sníž. přenesená",J375,0)</f>
        <v>0</v>
      </c>
      <c r="BI375" s="217">
        <f>IF(N375="nulová",J375,0)</f>
        <v>0</v>
      </c>
      <c r="BJ375" s="18" t="s">
        <v>85</v>
      </c>
      <c r="BK375" s="217">
        <f>ROUND(I375*H375,2)</f>
        <v>0</v>
      </c>
      <c r="BL375" s="18" t="s">
        <v>161</v>
      </c>
      <c r="BM375" s="216" t="s">
        <v>366</v>
      </c>
    </row>
    <row r="376" s="2" customFormat="1">
      <c r="A376" s="39"/>
      <c r="B376" s="40"/>
      <c r="C376" s="41"/>
      <c r="D376" s="218" t="s">
        <v>163</v>
      </c>
      <c r="E376" s="41"/>
      <c r="F376" s="219" t="s">
        <v>367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163</v>
      </c>
      <c r="AU376" s="18" t="s">
        <v>87</v>
      </c>
    </row>
    <row r="377" s="14" customFormat="1">
      <c r="A377" s="14"/>
      <c r="B377" s="234"/>
      <c r="C377" s="235"/>
      <c r="D377" s="218" t="s">
        <v>167</v>
      </c>
      <c r="E377" s="236" t="s">
        <v>40</v>
      </c>
      <c r="F377" s="237" t="s">
        <v>368</v>
      </c>
      <c r="G377" s="235"/>
      <c r="H377" s="238">
        <v>0.80300000000000005</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167</v>
      </c>
      <c r="AU377" s="244" t="s">
        <v>87</v>
      </c>
      <c r="AV377" s="14" t="s">
        <v>87</v>
      </c>
      <c r="AW377" s="14" t="s">
        <v>38</v>
      </c>
      <c r="AX377" s="14" t="s">
        <v>77</v>
      </c>
      <c r="AY377" s="244" t="s">
        <v>153</v>
      </c>
    </row>
    <row r="378" s="15" customFormat="1">
      <c r="A378" s="15"/>
      <c r="B378" s="245"/>
      <c r="C378" s="246"/>
      <c r="D378" s="218" t="s">
        <v>167</v>
      </c>
      <c r="E378" s="247" t="s">
        <v>40</v>
      </c>
      <c r="F378" s="248" t="s">
        <v>170</v>
      </c>
      <c r="G378" s="246"/>
      <c r="H378" s="249">
        <v>0.80300000000000005</v>
      </c>
      <c r="I378" s="250"/>
      <c r="J378" s="246"/>
      <c r="K378" s="246"/>
      <c r="L378" s="251"/>
      <c r="M378" s="252"/>
      <c r="N378" s="253"/>
      <c r="O378" s="253"/>
      <c r="P378" s="253"/>
      <c r="Q378" s="253"/>
      <c r="R378" s="253"/>
      <c r="S378" s="253"/>
      <c r="T378" s="254"/>
      <c r="U378" s="15"/>
      <c r="V378" s="15"/>
      <c r="W378" s="15"/>
      <c r="X378" s="15"/>
      <c r="Y378" s="15"/>
      <c r="Z378" s="15"/>
      <c r="AA378" s="15"/>
      <c r="AB378" s="15"/>
      <c r="AC378" s="15"/>
      <c r="AD378" s="15"/>
      <c r="AE378" s="15"/>
      <c r="AT378" s="255" t="s">
        <v>167</v>
      </c>
      <c r="AU378" s="255" t="s">
        <v>87</v>
      </c>
      <c r="AV378" s="15" t="s">
        <v>161</v>
      </c>
      <c r="AW378" s="15" t="s">
        <v>38</v>
      </c>
      <c r="AX378" s="15" t="s">
        <v>85</v>
      </c>
      <c r="AY378" s="255" t="s">
        <v>153</v>
      </c>
    </row>
    <row r="379" s="2" customFormat="1" ht="24.15" customHeight="1">
      <c r="A379" s="39"/>
      <c r="B379" s="40"/>
      <c r="C379" s="205" t="s">
        <v>369</v>
      </c>
      <c r="D379" s="205" t="s">
        <v>156</v>
      </c>
      <c r="E379" s="206" t="s">
        <v>370</v>
      </c>
      <c r="F379" s="207" t="s">
        <v>371</v>
      </c>
      <c r="G379" s="208" t="s">
        <v>159</v>
      </c>
      <c r="H379" s="209">
        <v>4.0499999999999998</v>
      </c>
      <c r="I379" s="210"/>
      <c r="J379" s="211">
        <f>ROUND(I379*H379,2)</f>
        <v>0</v>
      </c>
      <c r="K379" s="207" t="s">
        <v>160</v>
      </c>
      <c r="L379" s="45"/>
      <c r="M379" s="212" t="s">
        <v>40</v>
      </c>
      <c r="N379" s="213" t="s">
        <v>48</v>
      </c>
      <c r="O379" s="85"/>
      <c r="P379" s="214">
        <f>O379*H379</f>
        <v>0</v>
      </c>
      <c r="Q379" s="214">
        <v>0</v>
      </c>
      <c r="R379" s="214">
        <f>Q379*H379</f>
        <v>0</v>
      </c>
      <c r="S379" s="214">
        <v>0.037999999999999999</v>
      </c>
      <c r="T379" s="215">
        <f>S379*H379</f>
        <v>0.15389999999999998</v>
      </c>
      <c r="U379" s="39"/>
      <c r="V379" s="39"/>
      <c r="W379" s="39"/>
      <c r="X379" s="39"/>
      <c r="Y379" s="39"/>
      <c r="Z379" s="39"/>
      <c r="AA379" s="39"/>
      <c r="AB379" s="39"/>
      <c r="AC379" s="39"/>
      <c r="AD379" s="39"/>
      <c r="AE379" s="39"/>
      <c r="AR379" s="216" t="s">
        <v>161</v>
      </c>
      <c r="AT379" s="216" t="s">
        <v>156</v>
      </c>
      <c r="AU379" s="216" t="s">
        <v>87</v>
      </c>
      <c r="AY379" s="18" t="s">
        <v>153</v>
      </c>
      <c r="BE379" s="217">
        <f>IF(N379="základní",J379,0)</f>
        <v>0</v>
      </c>
      <c r="BF379" s="217">
        <f>IF(N379="snížená",J379,0)</f>
        <v>0</v>
      </c>
      <c r="BG379" s="217">
        <f>IF(N379="zákl. přenesená",J379,0)</f>
        <v>0</v>
      </c>
      <c r="BH379" s="217">
        <f>IF(N379="sníž. přenesená",J379,0)</f>
        <v>0</v>
      </c>
      <c r="BI379" s="217">
        <f>IF(N379="nulová",J379,0)</f>
        <v>0</v>
      </c>
      <c r="BJ379" s="18" t="s">
        <v>85</v>
      </c>
      <c r="BK379" s="217">
        <f>ROUND(I379*H379,2)</f>
        <v>0</v>
      </c>
      <c r="BL379" s="18" t="s">
        <v>161</v>
      </c>
      <c r="BM379" s="216" t="s">
        <v>372</v>
      </c>
    </row>
    <row r="380" s="2" customFormat="1">
      <c r="A380" s="39"/>
      <c r="B380" s="40"/>
      <c r="C380" s="41"/>
      <c r="D380" s="218" t="s">
        <v>163</v>
      </c>
      <c r="E380" s="41"/>
      <c r="F380" s="219" t="s">
        <v>373</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163</v>
      </c>
      <c r="AU380" s="18" t="s">
        <v>87</v>
      </c>
    </row>
    <row r="381" s="2" customFormat="1">
      <c r="A381" s="39"/>
      <c r="B381" s="40"/>
      <c r="C381" s="41"/>
      <c r="D381" s="218" t="s">
        <v>165</v>
      </c>
      <c r="E381" s="41"/>
      <c r="F381" s="223" t="s">
        <v>374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165</v>
      </c>
      <c r="AU381" s="18" t="s">
        <v>87</v>
      </c>
    </row>
    <row r="382" s="14" customFormat="1">
      <c r="A382" s="14"/>
      <c r="B382" s="234"/>
      <c r="C382" s="235"/>
      <c r="D382" s="218" t="s">
        <v>167</v>
      </c>
      <c r="E382" s="236" t="s">
        <v>40</v>
      </c>
      <c r="F382" s="237" t="s">
        <v>278</v>
      </c>
      <c r="G382" s="235"/>
      <c r="H382" s="238">
        <v>4.0499999999999998</v>
      </c>
      <c r="I382" s="239"/>
      <c r="J382" s="235"/>
      <c r="K382" s="235"/>
      <c r="L382" s="240"/>
      <c r="M382" s="241"/>
      <c r="N382" s="242"/>
      <c r="O382" s="242"/>
      <c r="P382" s="242"/>
      <c r="Q382" s="242"/>
      <c r="R382" s="242"/>
      <c r="S382" s="242"/>
      <c r="T382" s="243"/>
      <c r="U382" s="14"/>
      <c r="V382" s="14"/>
      <c r="W382" s="14"/>
      <c r="X382" s="14"/>
      <c r="Y382" s="14"/>
      <c r="Z382" s="14"/>
      <c r="AA382" s="14"/>
      <c r="AB382" s="14"/>
      <c r="AC382" s="14"/>
      <c r="AD382" s="14"/>
      <c r="AE382" s="14"/>
      <c r="AT382" s="244" t="s">
        <v>167</v>
      </c>
      <c r="AU382" s="244" t="s">
        <v>87</v>
      </c>
      <c r="AV382" s="14" t="s">
        <v>87</v>
      </c>
      <c r="AW382" s="14" t="s">
        <v>38</v>
      </c>
      <c r="AX382" s="14" t="s">
        <v>77</v>
      </c>
      <c r="AY382" s="244" t="s">
        <v>153</v>
      </c>
    </row>
    <row r="383" s="15" customFormat="1">
      <c r="A383" s="15"/>
      <c r="B383" s="245"/>
      <c r="C383" s="246"/>
      <c r="D383" s="218" t="s">
        <v>167</v>
      </c>
      <c r="E383" s="247" t="s">
        <v>40</v>
      </c>
      <c r="F383" s="248" t="s">
        <v>170</v>
      </c>
      <c r="G383" s="246"/>
      <c r="H383" s="249">
        <v>4.0499999999999998</v>
      </c>
      <c r="I383" s="250"/>
      <c r="J383" s="246"/>
      <c r="K383" s="246"/>
      <c r="L383" s="251"/>
      <c r="M383" s="252"/>
      <c r="N383" s="253"/>
      <c r="O383" s="253"/>
      <c r="P383" s="253"/>
      <c r="Q383" s="253"/>
      <c r="R383" s="253"/>
      <c r="S383" s="253"/>
      <c r="T383" s="254"/>
      <c r="U383" s="15"/>
      <c r="V383" s="15"/>
      <c r="W383" s="15"/>
      <c r="X383" s="15"/>
      <c r="Y383" s="15"/>
      <c r="Z383" s="15"/>
      <c r="AA383" s="15"/>
      <c r="AB383" s="15"/>
      <c r="AC383" s="15"/>
      <c r="AD383" s="15"/>
      <c r="AE383" s="15"/>
      <c r="AT383" s="255" t="s">
        <v>167</v>
      </c>
      <c r="AU383" s="255" t="s">
        <v>87</v>
      </c>
      <c r="AV383" s="15" t="s">
        <v>161</v>
      </c>
      <c r="AW383" s="15" t="s">
        <v>38</v>
      </c>
      <c r="AX383" s="15" t="s">
        <v>85</v>
      </c>
      <c r="AY383" s="255" t="s">
        <v>153</v>
      </c>
    </row>
    <row r="384" s="2" customFormat="1" ht="14.4" customHeight="1">
      <c r="A384" s="39"/>
      <c r="B384" s="40"/>
      <c r="C384" s="205" t="s">
        <v>375</v>
      </c>
      <c r="D384" s="205" t="s">
        <v>156</v>
      </c>
      <c r="E384" s="206" t="s">
        <v>376</v>
      </c>
      <c r="F384" s="207" t="s">
        <v>377</v>
      </c>
      <c r="G384" s="208" t="s">
        <v>159</v>
      </c>
      <c r="H384" s="209">
        <v>6.1070000000000002</v>
      </c>
      <c r="I384" s="210"/>
      <c r="J384" s="211">
        <f>ROUND(I384*H384,2)</f>
        <v>0</v>
      </c>
      <c r="K384" s="207" t="s">
        <v>160</v>
      </c>
      <c r="L384" s="45"/>
      <c r="M384" s="212" t="s">
        <v>40</v>
      </c>
      <c r="N384" s="213" t="s">
        <v>48</v>
      </c>
      <c r="O384" s="85"/>
      <c r="P384" s="214">
        <f>O384*H384</f>
        <v>0</v>
      </c>
      <c r="Q384" s="214">
        <v>0</v>
      </c>
      <c r="R384" s="214">
        <f>Q384*H384</f>
        <v>0</v>
      </c>
      <c r="S384" s="214">
        <v>0.075999999999999998</v>
      </c>
      <c r="T384" s="215">
        <f>S384*H384</f>
        <v>0.46413199999999999</v>
      </c>
      <c r="U384" s="39"/>
      <c r="V384" s="39"/>
      <c r="W384" s="39"/>
      <c r="X384" s="39"/>
      <c r="Y384" s="39"/>
      <c r="Z384" s="39"/>
      <c r="AA384" s="39"/>
      <c r="AB384" s="39"/>
      <c r="AC384" s="39"/>
      <c r="AD384" s="39"/>
      <c r="AE384" s="39"/>
      <c r="AR384" s="216" t="s">
        <v>161</v>
      </c>
      <c r="AT384" s="216" t="s">
        <v>156</v>
      </c>
      <c r="AU384" s="216" t="s">
        <v>87</v>
      </c>
      <c r="AY384" s="18" t="s">
        <v>153</v>
      </c>
      <c r="BE384" s="217">
        <f>IF(N384="základní",J384,0)</f>
        <v>0</v>
      </c>
      <c r="BF384" s="217">
        <f>IF(N384="snížená",J384,0)</f>
        <v>0</v>
      </c>
      <c r="BG384" s="217">
        <f>IF(N384="zákl. přenesená",J384,0)</f>
        <v>0</v>
      </c>
      <c r="BH384" s="217">
        <f>IF(N384="sníž. přenesená",J384,0)</f>
        <v>0</v>
      </c>
      <c r="BI384" s="217">
        <f>IF(N384="nulová",J384,0)</f>
        <v>0</v>
      </c>
      <c r="BJ384" s="18" t="s">
        <v>85</v>
      </c>
      <c r="BK384" s="217">
        <f>ROUND(I384*H384,2)</f>
        <v>0</v>
      </c>
      <c r="BL384" s="18" t="s">
        <v>161</v>
      </c>
      <c r="BM384" s="216" t="s">
        <v>378</v>
      </c>
    </row>
    <row r="385" s="2" customFormat="1">
      <c r="A385" s="39"/>
      <c r="B385" s="40"/>
      <c r="C385" s="41"/>
      <c r="D385" s="218" t="s">
        <v>163</v>
      </c>
      <c r="E385" s="41"/>
      <c r="F385" s="219" t="s">
        <v>379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163</v>
      </c>
      <c r="AU385" s="18" t="s">
        <v>87</v>
      </c>
    </row>
    <row r="386" s="2" customFormat="1">
      <c r="A386" s="39"/>
      <c r="B386" s="40"/>
      <c r="C386" s="41"/>
      <c r="D386" s="218" t="s">
        <v>165</v>
      </c>
      <c r="E386" s="41"/>
      <c r="F386" s="223" t="s">
        <v>380</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165</v>
      </c>
      <c r="AU386" s="18" t="s">
        <v>87</v>
      </c>
    </row>
    <row r="387" s="14" customFormat="1">
      <c r="A387" s="14"/>
      <c r="B387" s="234"/>
      <c r="C387" s="235"/>
      <c r="D387" s="218" t="s">
        <v>167</v>
      </c>
      <c r="E387" s="236" t="s">
        <v>40</v>
      </c>
      <c r="F387" s="237" t="s">
        <v>381</v>
      </c>
      <c r="G387" s="235"/>
      <c r="H387" s="238">
        <v>4.7279999999999998</v>
      </c>
      <c r="I387" s="239"/>
      <c r="J387" s="235"/>
      <c r="K387" s="235"/>
      <c r="L387" s="240"/>
      <c r="M387" s="241"/>
      <c r="N387" s="242"/>
      <c r="O387" s="242"/>
      <c r="P387" s="242"/>
      <c r="Q387" s="242"/>
      <c r="R387" s="242"/>
      <c r="S387" s="242"/>
      <c r="T387" s="243"/>
      <c r="U387" s="14"/>
      <c r="V387" s="14"/>
      <c r="W387" s="14"/>
      <c r="X387" s="14"/>
      <c r="Y387" s="14"/>
      <c r="Z387" s="14"/>
      <c r="AA387" s="14"/>
      <c r="AB387" s="14"/>
      <c r="AC387" s="14"/>
      <c r="AD387" s="14"/>
      <c r="AE387" s="14"/>
      <c r="AT387" s="244" t="s">
        <v>167</v>
      </c>
      <c r="AU387" s="244" t="s">
        <v>87</v>
      </c>
      <c r="AV387" s="14" t="s">
        <v>87</v>
      </c>
      <c r="AW387" s="14" t="s">
        <v>38</v>
      </c>
      <c r="AX387" s="14" t="s">
        <v>77</v>
      </c>
      <c r="AY387" s="244" t="s">
        <v>153</v>
      </c>
    </row>
    <row r="388" s="14" customFormat="1">
      <c r="A388" s="14"/>
      <c r="B388" s="234"/>
      <c r="C388" s="235"/>
      <c r="D388" s="218" t="s">
        <v>167</v>
      </c>
      <c r="E388" s="236" t="s">
        <v>40</v>
      </c>
      <c r="F388" s="237" t="s">
        <v>382</v>
      </c>
      <c r="G388" s="235"/>
      <c r="H388" s="238">
        <v>1.379</v>
      </c>
      <c r="I388" s="239"/>
      <c r="J388" s="235"/>
      <c r="K388" s="235"/>
      <c r="L388" s="240"/>
      <c r="M388" s="241"/>
      <c r="N388" s="242"/>
      <c r="O388" s="242"/>
      <c r="P388" s="242"/>
      <c r="Q388" s="242"/>
      <c r="R388" s="242"/>
      <c r="S388" s="242"/>
      <c r="T388" s="243"/>
      <c r="U388" s="14"/>
      <c r="V388" s="14"/>
      <c r="W388" s="14"/>
      <c r="X388" s="14"/>
      <c r="Y388" s="14"/>
      <c r="Z388" s="14"/>
      <c r="AA388" s="14"/>
      <c r="AB388" s="14"/>
      <c r="AC388" s="14"/>
      <c r="AD388" s="14"/>
      <c r="AE388" s="14"/>
      <c r="AT388" s="244" t="s">
        <v>167</v>
      </c>
      <c r="AU388" s="244" t="s">
        <v>87</v>
      </c>
      <c r="AV388" s="14" t="s">
        <v>87</v>
      </c>
      <c r="AW388" s="14" t="s">
        <v>38</v>
      </c>
      <c r="AX388" s="14" t="s">
        <v>77</v>
      </c>
      <c r="AY388" s="244" t="s">
        <v>153</v>
      </c>
    </row>
    <row r="389" s="15" customFormat="1">
      <c r="A389" s="15"/>
      <c r="B389" s="245"/>
      <c r="C389" s="246"/>
      <c r="D389" s="218" t="s">
        <v>167</v>
      </c>
      <c r="E389" s="247" t="s">
        <v>40</v>
      </c>
      <c r="F389" s="248" t="s">
        <v>170</v>
      </c>
      <c r="G389" s="246"/>
      <c r="H389" s="249">
        <v>6.1069999999999993</v>
      </c>
      <c r="I389" s="250"/>
      <c r="J389" s="246"/>
      <c r="K389" s="246"/>
      <c r="L389" s="251"/>
      <c r="M389" s="252"/>
      <c r="N389" s="253"/>
      <c r="O389" s="253"/>
      <c r="P389" s="253"/>
      <c r="Q389" s="253"/>
      <c r="R389" s="253"/>
      <c r="S389" s="253"/>
      <c r="T389" s="254"/>
      <c r="U389" s="15"/>
      <c r="V389" s="15"/>
      <c r="W389" s="15"/>
      <c r="X389" s="15"/>
      <c r="Y389" s="15"/>
      <c r="Z389" s="15"/>
      <c r="AA389" s="15"/>
      <c r="AB389" s="15"/>
      <c r="AC389" s="15"/>
      <c r="AD389" s="15"/>
      <c r="AE389" s="15"/>
      <c r="AT389" s="255" t="s">
        <v>167</v>
      </c>
      <c r="AU389" s="255" t="s">
        <v>87</v>
      </c>
      <c r="AV389" s="15" t="s">
        <v>161</v>
      </c>
      <c r="AW389" s="15" t="s">
        <v>38</v>
      </c>
      <c r="AX389" s="15" t="s">
        <v>85</v>
      </c>
      <c r="AY389" s="255" t="s">
        <v>153</v>
      </c>
    </row>
    <row r="390" s="2" customFormat="1" ht="24.15" customHeight="1">
      <c r="A390" s="39"/>
      <c r="B390" s="40"/>
      <c r="C390" s="205" t="s">
        <v>383</v>
      </c>
      <c r="D390" s="205" t="s">
        <v>156</v>
      </c>
      <c r="E390" s="206" t="s">
        <v>384</v>
      </c>
      <c r="F390" s="207" t="s">
        <v>385</v>
      </c>
      <c r="G390" s="208" t="s">
        <v>173</v>
      </c>
      <c r="H390" s="209">
        <v>154.12000000000001</v>
      </c>
      <c r="I390" s="210"/>
      <c r="J390" s="211">
        <f>ROUND(I390*H390,2)</f>
        <v>0</v>
      </c>
      <c r="K390" s="207" t="s">
        <v>160</v>
      </c>
      <c r="L390" s="45"/>
      <c r="M390" s="212" t="s">
        <v>40</v>
      </c>
      <c r="N390" s="213" t="s">
        <v>48</v>
      </c>
      <c r="O390" s="85"/>
      <c r="P390" s="214">
        <f>O390*H390</f>
        <v>0</v>
      </c>
      <c r="Q390" s="214">
        <v>0</v>
      </c>
      <c r="R390" s="214">
        <f>Q390*H390</f>
        <v>0</v>
      </c>
      <c r="S390" s="214">
        <v>0.0060000000000000001</v>
      </c>
      <c r="T390" s="215">
        <f>S390*H390</f>
        <v>0.9247200000000001</v>
      </c>
      <c r="U390" s="39"/>
      <c r="V390" s="39"/>
      <c r="W390" s="39"/>
      <c r="X390" s="39"/>
      <c r="Y390" s="39"/>
      <c r="Z390" s="39"/>
      <c r="AA390" s="39"/>
      <c r="AB390" s="39"/>
      <c r="AC390" s="39"/>
      <c r="AD390" s="39"/>
      <c r="AE390" s="39"/>
      <c r="AR390" s="216" t="s">
        <v>161</v>
      </c>
      <c r="AT390" s="216" t="s">
        <v>156</v>
      </c>
      <c r="AU390" s="216" t="s">
        <v>87</v>
      </c>
      <c r="AY390" s="18" t="s">
        <v>153</v>
      </c>
      <c r="BE390" s="217">
        <f>IF(N390="základní",J390,0)</f>
        <v>0</v>
      </c>
      <c r="BF390" s="217">
        <f>IF(N390="snížená",J390,0)</f>
        <v>0</v>
      </c>
      <c r="BG390" s="217">
        <f>IF(N390="zákl. přenesená",J390,0)</f>
        <v>0</v>
      </c>
      <c r="BH390" s="217">
        <f>IF(N390="sníž. přenesená",J390,0)</f>
        <v>0</v>
      </c>
      <c r="BI390" s="217">
        <f>IF(N390="nulová",J390,0)</f>
        <v>0</v>
      </c>
      <c r="BJ390" s="18" t="s">
        <v>85</v>
      </c>
      <c r="BK390" s="217">
        <f>ROUND(I390*H390,2)</f>
        <v>0</v>
      </c>
      <c r="BL390" s="18" t="s">
        <v>161</v>
      </c>
      <c r="BM390" s="216" t="s">
        <v>386</v>
      </c>
    </row>
    <row r="391" s="2" customFormat="1">
      <c r="A391" s="39"/>
      <c r="B391" s="40"/>
      <c r="C391" s="41"/>
      <c r="D391" s="218" t="s">
        <v>163</v>
      </c>
      <c r="E391" s="41"/>
      <c r="F391" s="219" t="s">
        <v>387</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163</v>
      </c>
      <c r="AU391" s="18" t="s">
        <v>87</v>
      </c>
    </row>
    <row r="392" s="13" customFormat="1">
      <c r="A392" s="13"/>
      <c r="B392" s="224"/>
      <c r="C392" s="225"/>
      <c r="D392" s="218" t="s">
        <v>167</v>
      </c>
      <c r="E392" s="226" t="s">
        <v>40</v>
      </c>
      <c r="F392" s="227" t="s">
        <v>226</v>
      </c>
      <c r="G392" s="225"/>
      <c r="H392" s="226" t="s">
        <v>40</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167</v>
      </c>
      <c r="AU392" s="233" t="s">
        <v>87</v>
      </c>
      <c r="AV392" s="13" t="s">
        <v>85</v>
      </c>
      <c r="AW392" s="13" t="s">
        <v>38</v>
      </c>
      <c r="AX392" s="13" t="s">
        <v>77</v>
      </c>
      <c r="AY392" s="233" t="s">
        <v>153</v>
      </c>
    </row>
    <row r="393" s="14" customFormat="1">
      <c r="A393" s="14"/>
      <c r="B393" s="234"/>
      <c r="C393" s="235"/>
      <c r="D393" s="218" t="s">
        <v>167</v>
      </c>
      <c r="E393" s="236" t="s">
        <v>40</v>
      </c>
      <c r="F393" s="237" t="s">
        <v>388</v>
      </c>
      <c r="G393" s="235"/>
      <c r="H393" s="238">
        <v>5.5999999999999996</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167</v>
      </c>
      <c r="AU393" s="244" t="s">
        <v>87</v>
      </c>
      <c r="AV393" s="14" t="s">
        <v>87</v>
      </c>
      <c r="AW393" s="14" t="s">
        <v>38</v>
      </c>
      <c r="AX393" s="14" t="s">
        <v>77</v>
      </c>
      <c r="AY393" s="244" t="s">
        <v>153</v>
      </c>
    </row>
    <row r="394" s="13" customFormat="1">
      <c r="A394" s="13"/>
      <c r="B394" s="224"/>
      <c r="C394" s="225"/>
      <c r="D394" s="218" t="s">
        <v>167</v>
      </c>
      <c r="E394" s="226" t="s">
        <v>40</v>
      </c>
      <c r="F394" s="227" t="s">
        <v>228</v>
      </c>
      <c r="G394" s="225"/>
      <c r="H394" s="226" t="s">
        <v>40</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167</v>
      </c>
      <c r="AU394" s="233" t="s">
        <v>87</v>
      </c>
      <c r="AV394" s="13" t="s">
        <v>85</v>
      </c>
      <c r="AW394" s="13" t="s">
        <v>38</v>
      </c>
      <c r="AX394" s="13" t="s">
        <v>77</v>
      </c>
      <c r="AY394" s="233" t="s">
        <v>153</v>
      </c>
    </row>
    <row r="395" s="14" customFormat="1">
      <c r="A395" s="14"/>
      <c r="B395" s="234"/>
      <c r="C395" s="235"/>
      <c r="D395" s="218" t="s">
        <v>167</v>
      </c>
      <c r="E395" s="236" t="s">
        <v>40</v>
      </c>
      <c r="F395" s="237" t="s">
        <v>389</v>
      </c>
      <c r="G395" s="235"/>
      <c r="H395" s="238">
        <v>2.7999999999999998</v>
      </c>
      <c r="I395" s="239"/>
      <c r="J395" s="235"/>
      <c r="K395" s="235"/>
      <c r="L395" s="240"/>
      <c r="M395" s="241"/>
      <c r="N395" s="242"/>
      <c r="O395" s="242"/>
      <c r="P395" s="242"/>
      <c r="Q395" s="242"/>
      <c r="R395" s="242"/>
      <c r="S395" s="242"/>
      <c r="T395" s="243"/>
      <c r="U395" s="14"/>
      <c r="V395" s="14"/>
      <c r="W395" s="14"/>
      <c r="X395" s="14"/>
      <c r="Y395" s="14"/>
      <c r="Z395" s="14"/>
      <c r="AA395" s="14"/>
      <c r="AB395" s="14"/>
      <c r="AC395" s="14"/>
      <c r="AD395" s="14"/>
      <c r="AE395" s="14"/>
      <c r="AT395" s="244" t="s">
        <v>167</v>
      </c>
      <c r="AU395" s="244" t="s">
        <v>87</v>
      </c>
      <c r="AV395" s="14" t="s">
        <v>87</v>
      </c>
      <c r="AW395" s="14" t="s">
        <v>38</v>
      </c>
      <c r="AX395" s="14" t="s">
        <v>77</v>
      </c>
      <c r="AY395" s="244" t="s">
        <v>153</v>
      </c>
    </row>
    <row r="396" s="13" customFormat="1">
      <c r="A396" s="13"/>
      <c r="B396" s="224"/>
      <c r="C396" s="225"/>
      <c r="D396" s="218" t="s">
        <v>167</v>
      </c>
      <c r="E396" s="226" t="s">
        <v>40</v>
      </c>
      <c r="F396" s="227" t="s">
        <v>230</v>
      </c>
      <c r="G396" s="225"/>
      <c r="H396" s="226" t="s">
        <v>40</v>
      </c>
      <c r="I396" s="228"/>
      <c r="J396" s="225"/>
      <c r="K396" s="225"/>
      <c r="L396" s="229"/>
      <c r="M396" s="230"/>
      <c r="N396" s="231"/>
      <c r="O396" s="231"/>
      <c r="P396" s="231"/>
      <c r="Q396" s="231"/>
      <c r="R396" s="231"/>
      <c r="S396" s="231"/>
      <c r="T396" s="232"/>
      <c r="U396" s="13"/>
      <c r="V396" s="13"/>
      <c r="W396" s="13"/>
      <c r="X396" s="13"/>
      <c r="Y396" s="13"/>
      <c r="Z396" s="13"/>
      <c r="AA396" s="13"/>
      <c r="AB396" s="13"/>
      <c r="AC396" s="13"/>
      <c r="AD396" s="13"/>
      <c r="AE396" s="13"/>
      <c r="AT396" s="233" t="s">
        <v>167</v>
      </c>
      <c r="AU396" s="233" t="s">
        <v>87</v>
      </c>
      <c r="AV396" s="13" t="s">
        <v>85</v>
      </c>
      <c r="AW396" s="13" t="s">
        <v>38</v>
      </c>
      <c r="AX396" s="13" t="s">
        <v>77</v>
      </c>
      <c r="AY396" s="233" t="s">
        <v>153</v>
      </c>
    </row>
    <row r="397" s="14" customFormat="1">
      <c r="A397" s="14"/>
      <c r="B397" s="234"/>
      <c r="C397" s="235"/>
      <c r="D397" s="218" t="s">
        <v>167</v>
      </c>
      <c r="E397" s="236" t="s">
        <v>40</v>
      </c>
      <c r="F397" s="237" t="s">
        <v>390</v>
      </c>
      <c r="G397" s="235"/>
      <c r="H397" s="238">
        <v>145.72</v>
      </c>
      <c r="I397" s="239"/>
      <c r="J397" s="235"/>
      <c r="K397" s="235"/>
      <c r="L397" s="240"/>
      <c r="M397" s="241"/>
      <c r="N397" s="242"/>
      <c r="O397" s="242"/>
      <c r="P397" s="242"/>
      <c r="Q397" s="242"/>
      <c r="R397" s="242"/>
      <c r="S397" s="242"/>
      <c r="T397" s="243"/>
      <c r="U397" s="14"/>
      <c r="V397" s="14"/>
      <c r="W397" s="14"/>
      <c r="X397" s="14"/>
      <c r="Y397" s="14"/>
      <c r="Z397" s="14"/>
      <c r="AA397" s="14"/>
      <c r="AB397" s="14"/>
      <c r="AC397" s="14"/>
      <c r="AD397" s="14"/>
      <c r="AE397" s="14"/>
      <c r="AT397" s="244" t="s">
        <v>167</v>
      </c>
      <c r="AU397" s="244" t="s">
        <v>87</v>
      </c>
      <c r="AV397" s="14" t="s">
        <v>87</v>
      </c>
      <c r="AW397" s="14" t="s">
        <v>38</v>
      </c>
      <c r="AX397" s="14" t="s">
        <v>77</v>
      </c>
      <c r="AY397" s="244" t="s">
        <v>153</v>
      </c>
    </row>
    <row r="398" s="15" customFormat="1">
      <c r="A398" s="15"/>
      <c r="B398" s="245"/>
      <c r="C398" s="246"/>
      <c r="D398" s="218" t="s">
        <v>167</v>
      </c>
      <c r="E398" s="247" t="s">
        <v>40</v>
      </c>
      <c r="F398" s="248" t="s">
        <v>170</v>
      </c>
      <c r="G398" s="246"/>
      <c r="H398" s="249">
        <v>154.12000000000001</v>
      </c>
      <c r="I398" s="250"/>
      <c r="J398" s="246"/>
      <c r="K398" s="246"/>
      <c r="L398" s="251"/>
      <c r="M398" s="252"/>
      <c r="N398" s="253"/>
      <c r="O398" s="253"/>
      <c r="P398" s="253"/>
      <c r="Q398" s="253"/>
      <c r="R398" s="253"/>
      <c r="S398" s="253"/>
      <c r="T398" s="254"/>
      <c r="U398" s="15"/>
      <c r="V398" s="15"/>
      <c r="W398" s="15"/>
      <c r="X398" s="15"/>
      <c r="Y398" s="15"/>
      <c r="Z398" s="15"/>
      <c r="AA398" s="15"/>
      <c r="AB398" s="15"/>
      <c r="AC398" s="15"/>
      <c r="AD398" s="15"/>
      <c r="AE398" s="15"/>
      <c r="AT398" s="255" t="s">
        <v>167</v>
      </c>
      <c r="AU398" s="255" t="s">
        <v>87</v>
      </c>
      <c r="AV398" s="15" t="s">
        <v>161</v>
      </c>
      <c r="AW398" s="15" t="s">
        <v>38</v>
      </c>
      <c r="AX398" s="15" t="s">
        <v>85</v>
      </c>
      <c r="AY398" s="255" t="s">
        <v>153</v>
      </c>
    </row>
    <row r="399" s="2" customFormat="1" ht="24.15" customHeight="1">
      <c r="A399" s="39"/>
      <c r="B399" s="40"/>
      <c r="C399" s="205" t="s">
        <v>391</v>
      </c>
      <c r="D399" s="205" t="s">
        <v>156</v>
      </c>
      <c r="E399" s="206" t="s">
        <v>392</v>
      </c>
      <c r="F399" s="207" t="s">
        <v>393</v>
      </c>
      <c r="G399" s="208" t="s">
        <v>173</v>
      </c>
      <c r="H399" s="209">
        <v>14.82</v>
      </c>
      <c r="I399" s="210"/>
      <c r="J399" s="211">
        <f>ROUND(I399*H399,2)</f>
        <v>0</v>
      </c>
      <c r="K399" s="207" t="s">
        <v>160</v>
      </c>
      <c r="L399" s="45"/>
      <c r="M399" s="212" t="s">
        <v>40</v>
      </c>
      <c r="N399" s="213" t="s">
        <v>48</v>
      </c>
      <c r="O399" s="85"/>
      <c r="P399" s="214">
        <f>O399*H399</f>
        <v>0</v>
      </c>
      <c r="Q399" s="214">
        <v>8.0000000000000007E-05</v>
      </c>
      <c r="R399" s="214">
        <f>Q399*H399</f>
        <v>0.0011856000000000002</v>
      </c>
      <c r="S399" s="214">
        <v>0</v>
      </c>
      <c r="T399" s="215">
        <f>S399*H399</f>
        <v>0</v>
      </c>
      <c r="U399" s="39"/>
      <c r="V399" s="39"/>
      <c r="W399" s="39"/>
      <c r="X399" s="39"/>
      <c r="Y399" s="39"/>
      <c r="Z399" s="39"/>
      <c r="AA399" s="39"/>
      <c r="AB399" s="39"/>
      <c r="AC399" s="39"/>
      <c r="AD399" s="39"/>
      <c r="AE399" s="39"/>
      <c r="AR399" s="216" t="s">
        <v>161</v>
      </c>
      <c r="AT399" s="216" t="s">
        <v>156</v>
      </c>
      <c r="AU399" s="216" t="s">
        <v>87</v>
      </c>
      <c r="AY399" s="18" t="s">
        <v>153</v>
      </c>
      <c r="BE399" s="217">
        <f>IF(N399="základní",J399,0)</f>
        <v>0</v>
      </c>
      <c r="BF399" s="217">
        <f>IF(N399="snížená",J399,0)</f>
        <v>0</v>
      </c>
      <c r="BG399" s="217">
        <f>IF(N399="zákl. přenesená",J399,0)</f>
        <v>0</v>
      </c>
      <c r="BH399" s="217">
        <f>IF(N399="sníž. přenesená",J399,0)</f>
        <v>0</v>
      </c>
      <c r="BI399" s="217">
        <f>IF(N399="nulová",J399,0)</f>
        <v>0</v>
      </c>
      <c r="BJ399" s="18" t="s">
        <v>85</v>
      </c>
      <c r="BK399" s="217">
        <f>ROUND(I399*H399,2)</f>
        <v>0</v>
      </c>
      <c r="BL399" s="18" t="s">
        <v>161</v>
      </c>
      <c r="BM399" s="216" t="s">
        <v>394</v>
      </c>
    </row>
    <row r="400" s="2" customFormat="1">
      <c r="A400" s="39"/>
      <c r="B400" s="40"/>
      <c r="C400" s="41"/>
      <c r="D400" s="218" t="s">
        <v>163</v>
      </c>
      <c r="E400" s="41"/>
      <c r="F400" s="219" t="s">
        <v>395</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163</v>
      </c>
      <c r="AU400" s="18" t="s">
        <v>87</v>
      </c>
    </row>
    <row r="401" s="2" customFormat="1">
      <c r="A401" s="39"/>
      <c r="B401" s="40"/>
      <c r="C401" s="41"/>
      <c r="D401" s="218" t="s">
        <v>165</v>
      </c>
      <c r="E401" s="41"/>
      <c r="F401" s="223" t="s">
        <v>396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165</v>
      </c>
      <c r="AU401" s="18" t="s">
        <v>87</v>
      </c>
    </row>
    <row r="402" s="13" customFormat="1">
      <c r="A402" s="13"/>
      <c r="B402" s="224"/>
      <c r="C402" s="225"/>
      <c r="D402" s="218" t="s">
        <v>167</v>
      </c>
      <c r="E402" s="226" t="s">
        <v>40</v>
      </c>
      <c r="F402" s="227" t="s">
        <v>397</v>
      </c>
      <c r="G402" s="225"/>
      <c r="H402" s="226" t="s">
        <v>40</v>
      </c>
      <c r="I402" s="228"/>
      <c r="J402" s="225"/>
      <c r="K402" s="225"/>
      <c r="L402" s="229"/>
      <c r="M402" s="230"/>
      <c r="N402" s="231"/>
      <c r="O402" s="231"/>
      <c r="P402" s="231"/>
      <c r="Q402" s="231"/>
      <c r="R402" s="231"/>
      <c r="S402" s="231"/>
      <c r="T402" s="232"/>
      <c r="U402" s="13"/>
      <c r="V402" s="13"/>
      <c r="W402" s="13"/>
      <c r="X402" s="13"/>
      <c r="Y402" s="13"/>
      <c r="Z402" s="13"/>
      <c r="AA402" s="13"/>
      <c r="AB402" s="13"/>
      <c r="AC402" s="13"/>
      <c r="AD402" s="13"/>
      <c r="AE402" s="13"/>
      <c r="AT402" s="233" t="s">
        <v>167</v>
      </c>
      <c r="AU402" s="233" t="s">
        <v>87</v>
      </c>
      <c r="AV402" s="13" t="s">
        <v>85</v>
      </c>
      <c r="AW402" s="13" t="s">
        <v>38</v>
      </c>
      <c r="AX402" s="13" t="s">
        <v>77</v>
      </c>
      <c r="AY402" s="233" t="s">
        <v>153</v>
      </c>
    </row>
    <row r="403" s="14" customFormat="1">
      <c r="A403" s="14"/>
      <c r="B403" s="234"/>
      <c r="C403" s="235"/>
      <c r="D403" s="218" t="s">
        <v>167</v>
      </c>
      <c r="E403" s="236" t="s">
        <v>40</v>
      </c>
      <c r="F403" s="237" t="s">
        <v>398</v>
      </c>
      <c r="G403" s="235"/>
      <c r="H403" s="238">
        <v>14.82</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167</v>
      </c>
      <c r="AU403" s="244" t="s">
        <v>87</v>
      </c>
      <c r="AV403" s="14" t="s">
        <v>87</v>
      </c>
      <c r="AW403" s="14" t="s">
        <v>38</v>
      </c>
      <c r="AX403" s="14" t="s">
        <v>77</v>
      </c>
      <c r="AY403" s="244" t="s">
        <v>153</v>
      </c>
    </row>
    <row r="404" s="15" customFormat="1">
      <c r="A404" s="15"/>
      <c r="B404" s="245"/>
      <c r="C404" s="246"/>
      <c r="D404" s="218" t="s">
        <v>167</v>
      </c>
      <c r="E404" s="247" t="s">
        <v>40</v>
      </c>
      <c r="F404" s="248" t="s">
        <v>170</v>
      </c>
      <c r="G404" s="246"/>
      <c r="H404" s="249">
        <v>14.82</v>
      </c>
      <c r="I404" s="250"/>
      <c r="J404" s="246"/>
      <c r="K404" s="246"/>
      <c r="L404" s="251"/>
      <c r="M404" s="252"/>
      <c r="N404" s="253"/>
      <c r="O404" s="253"/>
      <c r="P404" s="253"/>
      <c r="Q404" s="253"/>
      <c r="R404" s="253"/>
      <c r="S404" s="253"/>
      <c r="T404" s="254"/>
      <c r="U404" s="15"/>
      <c r="V404" s="15"/>
      <c r="W404" s="15"/>
      <c r="X404" s="15"/>
      <c r="Y404" s="15"/>
      <c r="Z404" s="15"/>
      <c r="AA404" s="15"/>
      <c r="AB404" s="15"/>
      <c r="AC404" s="15"/>
      <c r="AD404" s="15"/>
      <c r="AE404" s="15"/>
      <c r="AT404" s="255" t="s">
        <v>167</v>
      </c>
      <c r="AU404" s="255" t="s">
        <v>87</v>
      </c>
      <c r="AV404" s="15" t="s">
        <v>161</v>
      </c>
      <c r="AW404" s="15" t="s">
        <v>38</v>
      </c>
      <c r="AX404" s="15" t="s">
        <v>85</v>
      </c>
      <c r="AY404" s="255" t="s">
        <v>153</v>
      </c>
    </row>
    <row r="405" s="2" customFormat="1" ht="24.15" customHeight="1">
      <c r="A405" s="39"/>
      <c r="B405" s="40"/>
      <c r="C405" s="205" t="s">
        <v>399</v>
      </c>
      <c r="D405" s="205" t="s">
        <v>156</v>
      </c>
      <c r="E405" s="206" t="s">
        <v>400</v>
      </c>
      <c r="F405" s="207" t="s">
        <v>401</v>
      </c>
      <c r="G405" s="208" t="s">
        <v>159</v>
      </c>
      <c r="H405" s="209">
        <v>33.649999999999999</v>
      </c>
      <c r="I405" s="210"/>
      <c r="J405" s="211">
        <f>ROUND(I405*H405,2)</f>
        <v>0</v>
      </c>
      <c r="K405" s="207" t="s">
        <v>160</v>
      </c>
      <c r="L405" s="45"/>
      <c r="M405" s="212" t="s">
        <v>40</v>
      </c>
      <c r="N405" s="213" t="s">
        <v>48</v>
      </c>
      <c r="O405" s="85"/>
      <c r="P405" s="214">
        <f>O405*H405</f>
        <v>0</v>
      </c>
      <c r="Q405" s="214">
        <v>0</v>
      </c>
      <c r="R405" s="214">
        <f>Q405*H405</f>
        <v>0</v>
      </c>
      <c r="S405" s="214">
        <v>0.045999999999999999</v>
      </c>
      <c r="T405" s="215">
        <f>S405*H405</f>
        <v>1.5478999999999998</v>
      </c>
      <c r="U405" s="39"/>
      <c r="V405" s="39"/>
      <c r="W405" s="39"/>
      <c r="X405" s="39"/>
      <c r="Y405" s="39"/>
      <c r="Z405" s="39"/>
      <c r="AA405" s="39"/>
      <c r="AB405" s="39"/>
      <c r="AC405" s="39"/>
      <c r="AD405" s="39"/>
      <c r="AE405" s="39"/>
      <c r="AR405" s="216" t="s">
        <v>161</v>
      </c>
      <c r="AT405" s="216" t="s">
        <v>156</v>
      </c>
      <c r="AU405" s="216" t="s">
        <v>87</v>
      </c>
      <c r="AY405" s="18" t="s">
        <v>153</v>
      </c>
      <c r="BE405" s="217">
        <f>IF(N405="základní",J405,0)</f>
        <v>0</v>
      </c>
      <c r="BF405" s="217">
        <f>IF(N405="snížená",J405,0)</f>
        <v>0</v>
      </c>
      <c r="BG405" s="217">
        <f>IF(N405="zákl. přenesená",J405,0)</f>
        <v>0</v>
      </c>
      <c r="BH405" s="217">
        <f>IF(N405="sníž. přenesená",J405,0)</f>
        <v>0</v>
      </c>
      <c r="BI405" s="217">
        <f>IF(N405="nulová",J405,0)</f>
        <v>0</v>
      </c>
      <c r="BJ405" s="18" t="s">
        <v>85</v>
      </c>
      <c r="BK405" s="217">
        <f>ROUND(I405*H405,2)</f>
        <v>0</v>
      </c>
      <c r="BL405" s="18" t="s">
        <v>161</v>
      </c>
      <c r="BM405" s="216" t="s">
        <v>402</v>
      </c>
    </row>
    <row r="406" s="2" customFormat="1">
      <c r="A406" s="39"/>
      <c r="B406" s="40"/>
      <c r="C406" s="41"/>
      <c r="D406" s="218" t="s">
        <v>163</v>
      </c>
      <c r="E406" s="41"/>
      <c r="F406" s="219" t="s">
        <v>403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163</v>
      </c>
      <c r="AU406" s="18" t="s">
        <v>87</v>
      </c>
    </row>
    <row r="407" s="2" customFormat="1">
      <c r="A407" s="39"/>
      <c r="B407" s="40"/>
      <c r="C407" s="41"/>
      <c r="D407" s="218" t="s">
        <v>165</v>
      </c>
      <c r="E407" s="41"/>
      <c r="F407" s="223" t="s">
        <v>404</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165</v>
      </c>
      <c r="AU407" s="18" t="s">
        <v>87</v>
      </c>
    </row>
    <row r="408" s="13" customFormat="1">
      <c r="A408" s="13"/>
      <c r="B408" s="224"/>
      <c r="C408" s="225"/>
      <c r="D408" s="218" t="s">
        <v>167</v>
      </c>
      <c r="E408" s="226" t="s">
        <v>40</v>
      </c>
      <c r="F408" s="227" t="s">
        <v>206</v>
      </c>
      <c r="G408" s="225"/>
      <c r="H408" s="226" t="s">
        <v>40</v>
      </c>
      <c r="I408" s="228"/>
      <c r="J408" s="225"/>
      <c r="K408" s="225"/>
      <c r="L408" s="229"/>
      <c r="M408" s="230"/>
      <c r="N408" s="231"/>
      <c r="O408" s="231"/>
      <c r="P408" s="231"/>
      <c r="Q408" s="231"/>
      <c r="R408" s="231"/>
      <c r="S408" s="231"/>
      <c r="T408" s="232"/>
      <c r="U408" s="13"/>
      <c r="V408" s="13"/>
      <c r="W408" s="13"/>
      <c r="X408" s="13"/>
      <c r="Y408" s="13"/>
      <c r="Z408" s="13"/>
      <c r="AA408" s="13"/>
      <c r="AB408" s="13"/>
      <c r="AC408" s="13"/>
      <c r="AD408" s="13"/>
      <c r="AE408" s="13"/>
      <c r="AT408" s="233" t="s">
        <v>167</v>
      </c>
      <c r="AU408" s="233" t="s">
        <v>87</v>
      </c>
      <c r="AV408" s="13" t="s">
        <v>85</v>
      </c>
      <c r="AW408" s="13" t="s">
        <v>38</v>
      </c>
      <c r="AX408" s="13" t="s">
        <v>77</v>
      </c>
      <c r="AY408" s="233" t="s">
        <v>153</v>
      </c>
    </row>
    <row r="409" s="14" customFormat="1">
      <c r="A409" s="14"/>
      <c r="B409" s="234"/>
      <c r="C409" s="235"/>
      <c r="D409" s="218" t="s">
        <v>167</v>
      </c>
      <c r="E409" s="236" t="s">
        <v>40</v>
      </c>
      <c r="F409" s="237" t="s">
        <v>405</v>
      </c>
      <c r="G409" s="235"/>
      <c r="H409" s="238">
        <v>18.550000000000001</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167</v>
      </c>
      <c r="AU409" s="244" t="s">
        <v>87</v>
      </c>
      <c r="AV409" s="14" t="s">
        <v>87</v>
      </c>
      <c r="AW409" s="14" t="s">
        <v>38</v>
      </c>
      <c r="AX409" s="14" t="s">
        <v>77</v>
      </c>
      <c r="AY409" s="244" t="s">
        <v>153</v>
      </c>
    </row>
    <row r="410" s="14" customFormat="1">
      <c r="A410" s="14"/>
      <c r="B410" s="234"/>
      <c r="C410" s="235"/>
      <c r="D410" s="218" t="s">
        <v>167</v>
      </c>
      <c r="E410" s="236" t="s">
        <v>40</v>
      </c>
      <c r="F410" s="237" t="s">
        <v>238</v>
      </c>
      <c r="G410" s="235"/>
      <c r="H410" s="238">
        <v>-4.7279999999999998</v>
      </c>
      <c r="I410" s="239"/>
      <c r="J410" s="235"/>
      <c r="K410" s="235"/>
      <c r="L410" s="240"/>
      <c r="M410" s="241"/>
      <c r="N410" s="242"/>
      <c r="O410" s="242"/>
      <c r="P410" s="242"/>
      <c r="Q410" s="242"/>
      <c r="R410" s="242"/>
      <c r="S410" s="242"/>
      <c r="T410" s="243"/>
      <c r="U410" s="14"/>
      <c r="V410" s="14"/>
      <c r="W410" s="14"/>
      <c r="X410" s="14"/>
      <c r="Y410" s="14"/>
      <c r="Z410" s="14"/>
      <c r="AA410" s="14"/>
      <c r="AB410" s="14"/>
      <c r="AC410" s="14"/>
      <c r="AD410" s="14"/>
      <c r="AE410" s="14"/>
      <c r="AT410" s="244" t="s">
        <v>167</v>
      </c>
      <c r="AU410" s="244" t="s">
        <v>87</v>
      </c>
      <c r="AV410" s="14" t="s">
        <v>87</v>
      </c>
      <c r="AW410" s="14" t="s">
        <v>38</v>
      </c>
      <c r="AX410" s="14" t="s">
        <v>77</v>
      </c>
      <c r="AY410" s="244" t="s">
        <v>153</v>
      </c>
    </row>
    <row r="411" s="14" customFormat="1">
      <c r="A411" s="14"/>
      <c r="B411" s="234"/>
      <c r="C411" s="235"/>
      <c r="D411" s="218" t="s">
        <v>167</v>
      </c>
      <c r="E411" s="236" t="s">
        <v>40</v>
      </c>
      <c r="F411" s="237" t="s">
        <v>239</v>
      </c>
      <c r="G411" s="235"/>
      <c r="H411" s="238">
        <v>-1.1819999999999999</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167</v>
      </c>
      <c r="AU411" s="244" t="s">
        <v>87</v>
      </c>
      <c r="AV411" s="14" t="s">
        <v>87</v>
      </c>
      <c r="AW411" s="14" t="s">
        <v>38</v>
      </c>
      <c r="AX411" s="14" t="s">
        <v>77</v>
      </c>
      <c r="AY411" s="244" t="s">
        <v>153</v>
      </c>
    </row>
    <row r="412" s="13" customFormat="1">
      <c r="A412" s="13"/>
      <c r="B412" s="224"/>
      <c r="C412" s="225"/>
      <c r="D412" s="218" t="s">
        <v>167</v>
      </c>
      <c r="E412" s="226" t="s">
        <v>40</v>
      </c>
      <c r="F412" s="227" t="s">
        <v>209</v>
      </c>
      <c r="G412" s="225"/>
      <c r="H412" s="226" t="s">
        <v>40</v>
      </c>
      <c r="I412" s="228"/>
      <c r="J412" s="225"/>
      <c r="K412" s="225"/>
      <c r="L412" s="229"/>
      <c r="M412" s="230"/>
      <c r="N412" s="231"/>
      <c r="O412" s="231"/>
      <c r="P412" s="231"/>
      <c r="Q412" s="231"/>
      <c r="R412" s="231"/>
      <c r="S412" s="231"/>
      <c r="T412" s="232"/>
      <c r="U412" s="13"/>
      <c r="V412" s="13"/>
      <c r="W412" s="13"/>
      <c r="X412" s="13"/>
      <c r="Y412" s="13"/>
      <c r="Z412" s="13"/>
      <c r="AA412" s="13"/>
      <c r="AB412" s="13"/>
      <c r="AC412" s="13"/>
      <c r="AD412" s="13"/>
      <c r="AE412" s="13"/>
      <c r="AT412" s="233" t="s">
        <v>167</v>
      </c>
      <c r="AU412" s="233" t="s">
        <v>87</v>
      </c>
      <c r="AV412" s="13" t="s">
        <v>85</v>
      </c>
      <c r="AW412" s="13" t="s">
        <v>38</v>
      </c>
      <c r="AX412" s="13" t="s">
        <v>77</v>
      </c>
      <c r="AY412" s="233" t="s">
        <v>153</v>
      </c>
    </row>
    <row r="413" s="14" customFormat="1">
      <c r="A413" s="14"/>
      <c r="B413" s="234"/>
      <c r="C413" s="235"/>
      <c r="D413" s="218" t="s">
        <v>167</v>
      </c>
      <c r="E413" s="236" t="s">
        <v>40</v>
      </c>
      <c r="F413" s="237" t="s">
        <v>406</v>
      </c>
      <c r="G413" s="235"/>
      <c r="H413" s="238">
        <v>15.9</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167</v>
      </c>
      <c r="AU413" s="244" t="s">
        <v>87</v>
      </c>
      <c r="AV413" s="14" t="s">
        <v>87</v>
      </c>
      <c r="AW413" s="14" t="s">
        <v>38</v>
      </c>
      <c r="AX413" s="14" t="s">
        <v>77</v>
      </c>
      <c r="AY413" s="244" t="s">
        <v>153</v>
      </c>
    </row>
    <row r="414" s="14" customFormat="1">
      <c r="A414" s="14"/>
      <c r="B414" s="234"/>
      <c r="C414" s="235"/>
      <c r="D414" s="218" t="s">
        <v>167</v>
      </c>
      <c r="E414" s="236" t="s">
        <v>40</v>
      </c>
      <c r="F414" s="237" t="s">
        <v>239</v>
      </c>
      <c r="G414" s="235"/>
      <c r="H414" s="238">
        <v>-1.1819999999999999</v>
      </c>
      <c r="I414" s="239"/>
      <c r="J414" s="235"/>
      <c r="K414" s="235"/>
      <c r="L414" s="240"/>
      <c r="M414" s="241"/>
      <c r="N414" s="242"/>
      <c r="O414" s="242"/>
      <c r="P414" s="242"/>
      <c r="Q414" s="242"/>
      <c r="R414" s="242"/>
      <c r="S414" s="242"/>
      <c r="T414" s="243"/>
      <c r="U414" s="14"/>
      <c r="V414" s="14"/>
      <c r="W414" s="14"/>
      <c r="X414" s="14"/>
      <c r="Y414" s="14"/>
      <c r="Z414" s="14"/>
      <c r="AA414" s="14"/>
      <c r="AB414" s="14"/>
      <c r="AC414" s="14"/>
      <c r="AD414" s="14"/>
      <c r="AE414" s="14"/>
      <c r="AT414" s="244" t="s">
        <v>167</v>
      </c>
      <c r="AU414" s="244" t="s">
        <v>87</v>
      </c>
      <c r="AV414" s="14" t="s">
        <v>87</v>
      </c>
      <c r="AW414" s="14" t="s">
        <v>38</v>
      </c>
      <c r="AX414" s="14" t="s">
        <v>77</v>
      </c>
      <c r="AY414" s="244" t="s">
        <v>153</v>
      </c>
    </row>
    <row r="415" s="13" customFormat="1">
      <c r="A415" s="13"/>
      <c r="B415" s="224"/>
      <c r="C415" s="225"/>
      <c r="D415" s="218" t="s">
        <v>167</v>
      </c>
      <c r="E415" s="226" t="s">
        <v>40</v>
      </c>
      <c r="F415" s="227" t="s">
        <v>211</v>
      </c>
      <c r="G415" s="225"/>
      <c r="H415" s="226" t="s">
        <v>40</v>
      </c>
      <c r="I415" s="228"/>
      <c r="J415" s="225"/>
      <c r="K415" s="225"/>
      <c r="L415" s="229"/>
      <c r="M415" s="230"/>
      <c r="N415" s="231"/>
      <c r="O415" s="231"/>
      <c r="P415" s="231"/>
      <c r="Q415" s="231"/>
      <c r="R415" s="231"/>
      <c r="S415" s="231"/>
      <c r="T415" s="232"/>
      <c r="U415" s="13"/>
      <c r="V415" s="13"/>
      <c r="W415" s="13"/>
      <c r="X415" s="13"/>
      <c r="Y415" s="13"/>
      <c r="Z415" s="13"/>
      <c r="AA415" s="13"/>
      <c r="AB415" s="13"/>
      <c r="AC415" s="13"/>
      <c r="AD415" s="13"/>
      <c r="AE415" s="13"/>
      <c r="AT415" s="233" t="s">
        <v>167</v>
      </c>
      <c r="AU415" s="233" t="s">
        <v>87</v>
      </c>
      <c r="AV415" s="13" t="s">
        <v>85</v>
      </c>
      <c r="AW415" s="13" t="s">
        <v>38</v>
      </c>
      <c r="AX415" s="13" t="s">
        <v>77</v>
      </c>
      <c r="AY415" s="233" t="s">
        <v>153</v>
      </c>
    </row>
    <row r="416" s="14" customFormat="1">
      <c r="A416" s="14"/>
      <c r="B416" s="234"/>
      <c r="C416" s="235"/>
      <c r="D416" s="218" t="s">
        <v>167</v>
      </c>
      <c r="E416" s="236" t="s">
        <v>40</v>
      </c>
      <c r="F416" s="237" t="s">
        <v>407</v>
      </c>
      <c r="G416" s="235"/>
      <c r="H416" s="238">
        <v>41.463000000000001</v>
      </c>
      <c r="I416" s="239"/>
      <c r="J416" s="235"/>
      <c r="K416" s="235"/>
      <c r="L416" s="240"/>
      <c r="M416" s="241"/>
      <c r="N416" s="242"/>
      <c r="O416" s="242"/>
      <c r="P416" s="242"/>
      <c r="Q416" s="242"/>
      <c r="R416" s="242"/>
      <c r="S416" s="242"/>
      <c r="T416" s="243"/>
      <c r="U416" s="14"/>
      <c r="V416" s="14"/>
      <c r="W416" s="14"/>
      <c r="X416" s="14"/>
      <c r="Y416" s="14"/>
      <c r="Z416" s="14"/>
      <c r="AA416" s="14"/>
      <c r="AB416" s="14"/>
      <c r="AC416" s="14"/>
      <c r="AD416" s="14"/>
      <c r="AE416" s="14"/>
      <c r="AT416" s="244" t="s">
        <v>167</v>
      </c>
      <c r="AU416" s="244" t="s">
        <v>87</v>
      </c>
      <c r="AV416" s="14" t="s">
        <v>87</v>
      </c>
      <c r="AW416" s="14" t="s">
        <v>38</v>
      </c>
      <c r="AX416" s="14" t="s">
        <v>77</v>
      </c>
      <c r="AY416" s="244" t="s">
        <v>153</v>
      </c>
    </row>
    <row r="417" s="14" customFormat="1">
      <c r="A417" s="14"/>
      <c r="B417" s="234"/>
      <c r="C417" s="235"/>
      <c r="D417" s="218" t="s">
        <v>167</v>
      </c>
      <c r="E417" s="236" t="s">
        <v>40</v>
      </c>
      <c r="F417" s="237" t="s">
        <v>242</v>
      </c>
      <c r="G417" s="235"/>
      <c r="H417" s="238">
        <v>-1.5760000000000001</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167</v>
      </c>
      <c r="AU417" s="244" t="s">
        <v>87</v>
      </c>
      <c r="AV417" s="14" t="s">
        <v>87</v>
      </c>
      <c r="AW417" s="14" t="s">
        <v>38</v>
      </c>
      <c r="AX417" s="14" t="s">
        <v>77</v>
      </c>
      <c r="AY417" s="244" t="s">
        <v>153</v>
      </c>
    </row>
    <row r="418" s="14" customFormat="1">
      <c r="A418" s="14"/>
      <c r="B418" s="234"/>
      <c r="C418" s="235"/>
      <c r="D418" s="218" t="s">
        <v>167</v>
      </c>
      <c r="E418" s="236" t="s">
        <v>40</v>
      </c>
      <c r="F418" s="237" t="s">
        <v>243</v>
      </c>
      <c r="G418" s="235"/>
      <c r="H418" s="238">
        <v>-2.093</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167</v>
      </c>
      <c r="AU418" s="244" t="s">
        <v>87</v>
      </c>
      <c r="AV418" s="14" t="s">
        <v>87</v>
      </c>
      <c r="AW418" s="14" t="s">
        <v>38</v>
      </c>
      <c r="AX418" s="14" t="s">
        <v>77</v>
      </c>
      <c r="AY418" s="244" t="s">
        <v>153</v>
      </c>
    </row>
    <row r="419" s="14" customFormat="1">
      <c r="A419" s="14"/>
      <c r="B419" s="234"/>
      <c r="C419" s="235"/>
      <c r="D419" s="218" t="s">
        <v>167</v>
      </c>
      <c r="E419" s="236" t="s">
        <v>40</v>
      </c>
      <c r="F419" s="237" t="s">
        <v>244</v>
      </c>
      <c r="G419" s="235"/>
      <c r="H419" s="238">
        <v>1.74</v>
      </c>
      <c r="I419" s="239"/>
      <c r="J419" s="235"/>
      <c r="K419" s="235"/>
      <c r="L419" s="240"/>
      <c r="M419" s="241"/>
      <c r="N419" s="242"/>
      <c r="O419" s="242"/>
      <c r="P419" s="242"/>
      <c r="Q419" s="242"/>
      <c r="R419" s="242"/>
      <c r="S419" s="242"/>
      <c r="T419" s="243"/>
      <c r="U419" s="14"/>
      <c r="V419" s="14"/>
      <c r="W419" s="14"/>
      <c r="X419" s="14"/>
      <c r="Y419" s="14"/>
      <c r="Z419" s="14"/>
      <c r="AA419" s="14"/>
      <c r="AB419" s="14"/>
      <c r="AC419" s="14"/>
      <c r="AD419" s="14"/>
      <c r="AE419" s="14"/>
      <c r="AT419" s="244" t="s">
        <v>167</v>
      </c>
      <c r="AU419" s="244" t="s">
        <v>87</v>
      </c>
      <c r="AV419" s="14" t="s">
        <v>87</v>
      </c>
      <c r="AW419" s="14" t="s">
        <v>38</v>
      </c>
      <c r="AX419" s="14" t="s">
        <v>77</v>
      </c>
      <c r="AY419" s="244" t="s">
        <v>153</v>
      </c>
    </row>
    <row r="420" s="13" customFormat="1">
      <c r="A420" s="13"/>
      <c r="B420" s="224"/>
      <c r="C420" s="225"/>
      <c r="D420" s="218" t="s">
        <v>167</v>
      </c>
      <c r="E420" s="226" t="s">
        <v>40</v>
      </c>
      <c r="F420" s="227" t="s">
        <v>213</v>
      </c>
      <c r="G420" s="225"/>
      <c r="H420" s="226" t="s">
        <v>40</v>
      </c>
      <c r="I420" s="228"/>
      <c r="J420" s="225"/>
      <c r="K420" s="225"/>
      <c r="L420" s="229"/>
      <c r="M420" s="230"/>
      <c r="N420" s="231"/>
      <c r="O420" s="231"/>
      <c r="P420" s="231"/>
      <c r="Q420" s="231"/>
      <c r="R420" s="231"/>
      <c r="S420" s="231"/>
      <c r="T420" s="232"/>
      <c r="U420" s="13"/>
      <c r="V420" s="13"/>
      <c r="W420" s="13"/>
      <c r="X420" s="13"/>
      <c r="Y420" s="13"/>
      <c r="Z420" s="13"/>
      <c r="AA420" s="13"/>
      <c r="AB420" s="13"/>
      <c r="AC420" s="13"/>
      <c r="AD420" s="13"/>
      <c r="AE420" s="13"/>
      <c r="AT420" s="233" t="s">
        <v>167</v>
      </c>
      <c r="AU420" s="233" t="s">
        <v>87</v>
      </c>
      <c r="AV420" s="13" t="s">
        <v>85</v>
      </c>
      <c r="AW420" s="13" t="s">
        <v>38</v>
      </c>
      <c r="AX420" s="13" t="s">
        <v>77</v>
      </c>
      <c r="AY420" s="233" t="s">
        <v>153</v>
      </c>
    </row>
    <row r="421" s="14" customFormat="1">
      <c r="A421" s="14"/>
      <c r="B421" s="234"/>
      <c r="C421" s="235"/>
      <c r="D421" s="218" t="s">
        <v>167</v>
      </c>
      <c r="E421" s="236" t="s">
        <v>40</v>
      </c>
      <c r="F421" s="237" t="s">
        <v>408</v>
      </c>
      <c r="G421" s="235"/>
      <c r="H421" s="238">
        <v>31.111000000000001</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167</v>
      </c>
      <c r="AU421" s="244" t="s">
        <v>87</v>
      </c>
      <c r="AV421" s="14" t="s">
        <v>87</v>
      </c>
      <c r="AW421" s="14" t="s">
        <v>38</v>
      </c>
      <c r="AX421" s="14" t="s">
        <v>77</v>
      </c>
      <c r="AY421" s="244" t="s">
        <v>153</v>
      </c>
    </row>
    <row r="422" s="14" customFormat="1">
      <c r="A422" s="14"/>
      <c r="B422" s="234"/>
      <c r="C422" s="235"/>
      <c r="D422" s="218" t="s">
        <v>167</v>
      </c>
      <c r="E422" s="236" t="s">
        <v>40</v>
      </c>
      <c r="F422" s="237" t="s">
        <v>242</v>
      </c>
      <c r="G422" s="235"/>
      <c r="H422" s="238">
        <v>-1.5760000000000001</v>
      </c>
      <c r="I422" s="239"/>
      <c r="J422" s="235"/>
      <c r="K422" s="235"/>
      <c r="L422" s="240"/>
      <c r="M422" s="241"/>
      <c r="N422" s="242"/>
      <c r="O422" s="242"/>
      <c r="P422" s="242"/>
      <c r="Q422" s="242"/>
      <c r="R422" s="242"/>
      <c r="S422" s="242"/>
      <c r="T422" s="243"/>
      <c r="U422" s="14"/>
      <c r="V422" s="14"/>
      <c r="W422" s="14"/>
      <c r="X422" s="14"/>
      <c r="Y422" s="14"/>
      <c r="Z422" s="14"/>
      <c r="AA422" s="14"/>
      <c r="AB422" s="14"/>
      <c r="AC422" s="14"/>
      <c r="AD422" s="14"/>
      <c r="AE422" s="14"/>
      <c r="AT422" s="244" t="s">
        <v>167</v>
      </c>
      <c r="AU422" s="244" t="s">
        <v>87</v>
      </c>
      <c r="AV422" s="14" t="s">
        <v>87</v>
      </c>
      <c r="AW422" s="14" t="s">
        <v>38</v>
      </c>
      <c r="AX422" s="14" t="s">
        <v>77</v>
      </c>
      <c r="AY422" s="244" t="s">
        <v>153</v>
      </c>
    </row>
    <row r="423" s="14" customFormat="1">
      <c r="A423" s="14"/>
      <c r="B423" s="234"/>
      <c r="C423" s="235"/>
      <c r="D423" s="218" t="s">
        <v>167</v>
      </c>
      <c r="E423" s="236" t="s">
        <v>40</v>
      </c>
      <c r="F423" s="237" t="s">
        <v>246</v>
      </c>
      <c r="G423" s="235"/>
      <c r="H423" s="238">
        <v>-2.0249999999999999</v>
      </c>
      <c r="I423" s="239"/>
      <c r="J423" s="235"/>
      <c r="K423" s="235"/>
      <c r="L423" s="240"/>
      <c r="M423" s="241"/>
      <c r="N423" s="242"/>
      <c r="O423" s="242"/>
      <c r="P423" s="242"/>
      <c r="Q423" s="242"/>
      <c r="R423" s="242"/>
      <c r="S423" s="242"/>
      <c r="T423" s="243"/>
      <c r="U423" s="14"/>
      <c r="V423" s="14"/>
      <c r="W423" s="14"/>
      <c r="X423" s="14"/>
      <c r="Y423" s="14"/>
      <c r="Z423" s="14"/>
      <c r="AA423" s="14"/>
      <c r="AB423" s="14"/>
      <c r="AC423" s="14"/>
      <c r="AD423" s="14"/>
      <c r="AE423" s="14"/>
      <c r="AT423" s="244" t="s">
        <v>167</v>
      </c>
      <c r="AU423" s="244" t="s">
        <v>87</v>
      </c>
      <c r="AV423" s="14" t="s">
        <v>87</v>
      </c>
      <c r="AW423" s="14" t="s">
        <v>38</v>
      </c>
      <c r="AX423" s="14" t="s">
        <v>77</v>
      </c>
      <c r="AY423" s="244" t="s">
        <v>153</v>
      </c>
    </row>
    <row r="424" s="14" customFormat="1">
      <c r="A424" s="14"/>
      <c r="B424" s="234"/>
      <c r="C424" s="235"/>
      <c r="D424" s="218" t="s">
        <v>167</v>
      </c>
      <c r="E424" s="236" t="s">
        <v>40</v>
      </c>
      <c r="F424" s="237" t="s">
        <v>244</v>
      </c>
      <c r="G424" s="235"/>
      <c r="H424" s="238">
        <v>1.74</v>
      </c>
      <c r="I424" s="239"/>
      <c r="J424" s="235"/>
      <c r="K424" s="235"/>
      <c r="L424" s="240"/>
      <c r="M424" s="241"/>
      <c r="N424" s="242"/>
      <c r="O424" s="242"/>
      <c r="P424" s="242"/>
      <c r="Q424" s="242"/>
      <c r="R424" s="242"/>
      <c r="S424" s="242"/>
      <c r="T424" s="243"/>
      <c r="U424" s="14"/>
      <c r="V424" s="14"/>
      <c r="W424" s="14"/>
      <c r="X424" s="14"/>
      <c r="Y424" s="14"/>
      <c r="Z424" s="14"/>
      <c r="AA424" s="14"/>
      <c r="AB424" s="14"/>
      <c r="AC424" s="14"/>
      <c r="AD424" s="14"/>
      <c r="AE424" s="14"/>
      <c r="AT424" s="244" t="s">
        <v>167</v>
      </c>
      <c r="AU424" s="244" t="s">
        <v>87</v>
      </c>
      <c r="AV424" s="14" t="s">
        <v>87</v>
      </c>
      <c r="AW424" s="14" t="s">
        <v>38</v>
      </c>
      <c r="AX424" s="14" t="s">
        <v>77</v>
      </c>
      <c r="AY424" s="244" t="s">
        <v>153</v>
      </c>
    </row>
    <row r="425" s="15" customFormat="1">
      <c r="A425" s="15"/>
      <c r="B425" s="245"/>
      <c r="C425" s="246"/>
      <c r="D425" s="218" t="s">
        <v>167</v>
      </c>
      <c r="E425" s="247" t="s">
        <v>40</v>
      </c>
      <c r="F425" s="248" t="s">
        <v>170</v>
      </c>
      <c r="G425" s="246"/>
      <c r="H425" s="249">
        <v>96.141999999999996</v>
      </c>
      <c r="I425" s="250"/>
      <c r="J425" s="246"/>
      <c r="K425" s="246"/>
      <c r="L425" s="251"/>
      <c r="M425" s="252"/>
      <c r="N425" s="253"/>
      <c r="O425" s="253"/>
      <c r="P425" s="253"/>
      <c r="Q425" s="253"/>
      <c r="R425" s="253"/>
      <c r="S425" s="253"/>
      <c r="T425" s="254"/>
      <c r="U425" s="15"/>
      <c r="V425" s="15"/>
      <c r="W425" s="15"/>
      <c r="X425" s="15"/>
      <c r="Y425" s="15"/>
      <c r="Z425" s="15"/>
      <c r="AA425" s="15"/>
      <c r="AB425" s="15"/>
      <c r="AC425" s="15"/>
      <c r="AD425" s="15"/>
      <c r="AE425" s="15"/>
      <c r="AT425" s="255" t="s">
        <v>167</v>
      </c>
      <c r="AU425" s="255" t="s">
        <v>87</v>
      </c>
      <c r="AV425" s="15" t="s">
        <v>161</v>
      </c>
      <c r="AW425" s="15" t="s">
        <v>38</v>
      </c>
      <c r="AX425" s="15" t="s">
        <v>85</v>
      </c>
      <c r="AY425" s="255" t="s">
        <v>153</v>
      </c>
    </row>
    <row r="426" s="14" customFormat="1">
      <c r="A426" s="14"/>
      <c r="B426" s="234"/>
      <c r="C426" s="235"/>
      <c r="D426" s="218" t="s">
        <v>167</v>
      </c>
      <c r="E426" s="235"/>
      <c r="F426" s="237" t="s">
        <v>409</v>
      </c>
      <c r="G426" s="235"/>
      <c r="H426" s="238">
        <v>33.649999999999999</v>
      </c>
      <c r="I426" s="239"/>
      <c r="J426" s="235"/>
      <c r="K426" s="235"/>
      <c r="L426" s="240"/>
      <c r="M426" s="241"/>
      <c r="N426" s="242"/>
      <c r="O426" s="242"/>
      <c r="P426" s="242"/>
      <c r="Q426" s="242"/>
      <c r="R426" s="242"/>
      <c r="S426" s="242"/>
      <c r="T426" s="243"/>
      <c r="U426" s="14"/>
      <c r="V426" s="14"/>
      <c r="W426" s="14"/>
      <c r="X426" s="14"/>
      <c r="Y426" s="14"/>
      <c r="Z426" s="14"/>
      <c r="AA426" s="14"/>
      <c r="AB426" s="14"/>
      <c r="AC426" s="14"/>
      <c r="AD426" s="14"/>
      <c r="AE426" s="14"/>
      <c r="AT426" s="244" t="s">
        <v>167</v>
      </c>
      <c r="AU426" s="244" t="s">
        <v>87</v>
      </c>
      <c r="AV426" s="14" t="s">
        <v>87</v>
      </c>
      <c r="AW426" s="14" t="s">
        <v>4</v>
      </c>
      <c r="AX426" s="14" t="s">
        <v>85</v>
      </c>
      <c r="AY426" s="244" t="s">
        <v>153</v>
      </c>
    </row>
    <row r="427" s="2" customFormat="1" ht="24.15" customHeight="1">
      <c r="A427" s="39"/>
      <c r="B427" s="40"/>
      <c r="C427" s="205" t="s">
        <v>410</v>
      </c>
      <c r="D427" s="205" t="s">
        <v>156</v>
      </c>
      <c r="E427" s="206" t="s">
        <v>411</v>
      </c>
      <c r="F427" s="207" t="s">
        <v>412</v>
      </c>
      <c r="G427" s="208" t="s">
        <v>159</v>
      </c>
      <c r="H427" s="209">
        <v>12.699999999999999</v>
      </c>
      <c r="I427" s="210"/>
      <c r="J427" s="211">
        <f>ROUND(I427*H427,2)</f>
        <v>0</v>
      </c>
      <c r="K427" s="207" t="s">
        <v>160</v>
      </c>
      <c r="L427" s="45"/>
      <c r="M427" s="212" t="s">
        <v>40</v>
      </c>
      <c r="N427" s="213" t="s">
        <v>48</v>
      </c>
      <c r="O427" s="85"/>
      <c r="P427" s="214">
        <f>O427*H427</f>
        <v>0</v>
      </c>
      <c r="Q427" s="214">
        <v>0</v>
      </c>
      <c r="R427" s="214">
        <f>Q427*H427</f>
        <v>0</v>
      </c>
      <c r="S427" s="214">
        <v>0.068000000000000005</v>
      </c>
      <c r="T427" s="215">
        <f>S427*H427</f>
        <v>0.86360000000000003</v>
      </c>
      <c r="U427" s="39"/>
      <c r="V427" s="39"/>
      <c r="W427" s="39"/>
      <c r="X427" s="39"/>
      <c r="Y427" s="39"/>
      <c r="Z427" s="39"/>
      <c r="AA427" s="39"/>
      <c r="AB427" s="39"/>
      <c r="AC427" s="39"/>
      <c r="AD427" s="39"/>
      <c r="AE427" s="39"/>
      <c r="AR427" s="216" t="s">
        <v>161</v>
      </c>
      <c r="AT427" s="216" t="s">
        <v>156</v>
      </c>
      <c r="AU427" s="216" t="s">
        <v>87</v>
      </c>
      <c r="AY427" s="18" t="s">
        <v>153</v>
      </c>
      <c r="BE427" s="217">
        <f>IF(N427="základní",J427,0)</f>
        <v>0</v>
      </c>
      <c r="BF427" s="217">
        <f>IF(N427="snížená",J427,0)</f>
        <v>0</v>
      </c>
      <c r="BG427" s="217">
        <f>IF(N427="zákl. přenesená",J427,0)</f>
        <v>0</v>
      </c>
      <c r="BH427" s="217">
        <f>IF(N427="sníž. přenesená",J427,0)</f>
        <v>0</v>
      </c>
      <c r="BI427" s="217">
        <f>IF(N427="nulová",J427,0)</f>
        <v>0</v>
      </c>
      <c r="BJ427" s="18" t="s">
        <v>85</v>
      </c>
      <c r="BK427" s="217">
        <f>ROUND(I427*H427,2)</f>
        <v>0</v>
      </c>
      <c r="BL427" s="18" t="s">
        <v>161</v>
      </c>
      <c r="BM427" s="216" t="s">
        <v>413</v>
      </c>
    </row>
    <row r="428" s="2" customFormat="1">
      <c r="A428" s="39"/>
      <c r="B428" s="40"/>
      <c r="C428" s="41"/>
      <c r="D428" s="218" t="s">
        <v>163</v>
      </c>
      <c r="E428" s="41"/>
      <c r="F428" s="219" t="s">
        <v>414</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163</v>
      </c>
      <c r="AU428" s="18" t="s">
        <v>87</v>
      </c>
    </row>
    <row r="429" s="2" customFormat="1">
      <c r="A429" s="39"/>
      <c r="B429" s="40"/>
      <c r="C429" s="41"/>
      <c r="D429" s="218" t="s">
        <v>165</v>
      </c>
      <c r="E429" s="41"/>
      <c r="F429" s="223" t="s">
        <v>362</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165</v>
      </c>
      <c r="AU429" s="18" t="s">
        <v>87</v>
      </c>
    </row>
    <row r="430" s="13" customFormat="1">
      <c r="A430" s="13"/>
      <c r="B430" s="224"/>
      <c r="C430" s="225"/>
      <c r="D430" s="218" t="s">
        <v>167</v>
      </c>
      <c r="E430" s="226" t="s">
        <v>40</v>
      </c>
      <c r="F430" s="227" t="s">
        <v>213</v>
      </c>
      <c r="G430" s="225"/>
      <c r="H430" s="226" t="s">
        <v>40</v>
      </c>
      <c r="I430" s="228"/>
      <c r="J430" s="225"/>
      <c r="K430" s="225"/>
      <c r="L430" s="229"/>
      <c r="M430" s="230"/>
      <c r="N430" s="231"/>
      <c r="O430" s="231"/>
      <c r="P430" s="231"/>
      <c r="Q430" s="231"/>
      <c r="R430" s="231"/>
      <c r="S430" s="231"/>
      <c r="T430" s="232"/>
      <c r="U430" s="13"/>
      <c r="V430" s="13"/>
      <c r="W430" s="13"/>
      <c r="X430" s="13"/>
      <c r="Y430" s="13"/>
      <c r="Z430" s="13"/>
      <c r="AA430" s="13"/>
      <c r="AB430" s="13"/>
      <c r="AC430" s="13"/>
      <c r="AD430" s="13"/>
      <c r="AE430" s="13"/>
      <c r="AT430" s="233" t="s">
        <v>167</v>
      </c>
      <c r="AU430" s="233" t="s">
        <v>87</v>
      </c>
      <c r="AV430" s="13" t="s">
        <v>85</v>
      </c>
      <c r="AW430" s="13" t="s">
        <v>38</v>
      </c>
      <c r="AX430" s="13" t="s">
        <v>77</v>
      </c>
      <c r="AY430" s="233" t="s">
        <v>153</v>
      </c>
    </row>
    <row r="431" s="14" customFormat="1">
      <c r="A431" s="14"/>
      <c r="B431" s="234"/>
      <c r="C431" s="235"/>
      <c r="D431" s="218" t="s">
        <v>167</v>
      </c>
      <c r="E431" s="236" t="s">
        <v>40</v>
      </c>
      <c r="F431" s="237" t="s">
        <v>415</v>
      </c>
      <c r="G431" s="235"/>
      <c r="H431" s="238">
        <v>0.90000000000000002</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167</v>
      </c>
      <c r="AU431" s="244" t="s">
        <v>87</v>
      </c>
      <c r="AV431" s="14" t="s">
        <v>87</v>
      </c>
      <c r="AW431" s="14" t="s">
        <v>38</v>
      </c>
      <c r="AX431" s="14" t="s">
        <v>77</v>
      </c>
      <c r="AY431" s="244" t="s">
        <v>153</v>
      </c>
    </row>
    <row r="432" s="13" customFormat="1">
      <c r="A432" s="13"/>
      <c r="B432" s="224"/>
      <c r="C432" s="225"/>
      <c r="D432" s="218" t="s">
        <v>167</v>
      </c>
      <c r="E432" s="226" t="s">
        <v>40</v>
      </c>
      <c r="F432" s="227" t="s">
        <v>209</v>
      </c>
      <c r="G432" s="225"/>
      <c r="H432" s="226" t="s">
        <v>40</v>
      </c>
      <c r="I432" s="228"/>
      <c r="J432" s="225"/>
      <c r="K432" s="225"/>
      <c r="L432" s="229"/>
      <c r="M432" s="230"/>
      <c r="N432" s="231"/>
      <c r="O432" s="231"/>
      <c r="P432" s="231"/>
      <c r="Q432" s="231"/>
      <c r="R432" s="231"/>
      <c r="S432" s="231"/>
      <c r="T432" s="232"/>
      <c r="U432" s="13"/>
      <c r="V432" s="13"/>
      <c r="W432" s="13"/>
      <c r="X432" s="13"/>
      <c r="Y432" s="13"/>
      <c r="Z432" s="13"/>
      <c r="AA432" s="13"/>
      <c r="AB432" s="13"/>
      <c r="AC432" s="13"/>
      <c r="AD432" s="13"/>
      <c r="AE432" s="13"/>
      <c r="AT432" s="233" t="s">
        <v>167</v>
      </c>
      <c r="AU432" s="233" t="s">
        <v>87</v>
      </c>
      <c r="AV432" s="13" t="s">
        <v>85</v>
      </c>
      <c r="AW432" s="13" t="s">
        <v>38</v>
      </c>
      <c r="AX432" s="13" t="s">
        <v>77</v>
      </c>
      <c r="AY432" s="233" t="s">
        <v>153</v>
      </c>
    </row>
    <row r="433" s="14" customFormat="1">
      <c r="A433" s="14"/>
      <c r="B433" s="234"/>
      <c r="C433" s="235"/>
      <c r="D433" s="218" t="s">
        <v>167</v>
      </c>
      <c r="E433" s="236" t="s">
        <v>40</v>
      </c>
      <c r="F433" s="237" t="s">
        <v>416</v>
      </c>
      <c r="G433" s="235"/>
      <c r="H433" s="238">
        <v>11.800000000000001</v>
      </c>
      <c r="I433" s="239"/>
      <c r="J433" s="235"/>
      <c r="K433" s="235"/>
      <c r="L433" s="240"/>
      <c r="M433" s="241"/>
      <c r="N433" s="242"/>
      <c r="O433" s="242"/>
      <c r="P433" s="242"/>
      <c r="Q433" s="242"/>
      <c r="R433" s="242"/>
      <c r="S433" s="242"/>
      <c r="T433" s="243"/>
      <c r="U433" s="14"/>
      <c r="V433" s="14"/>
      <c r="W433" s="14"/>
      <c r="X433" s="14"/>
      <c r="Y433" s="14"/>
      <c r="Z433" s="14"/>
      <c r="AA433" s="14"/>
      <c r="AB433" s="14"/>
      <c r="AC433" s="14"/>
      <c r="AD433" s="14"/>
      <c r="AE433" s="14"/>
      <c r="AT433" s="244" t="s">
        <v>167</v>
      </c>
      <c r="AU433" s="244" t="s">
        <v>87</v>
      </c>
      <c r="AV433" s="14" t="s">
        <v>87</v>
      </c>
      <c r="AW433" s="14" t="s">
        <v>38</v>
      </c>
      <c r="AX433" s="14" t="s">
        <v>77</v>
      </c>
      <c r="AY433" s="244" t="s">
        <v>153</v>
      </c>
    </row>
    <row r="434" s="15" customFormat="1">
      <c r="A434" s="15"/>
      <c r="B434" s="245"/>
      <c r="C434" s="246"/>
      <c r="D434" s="218" t="s">
        <v>167</v>
      </c>
      <c r="E434" s="247" t="s">
        <v>40</v>
      </c>
      <c r="F434" s="248" t="s">
        <v>170</v>
      </c>
      <c r="G434" s="246"/>
      <c r="H434" s="249">
        <v>12.699999999999999</v>
      </c>
      <c r="I434" s="250"/>
      <c r="J434" s="246"/>
      <c r="K434" s="246"/>
      <c r="L434" s="251"/>
      <c r="M434" s="252"/>
      <c r="N434" s="253"/>
      <c r="O434" s="253"/>
      <c r="P434" s="253"/>
      <c r="Q434" s="253"/>
      <c r="R434" s="253"/>
      <c r="S434" s="253"/>
      <c r="T434" s="254"/>
      <c r="U434" s="15"/>
      <c r="V434" s="15"/>
      <c r="W434" s="15"/>
      <c r="X434" s="15"/>
      <c r="Y434" s="15"/>
      <c r="Z434" s="15"/>
      <c r="AA434" s="15"/>
      <c r="AB434" s="15"/>
      <c r="AC434" s="15"/>
      <c r="AD434" s="15"/>
      <c r="AE434" s="15"/>
      <c r="AT434" s="255" t="s">
        <v>167</v>
      </c>
      <c r="AU434" s="255" t="s">
        <v>87</v>
      </c>
      <c r="AV434" s="15" t="s">
        <v>161</v>
      </c>
      <c r="AW434" s="15" t="s">
        <v>38</v>
      </c>
      <c r="AX434" s="15" t="s">
        <v>85</v>
      </c>
      <c r="AY434" s="255" t="s">
        <v>153</v>
      </c>
    </row>
    <row r="435" s="12" customFormat="1" ht="22.8" customHeight="1">
      <c r="A435" s="12"/>
      <c r="B435" s="189"/>
      <c r="C435" s="190"/>
      <c r="D435" s="191" t="s">
        <v>76</v>
      </c>
      <c r="E435" s="203" t="s">
        <v>417</v>
      </c>
      <c r="F435" s="203" t="s">
        <v>418</v>
      </c>
      <c r="G435" s="190"/>
      <c r="H435" s="190"/>
      <c r="I435" s="193"/>
      <c r="J435" s="204">
        <f>BK435</f>
        <v>0</v>
      </c>
      <c r="K435" s="190"/>
      <c r="L435" s="195"/>
      <c r="M435" s="196"/>
      <c r="N435" s="197"/>
      <c r="O435" s="197"/>
      <c r="P435" s="198">
        <f>SUM(P436:P448)</f>
        <v>0</v>
      </c>
      <c r="Q435" s="197"/>
      <c r="R435" s="198">
        <f>SUM(R436:R448)</f>
        <v>0</v>
      </c>
      <c r="S435" s="197"/>
      <c r="T435" s="199">
        <f>SUM(T436:T448)</f>
        <v>0</v>
      </c>
      <c r="U435" s="12"/>
      <c r="V435" s="12"/>
      <c r="W435" s="12"/>
      <c r="X435" s="12"/>
      <c r="Y435" s="12"/>
      <c r="Z435" s="12"/>
      <c r="AA435" s="12"/>
      <c r="AB435" s="12"/>
      <c r="AC435" s="12"/>
      <c r="AD435" s="12"/>
      <c r="AE435" s="12"/>
      <c r="AR435" s="200" t="s">
        <v>85</v>
      </c>
      <c r="AT435" s="201" t="s">
        <v>76</v>
      </c>
      <c r="AU435" s="201" t="s">
        <v>85</v>
      </c>
      <c r="AY435" s="200" t="s">
        <v>153</v>
      </c>
      <c r="BK435" s="202">
        <f>SUM(BK436:BK448)</f>
        <v>0</v>
      </c>
    </row>
    <row r="436" s="2" customFormat="1" ht="24.15" customHeight="1">
      <c r="A436" s="39"/>
      <c r="B436" s="40"/>
      <c r="C436" s="205" t="s">
        <v>419</v>
      </c>
      <c r="D436" s="205" t="s">
        <v>156</v>
      </c>
      <c r="E436" s="206" t="s">
        <v>420</v>
      </c>
      <c r="F436" s="207" t="s">
        <v>421</v>
      </c>
      <c r="G436" s="208" t="s">
        <v>422</v>
      </c>
      <c r="H436" s="209">
        <v>9.5120000000000005</v>
      </c>
      <c r="I436" s="210"/>
      <c r="J436" s="211">
        <f>ROUND(I436*H436,2)</f>
        <v>0</v>
      </c>
      <c r="K436" s="207" t="s">
        <v>160</v>
      </c>
      <c r="L436" s="45"/>
      <c r="M436" s="212" t="s">
        <v>40</v>
      </c>
      <c r="N436" s="213" t="s">
        <v>48</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87</v>
      </c>
      <c r="AY436" s="18" t="s">
        <v>153</v>
      </c>
      <c r="BE436" s="217">
        <f>IF(N436="základní",J436,0)</f>
        <v>0</v>
      </c>
      <c r="BF436" s="217">
        <f>IF(N436="snížená",J436,0)</f>
        <v>0</v>
      </c>
      <c r="BG436" s="217">
        <f>IF(N436="zákl. přenesená",J436,0)</f>
        <v>0</v>
      </c>
      <c r="BH436" s="217">
        <f>IF(N436="sníž. přenesená",J436,0)</f>
        <v>0</v>
      </c>
      <c r="BI436" s="217">
        <f>IF(N436="nulová",J436,0)</f>
        <v>0</v>
      </c>
      <c r="BJ436" s="18" t="s">
        <v>85</v>
      </c>
      <c r="BK436" s="217">
        <f>ROUND(I436*H436,2)</f>
        <v>0</v>
      </c>
      <c r="BL436" s="18" t="s">
        <v>161</v>
      </c>
      <c r="BM436" s="216" t="s">
        <v>423</v>
      </c>
    </row>
    <row r="437" s="2" customFormat="1">
      <c r="A437" s="39"/>
      <c r="B437" s="40"/>
      <c r="C437" s="41"/>
      <c r="D437" s="218" t="s">
        <v>163</v>
      </c>
      <c r="E437" s="41"/>
      <c r="F437" s="219" t="s">
        <v>424</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163</v>
      </c>
      <c r="AU437" s="18" t="s">
        <v>87</v>
      </c>
    </row>
    <row r="438" s="2" customFormat="1">
      <c r="A438" s="39"/>
      <c r="B438" s="40"/>
      <c r="C438" s="41"/>
      <c r="D438" s="218" t="s">
        <v>165</v>
      </c>
      <c r="E438" s="41"/>
      <c r="F438" s="223" t="s">
        <v>425</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165</v>
      </c>
      <c r="AU438" s="18" t="s">
        <v>87</v>
      </c>
    </row>
    <row r="439" s="2" customFormat="1" ht="24.15" customHeight="1">
      <c r="A439" s="39"/>
      <c r="B439" s="40"/>
      <c r="C439" s="205" t="s">
        <v>426</v>
      </c>
      <c r="D439" s="205" t="s">
        <v>156</v>
      </c>
      <c r="E439" s="206" t="s">
        <v>427</v>
      </c>
      <c r="F439" s="207" t="s">
        <v>428</v>
      </c>
      <c r="G439" s="208" t="s">
        <v>422</v>
      </c>
      <c r="H439" s="209">
        <v>9.5120000000000005</v>
      </c>
      <c r="I439" s="210"/>
      <c r="J439" s="211">
        <f>ROUND(I439*H439,2)</f>
        <v>0</v>
      </c>
      <c r="K439" s="207" t="s">
        <v>160</v>
      </c>
      <c r="L439" s="45"/>
      <c r="M439" s="212" t="s">
        <v>40</v>
      </c>
      <c r="N439" s="213" t="s">
        <v>48</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87</v>
      </c>
      <c r="AY439" s="18" t="s">
        <v>153</v>
      </c>
      <c r="BE439" s="217">
        <f>IF(N439="základní",J439,0)</f>
        <v>0</v>
      </c>
      <c r="BF439" s="217">
        <f>IF(N439="snížená",J439,0)</f>
        <v>0</v>
      </c>
      <c r="BG439" s="217">
        <f>IF(N439="zákl. přenesená",J439,0)</f>
        <v>0</v>
      </c>
      <c r="BH439" s="217">
        <f>IF(N439="sníž. přenesená",J439,0)</f>
        <v>0</v>
      </c>
      <c r="BI439" s="217">
        <f>IF(N439="nulová",J439,0)</f>
        <v>0</v>
      </c>
      <c r="BJ439" s="18" t="s">
        <v>85</v>
      </c>
      <c r="BK439" s="217">
        <f>ROUND(I439*H439,2)</f>
        <v>0</v>
      </c>
      <c r="BL439" s="18" t="s">
        <v>161</v>
      </c>
      <c r="BM439" s="216" t="s">
        <v>429</v>
      </c>
    </row>
    <row r="440" s="2" customFormat="1">
      <c r="A440" s="39"/>
      <c r="B440" s="40"/>
      <c r="C440" s="41"/>
      <c r="D440" s="218" t="s">
        <v>163</v>
      </c>
      <c r="E440" s="41"/>
      <c r="F440" s="219" t="s">
        <v>430</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163</v>
      </c>
      <c r="AU440" s="18" t="s">
        <v>87</v>
      </c>
    </row>
    <row r="441" s="2" customFormat="1">
      <c r="A441" s="39"/>
      <c r="B441" s="40"/>
      <c r="C441" s="41"/>
      <c r="D441" s="218" t="s">
        <v>165</v>
      </c>
      <c r="E441" s="41"/>
      <c r="F441" s="223" t="s">
        <v>425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165</v>
      </c>
      <c r="AU441" s="18" t="s">
        <v>87</v>
      </c>
    </row>
    <row r="442" s="2" customFormat="1" ht="24.15" customHeight="1">
      <c r="A442" s="39"/>
      <c r="B442" s="40"/>
      <c r="C442" s="205" t="s">
        <v>431</v>
      </c>
      <c r="D442" s="205" t="s">
        <v>156</v>
      </c>
      <c r="E442" s="206" t="s">
        <v>432</v>
      </c>
      <c r="F442" s="207" t="s">
        <v>433</v>
      </c>
      <c r="G442" s="208" t="s">
        <v>422</v>
      </c>
      <c r="H442" s="209">
        <v>9.5120000000000005</v>
      </c>
      <c r="I442" s="210"/>
      <c r="J442" s="211">
        <f>ROUND(I442*H442,2)</f>
        <v>0</v>
      </c>
      <c r="K442" s="207" t="s">
        <v>160</v>
      </c>
      <c r="L442" s="45"/>
      <c r="M442" s="212" t="s">
        <v>40</v>
      </c>
      <c r="N442" s="213" t="s">
        <v>48</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87</v>
      </c>
      <c r="AY442" s="18" t="s">
        <v>153</v>
      </c>
      <c r="BE442" s="217">
        <f>IF(N442="základní",J442,0)</f>
        <v>0</v>
      </c>
      <c r="BF442" s="217">
        <f>IF(N442="snížená",J442,0)</f>
        <v>0</v>
      </c>
      <c r="BG442" s="217">
        <f>IF(N442="zákl. přenesená",J442,0)</f>
        <v>0</v>
      </c>
      <c r="BH442" s="217">
        <f>IF(N442="sníž. přenesená",J442,0)</f>
        <v>0</v>
      </c>
      <c r="BI442" s="217">
        <f>IF(N442="nulová",J442,0)</f>
        <v>0</v>
      </c>
      <c r="BJ442" s="18" t="s">
        <v>85</v>
      </c>
      <c r="BK442" s="217">
        <f>ROUND(I442*H442,2)</f>
        <v>0</v>
      </c>
      <c r="BL442" s="18" t="s">
        <v>161</v>
      </c>
      <c r="BM442" s="216" t="s">
        <v>434</v>
      </c>
    </row>
    <row r="443" s="2" customFormat="1">
      <c r="A443" s="39"/>
      <c r="B443" s="40"/>
      <c r="C443" s="41"/>
      <c r="D443" s="218" t="s">
        <v>163</v>
      </c>
      <c r="E443" s="41"/>
      <c r="F443" s="219" t="s">
        <v>435</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163</v>
      </c>
      <c r="AU443" s="18" t="s">
        <v>87</v>
      </c>
    </row>
    <row r="444" s="2" customFormat="1">
      <c r="A444" s="39"/>
      <c r="B444" s="40"/>
      <c r="C444" s="41"/>
      <c r="D444" s="218" t="s">
        <v>165</v>
      </c>
      <c r="E444" s="41"/>
      <c r="F444" s="223" t="s">
        <v>436</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165</v>
      </c>
      <c r="AU444" s="18" t="s">
        <v>87</v>
      </c>
    </row>
    <row r="445" s="2" customFormat="1" ht="24.15" customHeight="1">
      <c r="A445" s="39"/>
      <c r="B445" s="40"/>
      <c r="C445" s="205" t="s">
        <v>437</v>
      </c>
      <c r="D445" s="205" t="s">
        <v>156</v>
      </c>
      <c r="E445" s="206" t="s">
        <v>438</v>
      </c>
      <c r="F445" s="207" t="s">
        <v>439</v>
      </c>
      <c r="G445" s="208" t="s">
        <v>422</v>
      </c>
      <c r="H445" s="209">
        <v>237.80000000000001</v>
      </c>
      <c r="I445" s="210"/>
      <c r="J445" s="211">
        <f>ROUND(I445*H445,2)</f>
        <v>0</v>
      </c>
      <c r="K445" s="207" t="s">
        <v>160</v>
      </c>
      <c r="L445" s="45"/>
      <c r="M445" s="212" t="s">
        <v>40</v>
      </c>
      <c r="N445" s="213" t="s">
        <v>48</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161</v>
      </c>
      <c r="AT445" s="216" t="s">
        <v>156</v>
      </c>
      <c r="AU445" s="216" t="s">
        <v>87</v>
      </c>
      <c r="AY445" s="18" t="s">
        <v>153</v>
      </c>
      <c r="BE445" s="217">
        <f>IF(N445="základní",J445,0)</f>
        <v>0</v>
      </c>
      <c r="BF445" s="217">
        <f>IF(N445="snížená",J445,0)</f>
        <v>0</v>
      </c>
      <c r="BG445" s="217">
        <f>IF(N445="zákl. přenesená",J445,0)</f>
        <v>0</v>
      </c>
      <c r="BH445" s="217">
        <f>IF(N445="sníž. přenesená",J445,0)</f>
        <v>0</v>
      </c>
      <c r="BI445" s="217">
        <f>IF(N445="nulová",J445,0)</f>
        <v>0</v>
      </c>
      <c r="BJ445" s="18" t="s">
        <v>85</v>
      </c>
      <c r="BK445" s="217">
        <f>ROUND(I445*H445,2)</f>
        <v>0</v>
      </c>
      <c r="BL445" s="18" t="s">
        <v>161</v>
      </c>
      <c r="BM445" s="216" t="s">
        <v>440</v>
      </c>
    </row>
    <row r="446" s="2" customFormat="1">
      <c r="A446" s="39"/>
      <c r="B446" s="40"/>
      <c r="C446" s="41"/>
      <c r="D446" s="218" t="s">
        <v>163</v>
      </c>
      <c r="E446" s="41"/>
      <c r="F446" s="219" t="s">
        <v>441</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163</v>
      </c>
      <c r="AU446" s="18" t="s">
        <v>87</v>
      </c>
    </row>
    <row r="447" s="2" customFormat="1">
      <c r="A447" s="39"/>
      <c r="B447" s="40"/>
      <c r="C447" s="41"/>
      <c r="D447" s="218" t="s">
        <v>165</v>
      </c>
      <c r="E447" s="41"/>
      <c r="F447" s="223" t="s">
        <v>436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165</v>
      </c>
      <c r="AU447" s="18" t="s">
        <v>87</v>
      </c>
    </row>
    <row r="448" s="14" customFormat="1">
      <c r="A448" s="14"/>
      <c r="B448" s="234"/>
      <c r="C448" s="235"/>
      <c r="D448" s="218" t="s">
        <v>167</v>
      </c>
      <c r="E448" s="235"/>
      <c r="F448" s="237" t="s">
        <v>442</v>
      </c>
      <c r="G448" s="235"/>
      <c r="H448" s="238">
        <v>237.80000000000001</v>
      </c>
      <c r="I448" s="239"/>
      <c r="J448" s="235"/>
      <c r="K448" s="235"/>
      <c r="L448" s="240"/>
      <c r="M448" s="241"/>
      <c r="N448" s="242"/>
      <c r="O448" s="242"/>
      <c r="P448" s="242"/>
      <c r="Q448" s="242"/>
      <c r="R448" s="242"/>
      <c r="S448" s="242"/>
      <c r="T448" s="243"/>
      <c r="U448" s="14"/>
      <c r="V448" s="14"/>
      <c r="W448" s="14"/>
      <c r="X448" s="14"/>
      <c r="Y448" s="14"/>
      <c r="Z448" s="14"/>
      <c r="AA448" s="14"/>
      <c r="AB448" s="14"/>
      <c r="AC448" s="14"/>
      <c r="AD448" s="14"/>
      <c r="AE448" s="14"/>
      <c r="AT448" s="244" t="s">
        <v>167</v>
      </c>
      <c r="AU448" s="244" t="s">
        <v>87</v>
      </c>
      <c r="AV448" s="14" t="s">
        <v>87</v>
      </c>
      <c r="AW448" s="14" t="s">
        <v>4</v>
      </c>
      <c r="AX448" s="14" t="s">
        <v>85</v>
      </c>
      <c r="AY448" s="244" t="s">
        <v>153</v>
      </c>
    </row>
    <row r="449" s="12" customFormat="1" ht="22.8" customHeight="1">
      <c r="A449" s="12"/>
      <c r="B449" s="189"/>
      <c r="C449" s="190"/>
      <c r="D449" s="191" t="s">
        <v>76</v>
      </c>
      <c r="E449" s="203" t="s">
        <v>443</v>
      </c>
      <c r="F449" s="203" t="s">
        <v>444</v>
      </c>
      <c r="G449" s="190"/>
      <c r="H449" s="190"/>
      <c r="I449" s="193"/>
      <c r="J449" s="204">
        <f>BK449</f>
        <v>0</v>
      </c>
      <c r="K449" s="190"/>
      <c r="L449" s="195"/>
      <c r="M449" s="196"/>
      <c r="N449" s="197"/>
      <c r="O449" s="197"/>
      <c r="P449" s="198">
        <f>SUM(P450:P455)</f>
        <v>0</v>
      </c>
      <c r="Q449" s="197"/>
      <c r="R449" s="198">
        <f>SUM(R450:R455)</f>
        <v>0</v>
      </c>
      <c r="S449" s="197"/>
      <c r="T449" s="199">
        <f>SUM(T450:T455)</f>
        <v>0</v>
      </c>
      <c r="U449" s="12"/>
      <c r="V449" s="12"/>
      <c r="W449" s="12"/>
      <c r="X449" s="12"/>
      <c r="Y449" s="12"/>
      <c r="Z449" s="12"/>
      <c r="AA449" s="12"/>
      <c r="AB449" s="12"/>
      <c r="AC449" s="12"/>
      <c r="AD449" s="12"/>
      <c r="AE449" s="12"/>
      <c r="AR449" s="200" t="s">
        <v>85</v>
      </c>
      <c r="AT449" s="201" t="s">
        <v>76</v>
      </c>
      <c r="AU449" s="201" t="s">
        <v>85</v>
      </c>
      <c r="AY449" s="200" t="s">
        <v>153</v>
      </c>
      <c r="BK449" s="202">
        <f>SUM(BK450:BK455)</f>
        <v>0</v>
      </c>
    </row>
    <row r="450" s="2" customFormat="1" ht="14.4" customHeight="1">
      <c r="A450" s="39"/>
      <c r="B450" s="40"/>
      <c r="C450" s="205" t="s">
        <v>445</v>
      </c>
      <c r="D450" s="205" t="s">
        <v>156</v>
      </c>
      <c r="E450" s="206" t="s">
        <v>446</v>
      </c>
      <c r="F450" s="207" t="s">
        <v>447</v>
      </c>
      <c r="G450" s="208" t="s">
        <v>422</v>
      </c>
      <c r="H450" s="209">
        <v>6.9690000000000003</v>
      </c>
      <c r="I450" s="210"/>
      <c r="J450" s="211">
        <f>ROUND(I450*H450,2)</f>
        <v>0</v>
      </c>
      <c r="K450" s="207" t="s">
        <v>160</v>
      </c>
      <c r="L450" s="45"/>
      <c r="M450" s="212" t="s">
        <v>40</v>
      </c>
      <c r="N450" s="213" t="s">
        <v>48</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161</v>
      </c>
      <c r="AT450" s="216" t="s">
        <v>156</v>
      </c>
      <c r="AU450" s="216" t="s">
        <v>87</v>
      </c>
      <c r="AY450" s="18" t="s">
        <v>153</v>
      </c>
      <c r="BE450" s="217">
        <f>IF(N450="základní",J450,0)</f>
        <v>0</v>
      </c>
      <c r="BF450" s="217">
        <f>IF(N450="snížená",J450,0)</f>
        <v>0</v>
      </c>
      <c r="BG450" s="217">
        <f>IF(N450="zákl. přenesená",J450,0)</f>
        <v>0</v>
      </c>
      <c r="BH450" s="217">
        <f>IF(N450="sníž. přenesená",J450,0)</f>
        <v>0</v>
      </c>
      <c r="BI450" s="217">
        <f>IF(N450="nulová",J450,0)</f>
        <v>0</v>
      </c>
      <c r="BJ450" s="18" t="s">
        <v>85</v>
      </c>
      <c r="BK450" s="217">
        <f>ROUND(I450*H450,2)</f>
        <v>0</v>
      </c>
      <c r="BL450" s="18" t="s">
        <v>161</v>
      </c>
      <c r="BM450" s="216" t="s">
        <v>448</v>
      </c>
    </row>
    <row r="451" s="2" customFormat="1">
      <c r="A451" s="39"/>
      <c r="B451" s="40"/>
      <c r="C451" s="41"/>
      <c r="D451" s="218" t="s">
        <v>163</v>
      </c>
      <c r="E451" s="41"/>
      <c r="F451" s="219" t="s">
        <v>449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163</v>
      </c>
      <c r="AU451" s="18" t="s">
        <v>87</v>
      </c>
    </row>
    <row r="452" s="2" customFormat="1">
      <c r="A452" s="39"/>
      <c r="B452" s="40"/>
      <c r="C452" s="41"/>
      <c r="D452" s="218" t="s">
        <v>165</v>
      </c>
      <c r="E452" s="41"/>
      <c r="F452" s="223" t="s">
        <v>450</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165</v>
      </c>
      <c r="AU452" s="18" t="s">
        <v>87</v>
      </c>
    </row>
    <row r="453" s="2" customFormat="1" ht="24.15" customHeight="1">
      <c r="A453" s="39"/>
      <c r="B453" s="40"/>
      <c r="C453" s="205" t="s">
        <v>451</v>
      </c>
      <c r="D453" s="205" t="s">
        <v>156</v>
      </c>
      <c r="E453" s="206" t="s">
        <v>452</v>
      </c>
      <c r="F453" s="207" t="s">
        <v>453</v>
      </c>
      <c r="G453" s="208" t="s">
        <v>422</v>
      </c>
      <c r="H453" s="209">
        <v>6.9690000000000003</v>
      </c>
      <c r="I453" s="210"/>
      <c r="J453" s="211">
        <f>ROUND(I453*H453,2)</f>
        <v>0</v>
      </c>
      <c r="K453" s="207" t="s">
        <v>160</v>
      </c>
      <c r="L453" s="45"/>
      <c r="M453" s="212" t="s">
        <v>40</v>
      </c>
      <c r="N453" s="213" t="s">
        <v>48</v>
      </c>
      <c r="O453" s="85"/>
      <c r="P453" s="214">
        <f>O453*H453</f>
        <v>0</v>
      </c>
      <c r="Q453" s="214">
        <v>0</v>
      </c>
      <c r="R453" s="214">
        <f>Q453*H453</f>
        <v>0</v>
      </c>
      <c r="S453" s="214">
        <v>0</v>
      </c>
      <c r="T453" s="215">
        <f>S453*H453</f>
        <v>0</v>
      </c>
      <c r="U453" s="39"/>
      <c r="V453" s="39"/>
      <c r="W453" s="39"/>
      <c r="X453" s="39"/>
      <c r="Y453" s="39"/>
      <c r="Z453" s="39"/>
      <c r="AA453" s="39"/>
      <c r="AB453" s="39"/>
      <c r="AC453" s="39"/>
      <c r="AD453" s="39"/>
      <c r="AE453" s="39"/>
      <c r="AR453" s="216" t="s">
        <v>161</v>
      </c>
      <c r="AT453" s="216" t="s">
        <v>156</v>
      </c>
      <c r="AU453" s="216" t="s">
        <v>87</v>
      </c>
      <c r="AY453" s="18" t="s">
        <v>153</v>
      </c>
      <c r="BE453" s="217">
        <f>IF(N453="základní",J453,0)</f>
        <v>0</v>
      </c>
      <c r="BF453" s="217">
        <f>IF(N453="snížená",J453,0)</f>
        <v>0</v>
      </c>
      <c r="BG453" s="217">
        <f>IF(N453="zákl. přenesená",J453,0)</f>
        <v>0</v>
      </c>
      <c r="BH453" s="217">
        <f>IF(N453="sníž. přenesená",J453,0)</f>
        <v>0</v>
      </c>
      <c r="BI453" s="217">
        <f>IF(N453="nulová",J453,0)</f>
        <v>0</v>
      </c>
      <c r="BJ453" s="18" t="s">
        <v>85</v>
      </c>
      <c r="BK453" s="217">
        <f>ROUND(I453*H453,2)</f>
        <v>0</v>
      </c>
      <c r="BL453" s="18" t="s">
        <v>161</v>
      </c>
      <c r="BM453" s="216" t="s">
        <v>454</v>
      </c>
    </row>
    <row r="454" s="2" customFormat="1">
      <c r="A454" s="39"/>
      <c r="B454" s="40"/>
      <c r="C454" s="41"/>
      <c r="D454" s="218" t="s">
        <v>163</v>
      </c>
      <c r="E454" s="41"/>
      <c r="F454" s="219" t="s">
        <v>455</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163</v>
      </c>
      <c r="AU454" s="18" t="s">
        <v>87</v>
      </c>
    </row>
    <row r="455" s="2" customFormat="1">
      <c r="A455" s="39"/>
      <c r="B455" s="40"/>
      <c r="C455" s="41"/>
      <c r="D455" s="218" t="s">
        <v>165</v>
      </c>
      <c r="E455" s="41"/>
      <c r="F455" s="223" t="s">
        <v>450</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165</v>
      </c>
      <c r="AU455" s="18" t="s">
        <v>87</v>
      </c>
    </row>
    <row r="456" s="12" customFormat="1" ht="25.92" customHeight="1">
      <c r="A456" s="12"/>
      <c r="B456" s="189"/>
      <c r="C456" s="190"/>
      <c r="D456" s="191" t="s">
        <v>76</v>
      </c>
      <c r="E456" s="192" t="s">
        <v>456</v>
      </c>
      <c r="F456" s="192" t="s">
        <v>457</v>
      </c>
      <c r="G456" s="190"/>
      <c r="H456" s="190"/>
      <c r="I456" s="193"/>
      <c r="J456" s="194">
        <f>BK456</f>
        <v>0</v>
      </c>
      <c r="K456" s="190"/>
      <c r="L456" s="195"/>
      <c r="M456" s="196"/>
      <c r="N456" s="197"/>
      <c r="O456" s="197"/>
      <c r="P456" s="198">
        <f>P457+P466+P493+P537+P615+P670+P683+P711+P721+P737+P800+P832+P852+P906+P970+P978+P1050+P1058+P1131+P1152</f>
        <v>0</v>
      </c>
      <c r="Q456" s="197"/>
      <c r="R456" s="198">
        <f>R457+R466+R493+R537+R615+R670+R683+R711+R721+R737+R800+R832+R852+R906+R970+R978+R1050+R1058+R1131+R1152</f>
        <v>1.7392574799999998</v>
      </c>
      <c r="S456" s="197"/>
      <c r="T456" s="199">
        <f>T457+T466+T493+T537+T615+T670+T683+T711+T721+T737+T800+T832+T852+T906+T970+T978+T1050+T1058+T1131+T1152</f>
        <v>0.93448276000000008</v>
      </c>
      <c r="U456" s="12"/>
      <c r="V456" s="12"/>
      <c r="W456" s="12"/>
      <c r="X456" s="12"/>
      <c r="Y456" s="12"/>
      <c r="Z456" s="12"/>
      <c r="AA456" s="12"/>
      <c r="AB456" s="12"/>
      <c r="AC456" s="12"/>
      <c r="AD456" s="12"/>
      <c r="AE456" s="12"/>
      <c r="AR456" s="200" t="s">
        <v>87</v>
      </c>
      <c r="AT456" s="201" t="s">
        <v>76</v>
      </c>
      <c r="AU456" s="201" t="s">
        <v>77</v>
      </c>
      <c r="AY456" s="200" t="s">
        <v>153</v>
      </c>
      <c r="BK456" s="202">
        <f>BK457+BK466+BK493+BK537+BK615+BK670+BK683+BK711+BK721+BK737+BK800+BK832+BK852+BK906+BK970+BK978+BK1050+BK1058+BK1131+BK1152</f>
        <v>0</v>
      </c>
    </row>
    <row r="457" s="12" customFormat="1" ht="22.8" customHeight="1">
      <c r="A457" s="12"/>
      <c r="B457" s="189"/>
      <c r="C457" s="190"/>
      <c r="D457" s="191" t="s">
        <v>76</v>
      </c>
      <c r="E457" s="203" t="s">
        <v>458</v>
      </c>
      <c r="F457" s="203" t="s">
        <v>459</v>
      </c>
      <c r="G457" s="190"/>
      <c r="H457" s="190"/>
      <c r="I457" s="193"/>
      <c r="J457" s="204">
        <f>BK457</f>
        <v>0</v>
      </c>
      <c r="K457" s="190"/>
      <c r="L457" s="195"/>
      <c r="M457" s="196"/>
      <c r="N457" s="197"/>
      <c r="O457" s="197"/>
      <c r="P457" s="198">
        <f>SUM(P458:P465)</f>
        <v>0</v>
      </c>
      <c r="Q457" s="197"/>
      <c r="R457" s="198">
        <f>SUM(R458:R465)</f>
        <v>0.010215199999999999</v>
      </c>
      <c r="S457" s="197"/>
      <c r="T457" s="199">
        <f>SUM(T458:T465)</f>
        <v>0</v>
      </c>
      <c r="U457" s="12"/>
      <c r="V457" s="12"/>
      <c r="W457" s="12"/>
      <c r="X457" s="12"/>
      <c r="Y457" s="12"/>
      <c r="Z457" s="12"/>
      <c r="AA457" s="12"/>
      <c r="AB457" s="12"/>
      <c r="AC457" s="12"/>
      <c r="AD457" s="12"/>
      <c r="AE457" s="12"/>
      <c r="AR457" s="200" t="s">
        <v>87</v>
      </c>
      <c r="AT457" s="201" t="s">
        <v>76</v>
      </c>
      <c r="AU457" s="201" t="s">
        <v>85</v>
      </c>
      <c r="AY457" s="200" t="s">
        <v>153</v>
      </c>
      <c r="BK457" s="202">
        <f>SUM(BK458:BK465)</f>
        <v>0</v>
      </c>
    </row>
    <row r="458" s="2" customFormat="1" ht="24.15" customHeight="1">
      <c r="A458" s="39"/>
      <c r="B458" s="40"/>
      <c r="C458" s="205" t="s">
        <v>460</v>
      </c>
      <c r="D458" s="205" t="s">
        <v>156</v>
      </c>
      <c r="E458" s="206" t="s">
        <v>461</v>
      </c>
      <c r="F458" s="207" t="s">
        <v>462</v>
      </c>
      <c r="G458" s="208" t="s">
        <v>159</v>
      </c>
      <c r="H458" s="209">
        <v>2.2599999999999998</v>
      </c>
      <c r="I458" s="210"/>
      <c r="J458" s="211">
        <f>ROUND(I458*H458,2)</f>
        <v>0</v>
      </c>
      <c r="K458" s="207" t="s">
        <v>160</v>
      </c>
      <c r="L458" s="45"/>
      <c r="M458" s="212" t="s">
        <v>40</v>
      </c>
      <c r="N458" s="213" t="s">
        <v>48</v>
      </c>
      <c r="O458" s="85"/>
      <c r="P458" s="214">
        <f>O458*H458</f>
        <v>0</v>
      </c>
      <c r="Q458" s="214">
        <v>0.0045199999999999997</v>
      </c>
      <c r="R458" s="214">
        <f>Q458*H458</f>
        <v>0.010215199999999999</v>
      </c>
      <c r="S458" s="214">
        <v>0</v>
      </c>
      <c r="T458" s="215">
        <f>S458*H458</f>
        <v>0</v>
      </c>
      <c r="U458" s="39"/>
      <c r="V458" s="39"/>
      <c r="W458" s="39"/>
      <c r="X458" s="39"/>
      <c r="Y458" s="39"/>
      <c r="Z458" s="39"/>
      <c r="AA458" s="39"/>
      <c r="AB458" s="39"/>
      <c r="AC458" s="39"/>
      <c r="AD458" s="39"/>
      <c r="AE458" s="39"/>
      <c r="AR458" s="216" t="s">
        <v>287</v>
      </c>
      <c r="AT458" s="216" t="s">
        <v>156</v>
      </c>
      <c r="AU458" s="216" t="s">
        <v>87</v>
      </c>
      <c r="AY458" s="18" t="s">
        <v>153</v>
      </c>
      <c r="BE458" s="217">
        <f>IF(N458="základní",J458,0)</f>
        <v>0</v>
      </c>
      <c r="BF458" s="217">
        <f>IF(N458="snížená",J458,0)</f>
        <v>0</v>
      </c>
      <c r="BG458" s="217">
        <f>IF(N458="zákl. přenesená",J458,0)</f>
        <v>0</v>
      </c>
      <c r="BH458" s="217">
        <f>IF(N458="sníž. přenesená",J458,0)</f>
        <v>0</v>
      </c>
      <c r="BI458" s="217">
        <f>IF(N458="nulová",J458,0)</f>
        <v>0</v>
      </c>
      <c r="BJ458" s="18" t="s">
        <v>85</v>
      </c>
      <c r="BK458" s="217">
        <f>ROUND(I458*H458,2)</f>
        <v>0</v>
      </c>
      <c r="BL458" s="18" t="s">
        <v>287</v>
      </c>
      <c r="BM458" s="216" t="s">
        <v>463</v>
      </c>
    </row>
    <row r="459" s="2" customFormat="1">
      <c r="A459" s="39"/>
      <c r="B459" s="40"/>
      <c r="C459" s="41"/>
      <c r="D459" s="218" t="s">
        <v>163</v>
      </c>
      <c r="E459" s="41"/>
      <c r="F459" s="219" t="s">
        <v>464</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163</v>
      </c>
      <c r="AU459" s="18" t="s">
        <v>87</v>
      </c>
    </row>
    <row r="460" s="13" customFormat="1">
      <c r="A460" s="13"/>
      <c r="B460" s="224"/>
      <c r="C460" s="225"/>
      <c r="D460" s="218" t="s">
        <v>167</v>
      </c>
      <c r="E460" s="226" t="s">
        <v>40</v>
      </c>
      <c r="F460" s="227" t="s">
        <v>209</v>
      </c>
      <c r="G460" s="225"/>
      <c r="H460" s="226" t="s">
        <v>40</v>
      </c>
      <c r="I460" s="228"/>
      <c r="J460" s="225"/>
      <c r="K460" s="225"/>
      <c r="L460" s="229"/>
      <c r="M460" s="230"/>
      <c r="N460" s="231"/>
      <c r="O460" s="231"/>
      <c r="P460" s="231"/>
      <c r="Q460" s="231"/>
      <c r="R460" s="231"/>
      <c r="S460" s="231"/>
      <c r="T460" s="232"/>
      <c r="U460" s="13"/>
      <c r="V460" s="13"/>
      <c r="W460" s="13"/>
      <c r="X460" s="13"/>
      <c r="Y460" s="13"/>
      <c r="Z460" s="13"/>
      <c r="AA460" s="13"/>
      <c r="AB460" s="13"/>
      <c r="AC460" s="13"/>
      <c r="AD460" s="13"/>
      <c r="AE460" s="13"/>
      <c r="AT460" s="233" t="s">
        <v>167</v>
      </c>
      <c r="AU460" s="233" t="s">
        <v>87</v>
      </c>
      <c r="AV460" s="13" t="s">
        <v>85</v>
      </c>
      <c r="AW460" s="13" t="s">
        <v>38</v>
      </c>
      <c r="AX460" s="13" t="s">
        <v>77</v>
      </c>
      <c r="AY460" s="233" t="s">
        <v>153</v>
      </c>
    </row>
    <row r="461" s="14" customFormat="1">
      <c r="A461" s="14"/>
      <c r="B461" s="234"/>
      <c r="C461" s="235"/>
      <c r="D461" s="218" t="s">
        <v>167</v>
      </c>
      <c r="E461" s="236" t="s">
        <v>40</v>
      </c>
      <c r="F461" s="237" t="s">
        <v>344</v>
      </c>
      <c r="G461" s="235"/>
      <c r="H461" s="238">
        <v>2.2599999999999998</v>
      </c>
      <c r="I461" s="239"/>
      <c r="J461" s="235"/>
      <c r="K461" s="235"/>
      <c r="L461" s="240"/>
      <c r="M461" s="241"/>
      <c r="N461" s="242"/>
      <c r="O461" s="242"/>
      <c r="P461" s="242"/>
      <c r="Q461" s="242"/>
      <c r="R461" s="242"/>
      <c r="S461" s="242"/>
      <c r="T461" s="243"/>
      <c r="U461" s="14"/>
      <c r="V461" s="14"/>
      <c r="W461" s="14"/>
      <c r="X461" s="14"/>
      <c r="Y461" s="14"/>
      <c r="Z461" s="14"/>
      <c r="AA461" s="14"/>
      <c r="AB461" s="14"/>
      <c r="AC461" s="14"/>
      <c r="AD461" s="14"/>
      <c r="AE461" s="14"/>
      <c r="AT461" s="244" t="s">
        <v>167</v>
      </c>
      <c r="AU461" s="244" t="s">
        <v>87</v>
      </c>
      <c r="AV461" s="14" t="s">
        <v>87</v>
      </c>
      <c r="AW461" s="14" t="s">
        <v>38</v>
      </c>
      <c r="AX461" s="14" t="s">
        <v>77</v>
      </c>
      <c r="AY461" s="244" t="s">
        <v>153</v>
      </c>
    </row>
    <row r="462" s="15" customFormat="1">
      <c r="A462" s="15"/>
      <c r="B462" s="245"/>
      <c r="C462" s="246"/>
      <c r="D462" s="218" t="s">
        <v>167</v>
      </c>
      <c r="E462" s="247" t="s">
        <v>40</v>
      </c>
      <c r="F462" s="248" t="s">
        <v>170</v>
      </c>
      <c r="G462" s="246"/>
      <c r="H462" s="249">
        <v>2.2599999999999998</v>
      </c>
      <c r="I462" s="250"/>
      <c r="J462" s="246"/>
      <c r="K462" s="246"/>
      <c r="L462" s="251"/>
      <c r="M462" s="252"/>
      <c r="N462" s="253"/>
      <c r="O462" s="253"/>
      <c r="P462" s="253"/>
      <c r="Q462" s="253"/>
      <c r="R462" s="253"/>
      <c r="S462" s="253"/>
      <c r="T462" s="254"/>
      <c r="U462" s="15"/>
      <c r="V462" s="15"/>
      <c r="W462" s="15"/>
      <c r="X462" s="15"/>
      <c r="Y462" s="15"/>
      <c r="Z462" s="15"/>
      <c r="AA462" s="15"/>
      <c r="AB462" s="15"/>
      <c r="AC462" s="15"/>
      <c r="AD462" s="15"/>
      <c r="AE462" s="15"/>
      <c r="AT462" s="255" t="s">
        <v>167</v>
      </c>
      <c r="AU462" s="255" t="s">
        <v>87</v>
      </c>
      <c r="AV462" s="15" t="s">
        <v>161</v>
      </c>
      <c r="AW462" s="15" t="s">
        <v>38</v>
      </c>
      <c r="AX462" s="15" t="s">
        <v>85</v>
      </c>
      <c r="AY462" s="255" t="s">
        <v>153</v>
      </c>
    </row>
    <row r="463" s="2" customFormat="1" ht="24.15" customHeight="1">
      <c r="A463" s="39"/>
      <c r="B463" s="40"/>
      <c r="C463" s="205" t="s">
        <v>465</v>
      </c>
      <c r="D463" s="205" t="s">
        <v>156</v>
      </c>
      <c r="E463" s="206" t="s">
        <v>466</v>
      </c>
      <c r="F463" s="207" t="s">
        <v>467</v>
      </c>
      <c r="G463" s="208" t="s">
        <v>422</v>
      </c>
      <c r="H463" s="209">
        <v>0.01</v>
      </c>
      <c r="I463" s="210"/>
      <c r="J463" s="211">
        <f>ROUND(I463*H463,2)</f>
        <v>0</v>
      </c>
      <c r="K463" s="207" t="s">
        <v>160</v>
      </c>
      <c r="L463" s="45"/>
      <c r="M463" s="212" t="s">
        <v>40</v>
      </c>
      <c r="N463" s="213" t="s">
        <v>48</v>
      </c>
      <c r="O463" s="85"/>
      <c r="P463" s="214">
        <f>O463*H463</f>
        <v>0</v>
      </c>
      <c r="Q463" s="214">
        <v>0</v>
      </c>
      <c r="R463" s="214">
        <f>Q463*H463</f>
        <v>0</v>
      </c>
      <c r="S463" s="214">
        <v>0</v>
      </c>
      <c r="T463" s="215">
        <f>S463*H463</f>
        <v>0</v>
      </c>
      <c r="U463" s="39"/>
      <c r="V463" s="39"/>
      <c r="W463" s="39"/>
      <c r="X463" s="39"/>
      <c r="Y463" s="39"/>
      <c r="Z463" s="39"/>
      <c r="AA463" s="39"/>
      <c r="AB463" s="39"/>
      <c r="AC463" s="39"/>
      <c r="AD463" s="39"/>
      <c r="AE463" s="39"/>
      <c r="AR463" s="216" t="s">
        <v>287</v>
      </c>
      <c r="AT463" s="216" t="s">
        <v>156</v>
      </c>
      <c r="AU463" s="216" t="s">
        <v>87</v>
      </c>
      <c r="AY463" s="18" t="s">
        <v>153</v>
      </c>
      <c r="BE463" s="217">
        <f>IF(N463="základní",J463,0)</f>
        <v>0</v>
      </c>
      <c r="BF463" s="217">
        <f>IF(N463="snížená",J463,0)</f>
        <v>0</v>
      </c>
      <c r="BG463" s="217">
        <f>IF(N463="zákl. přenesená",J463,0)</f>
        <v>0</v>
      </c>
      <c r="BH463" s="217">
        <f>IF(N463="sníž. přenesená",J463,0)</f>
        <v>0</v>
      </c>
      <c r="BI463" s="217">
        <f>IF(N463="nulová",J463,0)</f>
        <v>0</v>
      </c>
      <c r="BJ463" s="18" t="s">
        <v>85</v>
      </c>
      <c r="BK463" s="217">
        <f>ROUND(I463*H463,2)</f>
        <v>0</v>
      </c>
      <c r="BL463" s="18" t="s">
        <v>287</v>
      </c>
      <c r="BM463" s="216" t="s">
        <v>468</v>
      </c>
    </row>
    <row r="464" s="2" customFormat="1">
      <c r="A464" s="39"/>
      <c r="B464" s="40"/>
      <c r="C464" s="41"/>
      <c r="D464" s="218" t="s">
        <v>163</v>
      </c>
      <c r="E464" s="41"/>
      <c r="F464" s="219" t="s">
        <v>469</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163</v>
      </c>
      <c r="AU464" s="18" t="s">
        <v>87</v>
      </c>
    </row>
    <row r="465" s="2" customFormat="1">
      <c r="A465" s="39"/>
      <c r="B465" s="40"/>
      <c r="C465" s="41"/>
      <c r="D465" s="218" t="s">
        <v>165</v>
      </c>
      <c r="E465" s="41"/>
      <c r="F465" s="223" t="s">
        <v>470</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165</v>
      </c>
      <c r="AU465" s="18" t="s">
        <v>87</v>
      </c>
    </row>
    <row r="466" s="12" customFormat="1" ht="22.8" customHeight="1">
      <c r="A466" s="12"/>
      <c r="B466" s="189"/>
      <c r="C466" s="190"/>
      <c r="D466" s="191" t="s">
        <v>76</v>
      </c>
      <c r="E466" s="203" t="s">
        <v>471</v>
      </c>
      <c r="F466" s="203" t="s">
        <v>472</v>
      </c>
      <c r="G466" s="190"/>
      <c r="H466" s="190"/>
      <c r="I466" s="193"/>
      <c r="J466" s="204">
        <f>BK466</f>
        <v>0</v>
      </c>
      <c r="K466" s="190"/>
      <c r="L466" s="195"/>
      <c r="M466" s="196"/>
      <c r="N466" s="197"/>
      <c r="O466" s="197"/>
      <c r="P466" s="198">
        <f>SUM(P467:P492)</f>
        <v>0</v>
      </c>
      <c r="Q466" s="197"/>
      <c r="R466" s="198">
        <f>SUM(R467:R492)</f>
        <v>0.043180779999999988</v>
      </c>
      <c r="S466" s="197"/>
      <c r="T466" s="199">
        <f>SUM(T467:T492)</f>
        <v>0</v>
      </c>
      <c r="U466" s="12"/>
      <c r="V466" s="12"/>
      <c r="W466" s="12"/>
      <c r="X466" s="12"/>
      <c r="Y466" s="12"/>
      <c r="Z466" s="12"/>
      <c r="AA466" s="12"/>
      <c r="AB466" s="12"/>
      <c r="AC466" s="12"/>
      <c r="AD466" s="12"/>
      <c r="AE466" s="12"/>
      <c r="AR466" s="200" t="s">
        <v>87</v>
      </c>
      <c r="AT466" s="201" t="s">
        <v>76</v>
      </c>
      <c r="AU466" s="201" t="s">
        <v>85</v>
      </c>
      <c r="AY466" s="200" t="s">
        <v>153</v>
      </c>
      <c r="BK466" s="202">
        <f>SUM(BK467:BK492)</f>
        <v>0</v>
      </c>
    </row>
    <row r="467" s="2" customFormat="1" ht="24.15" customHeight="1">
      <c r="A467" s="39"/>
      <c r="B467" s="40"/>
      <c r="C467" s="205" t="s">
        <v>473</v>
      </c>
      <c r="D467" s="205" t="s">
        <v>156</v>
      </c>
      <c r="E467" s="206" t="s">
        <v>474</v>
      </c>
      <c r="F467" s="207" t="s">
        <v>475</v>
      </c>
      <c r="G467" s="208" t="s">
        <v>159</v>
      </c>
      <c r="H467" s="209">
        <v>29.550000000000001</v>
      </c>
      <c r="I467" s="210"/>
      <c r="J467" s="211">
        <f>ROUND(I467*H467,2)</f>
        <v>0</v>
      </c>
      <c r="K467" s="207" t="s">
        <v>160</v>
      </c>
      <c r="L467" s="45"/>
      <c r="M467" s="212" t="s">
        <v>40</v>
      </c>
      <c r="N467" s="213" t="s">
        <v>48</v>
      </c>
      <c r="O467" s="85"/>
      <c r="P467" s="214">
        <f>O467*H467</f>
        <v>0</v>
      </c>
      <c r="Q467" s="214">
        <v>0</v>
      </c>
      <c r="R467" s="214">
        <f>Q467*H467</f>
        <v>0</v>
      </c>
      <c r="S467" s="214">
        <v>0</v>
      </c>
      <c r="T467" s="215">
        <f>S467*H467</f>
        <v>0</v>
      </c>
      <c r="U467" s="39"/>
      <c r="V467" s="39"/>
      <c r="W467" s="39"/>
      <c r="X467" s="39"/>
      <c r="Y467" s="39"/>
      <c r="Z467" s="39"/>
      <c r="AA467" s="39"/>
      <c r="AB467" s="39"/>
      <c r="AC467" s="39"/>
      <c r="AD467" s="39"/>
      <c r="AE467" s="39"/>
      <c r="AR467" s="216" t="s">
        <v>287</v>
      </c>
      <c r="AT467" s="216" t="s">
        <v>156</v>
      </c>
      <c r="AU467" s="216" t="s">
        <v>87</v>
      </c>
      <c r="AY467" s="18" t="s">
        <v>153</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287</v>
      </c>
      <c r="BM467" s="216" t="s">
        <v>476</v>
      </c>
    </row>
    <row r="468" s="2" customFormat="1">
      <c r="A468" s="39"/>
      <c r="B468" s="40"/>
      <c r="C468" s="41"/>
      <c r="D468" s="218" t="s">
        <v>163</v>
      </c>
      <c r="E468" s="41"/>
      <c r="F468" s="219" t="s">
        <v>477</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163</v>
      </c>
      <c r="AU468" s="18" t="s">
        <v>87</v>
      </c>
    </row>
    <row r="469" s="2" customFormat="1">
      <c r="A469" s="39"/>
      <c r="B469" s="40"/>
      <c r="C469" s="41"/>
      <c r="D469" s="218" t="s">
        <v>165</v>
      </c>
      <c r="E469" s="41"/>
      <c r="F469" s="223" t="s">
        <v>478</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165</v>
      </c>
      <c r="AU469" s="18" t="s">
        <v>87</v>
      </c>
    </row>
    <row r="470" s="13" customFormat="1">
      <c r="A470" s="13"/>
      <c r="B470" s="224"/>
      <c r="C470" s="225"/>
      <c r="D470" s="218" t="s">
        <v>167</v>
      </c>
      <c r="E470" s="226" t="s">
        <v>40</v>
      </c>
      <c r="F470" s="227" t="s">
        <v>206</v>
      </c>
      <c r="G470" s="225"/>
      <c r="H470" s="226" t="s">
        <v>40</v>
      </c>
      <c r="I470" s="228"/>
      <c r="J470" s="225"/>
      <c r="K470" s="225"/>
      <c r="L470" s="229"/>
      <c r="M470" s="230"/>
      <c r="N470" s="231"/>
      <c r="O470" s="231"/>
      <c r="P470" s="231"/>
      <c r="Q470" s="231"/>
      <c r="R470" s="231"/>
      <c r="S470" s="231"/>
      <c r="T470" s="232"/>
      <c r="U470" s="13"/>
      <c r="V470" s="13"/>
      <c r="W470" s="13"/>
      <c r="X470" s="13"/>
      <c r="Y470" s="13"/>
      <c r="Z470" s="13"/>
      <c r="AA470" s="13"/>
      <c r="AB470" s="13"/>
      <c r="AC470" s="13"/>
      <c r="AD470" s="13"/>
      <c r="AE470" s="13"/>
      <c r="AT470" s="233" t="s">
        <v>167</v>
      </c>
      <c r="AU470" s="233" t="s">
        <v>87</v>
      </c>
      <c r="AV470" s="13" t="s">
        <v>85</v>
      </c>
      <c r="AW470" s="13" t="s">
        <v>38</v>
      </c>
      <c r="AX470" s="13" t="s">
        <v>77</v>
      </c>
      <c r="AY470" s="233" t="s">
        <v>153</v>
      </c>
    </row>
    <row r="471" s="14" customFormat="1">
      <c r="A471" s="14"/>
      <c r="B471" s="234"/>
      <c r="C471" s="235"/>
      <c r="D471" s="218" t="s">
        <v>167</v>
      </c>
      <c r="E471" s="236" t="s">
        <v>40</v>
      </c>
      <c r="F471" s="237" t="s">
        <v>343</v>
      </c>
      <c r="G471" s="235"/>
      <c r="H471" s="238">
        <v>2.96</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167</v>
      </c>
      <c r="AU471" s="244" t="s">
        <v>87</v>
      </c>
      <c r="AV471" s="14" t="s">
        <v>87</v>
      </c>
      <c r="AW471" s="14" t="s">
        <v>38</v>
      </c>
      <c r="AX471" s="14" t="s">
        <v>77</v>
      </c>
      <c r="AY471" s="244" t="s">
        <v>153</v>
      </c>
    </row>
    <row r="472" s="13" customFormat="1">
      <c r="A472" s="13"/>
      <c r="B472" s="224"/>
      <c r="C472" s="225"/>
      <c r="D472" s="218" t="s">
        <v>167</v>
      </c>
      <c r="E472" s="226" t="s">
        <v>40</v>
      </c>
      <c r="F472" s="227" t="s">
        <v>209</v>
      </c>
      <c r="G472" s="225"/>
      <c r="H472" s="226" t="s">
        <v>40</v>
      </c>
      <c r="I472" s="228"/>
      <c r="J472" s="225"/>
      <c r="K472" s="225"/>
      <c r="L472" s="229"/>
      <c r="M472" s="230"/>
      <c r="N472" s="231"/>
      <c r="O472" s="231"/>
      <c r="P472" s="231"/>
      <c r="Q472" s="231"/>
      <c r="R472" s="231"/>
      <c r="S472" s="231"/>
      <c r="T472" s="232"/>
      <c r="U472" s="13"/>
      <c r="V472" s="13"/>
      <c r="W472" s="13"/>
      <c r="X472" s="13"/>
      <c r="Y472" s="13"/>
      <c r="Z472" s="13"/>
      <c r="AA472" s="13"/>
      <c r="AB472" s="13"/>
      <c r="AC472" s="13"/>
      <c r="AD472" s="13"/>
      <c r="AE472" s="13"/>
      <c r="AT472" s="233" t="s">
        <v>167</v>
      </c>
      <c r="AU472" s="233" t="s">
        <v>87</v>
      </c>
      <c r="AV472" s="13" t="s">
        <v>85</v>
      </c>
      <c r="AW472" s="13" t="s">
        <v>38</v>
      </c>
      <c r="AX472" s="13" t="s">
        <v>77</v>
      </c>
      <c r="AY472" s="233" t="s">
        <v>153</v>
      </c>
    </row>
    <row r="473" s="14" customFormat="1">
      <c r="A473" s="14"/>
      <c r="B473" s="234"/>
      <c r="C473" s="235"/>
      <c r="D473" s="218" t="s">
        <v>167</v>
      </c>
      <c r="E473" s="236" t="s">
        <v>40</v>
      </c>
      <c r="F473" s="237" t="s">
        <v>344</v>
      </c>
      <c r="G473" s="235"/>
      <c r="H473" s="238">
        <v>2.2599999999999998</v>
      </c>
      <c r="I473" s="239"/>
      <c r="J473" s="235"/>
      <c r="K473" s="235"/>
      <c r="L473" s="240"/>
      <c r="M473" s="241"/>
      <c r="N473" s="242"/>
      <c r="O473" s="242"/>
      <c r="P473" s="242"/>
      <c r="Q473" s="242"/>
      <c r="R473" s="242"/>
      <c r="S473" s="242"/>
      <c r="T473" s="243"/>
      <c r="U473" s="14"/>
      <c r="V473" s="14"/>
      <c r="W473" s="14"/>
      <c r="X473" s="14"/>
      <c r="Y473" s="14"/>
      <c r="Z473" s="14"/>
      <c r="AA473" s="14"/>
      <c r="AB473" s="14"/>
      <c r="AC473" s="14"/>
      <c r="AD473" s="14"/>
      <c r="AE473" s="14"/>
      <c r="AT473" s="244" t="s">
        <v>167</v>
      </c>
      <c r="AU473" s="244" t="s">
        <v>87</v>
      </c>
      <c r="AV473" s="14" t="s">
        <v>87</v>
      </c>
      <c r="AW473" s="14" t="s">
        <v>38</v>
      </c>
      <c r="AX473" s="14" t="s">
        <v>77</v>
      </c>
      <c r="AY473" s="244" t="s">
        <v>153</v>
      </c>
    </row>
    <row r="474" s="13" customFormat="1">
      <c r="A474" s="13"/>
      <c r="B474" s="224"/>
      <c r="C474" s="225"/>
      <c r="D474" s="218" t="s">
        <v>167</v>
      </c>
      <c r="E474" s="226" t="s">
        <v>40</v>
      </c>
      <c r="F474" s="227" t="s">
        <v>211</v>
      </c>
      <c r="G474" s="225"/>
      <c r="H474" s="226" t="s">
        <v>40</v>
      </c>
      <c r="I474" s="228"/>
      <c r="J474" s="225"/>
      <c r="K474" s="225"/>
      <c r="L474" s="229"/>
      <c r="M474" s="230"/>
      <c r="N474" s="231"/>
      <c r="O474" s="231"/>
      <c r="P474" s="231"/>
      <c r="Q474" s="231"/>
      <c r="R474" s="231"/>
      <c r="S474" s="231"/>
      <c r="T474" s="232"/>
      <c r="U474" s="13"/>
      <c r="V474" s="13"/>
      <c r="W474" s="13"/>
      <c r="X474" s="13"/>
      <c r="Y474" s="13"/>
      <c r="Z474" s="13"/>
      <c r="AA474" s="13"/>
      <c r="AB474" s="13"/>
      <c r="AC474" s="13"/>
      <c r="AD474" s="13"/>
      <c r="AE474" s="13"/>
      <c r="AT474" s="233" t="s">
        <v>167</v>
      </c>
      <c r="AU474" s="233" t="s">
        <v>87</v>
      </c>
      <c r="AV474" s="13" t="s">
        <v>85</v>
      </c>
      <c r="AW474" s="13" t="s">
        <v>38</v>
      </c>
      <c r="AX474" s="13" t="s">
        <v>77</v>
      </c>
      <c r="AY474" s="233" t="s">
        <v>153</v>
      </c>
    </row>
    <row r="475" s="14" customFormat="1">
      <c r="A475" s="14"/>
      <c r="B475" s="234"/>
      <c r="C475" s="235"/>
      <c r="D475" s="218" t="s">
        <v>167</v>
      </c>
      <c r="E475" s="236" t="s">
        <v>40</v>
      </c>
      <c r="F475" s="237" t="s">
        <v>345</v>
      </c>
      <c r="G475" s="235"/>
      <c r="H475" s="238">
        <v>15.75</v>
      </c>
      <c r="I475" s="239"/>
      <c r="J475" s="235"/>
      <c r="K475" s="235"/>
      <c r="L475" s="240"/>
      <c r="M475" s="241"/>
      <c r="N475" s="242"/>
      <c r="O475" s="242"/>
      <c r="P475" s="242"/>
      <c r="Q475" s="242"/>
      <c r="R475" s="242"/>
      <c r="S475" s="242"/>
      <c r="T475" s="243"/>
      <c r="U475" s="14"/>
      <c r="V475" s="14"/>
      <c r="W475" s="14"/>
      <c r="X475" s="14"/>
      <c r="Y475" s="14"/>
      <c r="Z475" s="14"/>
      <c r="AA475" s="14"/>
      <c r="AB475" s="14"/>
      <c r="AC475" s="14"/>
      <c r="AD475" s="14"/>
      <c r="AE475" s="14"/>
      <c r="AT475" s="244" t="s">
        <v>167</v>
      </c>
      <c r="AU475" s="244" t="s">
        <v>87</v>
      </c>
      <c r="AV475" s="14" t="s">
        <v>87</v>
      </c>
      <c r="AW475" s="14" t="s">
        <v>38</v>
      </c>
      <c r="AX475" s="14" t="s">
        <v>77</v>
      </c>
      <c r="AY475" s="244" t="s">
        <v>153</v>
      </c>
    </row>
    <row r="476" s="13" customFormat="1">
      <c r="A476" s="13"/>
      <c r="B476" s="224"/>
      <c r="C476" s="225"/>
      <c r="D476" s="218" t="s">
        <v>167</v>
      </c>
      <c r="E476" s="226" t="s">
        <v>40</v>
      </c>
      <c r="F476" s="227" t="s">
        <v>296</v>
      </c>
      <c r="G476" s="225"/>
      <c r="H476" s="226" t="s">
        <v>40</v>
      </c>
      <c r="I476" s="228"/>
      <c r="J476" s="225"/>
      <c r="K476" s="225"/>
      <c r="L476" s="229"/>
      <c r="M476" s="230"/>
      <c r="N476" s="231"/>
      <c r="O476" s="231"/>
      <c r="P476" s="231"/>
      <c r="Q476" s="231"/>
      <c r="R476" s="231"/>
      <c r="S476" s="231"/>
      <c r="T476" s="232"/>
      <c r="U476" s="13"/>
      <c r="V476" s="13"/>
      <c r="W476" s="13"/>
      <c r="X476" s="13"/>
      <c r="Y476" s="13"/>
      <c r="Z476" s="13"/>
      <c r="AA476" s="13"/>
      <c r="AB476" s="13"/>
      <c r="AC476" s="13"/>
      <c r="AD476" s="13"/>
      <c r="AE476" s="13"/>
      <c r="AT476" s="233" t="s">
        <v>167</v>
      </c>
      <c r="AU476" s="233" t="s">
        <v>87</v>
      </c>
      <c r="AV476" s="13" t="s">
        <v>85</v>
      </c>
      <c r="AW476" s="13" t="s">
        <v>38</v>
      </c>
      <c r="AX476" s="13" t="s">
        <v>77</v>
      </c>
      <c r="AY476" s="233" t="s">
        <v>153</v>
      </c>
    </row>
    <row r="477" s="14" customFormat="1">
      <c r="A477" s="14"/>
      <c r="B477" s="234"/>
      <c r="C477" s="235"/>
      <c r="D477" s="218" t="s">
        <v>167</v>
      </c>
      <c r="E477" s="236" t="s">
        <v>40</v>
      </c>
      <c r="F477" s="237" t="s">
        <v>346</v>
      </c>
      <c r="G477" s="235"/>
      <c r="H477" s="238">
        <v>8.5800000000000001</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167</v>
      </c>
      <c r="AU477" s="244" t="s">
        <v>87</v>
      </c>
      <c r="AV477" s="14" t="s">
        <v>87</v>
      </c>
      <c r="AW477" s="14" t="s">
        <v>38</v>
      </c>
      <c r="AX477" s="14" t="s">
        <v>77</v>
      </c>
      <c r="AY477" s="244" t="s">
        <v>153</v>
      </c>
    </row>
    <row r="478" s="15" customFormat="1">
      <c r="A478" s="15"/>
      <c r="B478" s="245"/>
      <c r="C478" s="246"/>
      <c r="D478" s="218" t="s">
        <v>167</v>
      </c>
      <c r="E478" s="247" t="s">
        <v>40</v>
      </c>
      <c r="F478" s="248" t="s">
        <v>170</v>
      </c>
      <c r="G478" s="246"/>
      <c r="H478" s="249">
        <v>29.550000000000001</v>
      </c>
      <c r="I478" s="250"/>
      <c r="J478" s="246"/>
      <c r="K478" s="246"/>
      <c r="L478" s="251"/>
      <c r="M478" s="252"/>
      <c r="N478" s="253"/>
      <c r="O478" s="253"/>
      <c r="P478" s="253"/>
      <c r="Q478" s="253"/>
      <c r="R478" s="253"/>
      <c r="S478" s="253"/>
      <c r="T478" s="254"/>
      <c r="U478" s="15"/>
      <c r="V478" s="15"/>
      <c r="W478" s="15"/>
      <c r="X478" s="15"/>
      <c r="Y478" s="15"/>
      <c r="Z478" s="15"/>
      <c r="AA478" s="15"/>
      <c r="AB478" s="15"/>
      <c r="AC478" s="15"/>
      <c r="AD478" s="15"/>
      <c r="AE478" s="15"/>
      <c r="AT478" s="255" t="s">
        <v>167</v>
      </c>
      <c r="AU478" s="255" t="s">
        <v>87</v>
      </c>
      <c r="AV478" s="15" t="s">
        <v>161</v>
      </c>
      <c r="AW478" s="15" t="s">
        <v>38</v>
      </c>
      <c r="AX478" s="15" t="s">
        <v>85</v>
      </c>
      <c r="AY478" s="255" t="s">
        <v>153</v>
      </c>
    </row>
    <row r="479" s="2" customFormat="1" ht="24.15" customHeight="1">
      <c r="A479" s="39"/>
      <c r="B479" s="40"/>
      <c r="C479" s="256" t="s">
        <v>479</v>
      </c>
      <c r="D479" s="256" t="s">
        <v>322</v>
      </c>
      <c r="E479" s="257" t="s">
        <v>480</v>
      </c>
      <c r="F479" s="258" t="s">
        <v>481</v>
      </c>
      <c r="G479" s="259" t="s">
        <v>159</v>
      </c>
      <c r="H479" s="260">
        <v>30.140999999999998</v>
      </c>
      <c r="I479" s="261"/>
      <c r="J479" s="262">
        <f>ROUND(I479*H479,2)</f>
        <v>0</v>
      </c>
      <c r="K479" s="258" t="s">
        <v>160</v>
      </c>
      <c r="L479" s="263"/>
      <c r="M479" s="264" t="s">
        <v>40</v>
      </c>
      <c r="N479" s="265" t="s">
        <v>48</v>
      </c>
      <c r="O479" s="85"/>
      <c r="P479" s="214">
        <f>O479*H479</f>
        <v>0</v>
      </c>
      <c r="Q479" s="214">
        <v>0.0011999999999999999</v>
      </c>
      <c r="R479" s="214">
        <f>Q479*H479</f>
        <v>0.036169199999999992</v>
      </c>
      <c r="S479" s="214">
        <v>0</v>
      </c>
      <c r="T479" s="215">
        <f>S479*H479</f>
        <v>0</v>
      </c>
      <c r="U479" s="39"/>
      <c r="V479" s="39"/>
      <c r="W479" s="39"/>
      <c r="X479" s="39"/>
      <c r="Y479" s="39"/>
      <c r="Z479" s="39"/>
      <c r="AA479" s="39"/>
      <c r="AB479" s="39"/>
      <c r="AC479" s="39"/>
      <c r="AD479" s="39"/>
      <c r="AE479" s="39"/>
      <c r="AR479" s="216" t="s">
        <v>383</v>
      </c>
      <c r="AT479" s="216" t="s">
        <v>322</v>
      </c>
      <c r="AU479" s="216" t="s">
        <v>87</v>
      </c>
      <c r="AY479" s="18" t="s">
        <v>153</v>
      </c>
      <c r="BE479" s="217">
        <f>IF(N479="základní",J479,0)</f>
        <v>0</v>
      </c>
      <c r="BF479" s="217">
        <f>IF(N479="snížená",J479,0)</f>
        <v>0</v>
      </c>
      <c r="BG479" s="217">
        <f>IF(N479="zákl. přenesená",J479,0)</f>
        <v>0</v>
      </c>
      <c r="BH479" s="217">
        <f>IF(N479="sníž. přenesená",J479,0)</f>
        <v>0</v>
      </c>
      <c r="BI479" s="217">
        <f>IF(N479="nulová",J479,0)</f>
        <v>0</v>
      </c>
      <c r="BJ479" s="18" t="s">
        <v>85</v>
      </c>
      <c r="BK479" s="217">
        <f>ROUND(I479*H479,2)</f>
        <v>0</v>
      </c>
      <c r="BL479" s="18" t="s">
        <v>287</v>
      </c>
      <c r="BM479" s="216" t="s">
        <v>482</v>
      </c>
    </row>
    <row r="480" s="2" customFormat="1">
      <c r="A480" s="39"/>
      <c r="B480" s="40"/>
      <c r="C480" s="41"/>
      <c r="D480" s="218" t="s">
        <v>163</v>
      </c>
      <c r="E480" s="41"/>
      <c r="F480" s="219" t="s">
        <v>481</v>
      </c>
      <c r="G480" s="41"/>
      <c r="H480" s="41"/>
      <c r="I480" s="220"/>
      <c r="J480" s="41"/>
      <c r="K480" s="41"/>
      <c r="L480" s="45"/>
      <c r="M480" s="221"/>
      <c r="N480" s="222"/>
      <c r="O480" s="85"/>
      <c r="P480" s="85"/>
      <c r="Q480" s="85"/>
      <c r="R480" s="85"/>
      <c r="S480" s="85"/>
      <c r="T480" s="86"/>
      <c r="U480" s="39"/>
      <c r="V480" s="39"/>
      <c r="W480" s="39"/>
      <c r="X480" s="39"/>
      <c r="Y480" s="39"/>
      <c r="Z480" s="39"/>
      <c r="AA480" s="39"/>
      <c r="AB480" s="39"/>
      <c r="AC480" s="39"/>
      <c r="AD480" s="39"/>
      <c r="AE480" s="39"/>
      <c r="AT480" s="18" t="s">
        <v>163</v>
      </c>
      <c r="AU480" s="18" t="s">
        <v>87</v>
      </c>
    </row>
    <row r="481" s="14" customFormat="1">
      <c r="A481" s="14"/>
      <c r="B481" s="234"/>
      <c r="C481" s="235"/>
      <c r="D481" s="218" t="s">
        <v>167</v>
      </c>
      <c r="E481" s="235"/>
      <c r="F481" s="237" t="s">
        <v>483</v>
      </c>
      <c r="G481" s="235"/>
      <c r="H481" s="238">
        <v>30.140999999999998</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167</v>
      </c>
      <c r="AU481" s="244" t="s">
        <v>87</v>
      </c>
      <c r="AV481" s="14" t="s">
        <v>87</v>
      </c>
      <c r="AW481" s="14" t="s">
        <v>4</v>
      </c>
      <c r="AX481" s="14" t="s">
        <v>85</v>
      </c>
      <c r="AY481" s="244" t="s">
        <v>153</v>
      </c>
    </row>
    <row r="482" s="2" customFormat="1" ht="24.15" customHeight="1">
      <c r="A482" s="39"/>
      <c r="B482" s="40"/>
      <c r="C482" s="205" t="s">
        <v>484</v>
      </c>
      <c r="D482" s="205" t="s">
        <v>156</v>
      </c>
      <c r="E482" s="206" t="s">
        <v>485</v>
      </c>
      <c r="F482" s="207" t="s">
        <v>486</v>
      </c>
      <c r="G482" s="208" t="s">
        <v>159</v>
      </c>
      <c r="H482" s="209">
        <v>3.8290000000000002</v>
      </c>
      <c r="I482" s="210"/>
      <c r="J482" s="211">
        <f>ROUND(I482*H482,2)</f>
        <v>0</v>
      </c>
      <c r="K482" s="207" t="s">
        <v>160</v>
      </c>
      <c r="L482" s="45"/>
      <c r="M482" s="212" t="s">
        <v>40</v>
      </c>
      <c r="N482" s="213" t="s">
        <v>48</v>
      </c>
      <c r="O482" s="85"/>
      <c r="P482" s="214">
        <f>O482*H482</f>
        <v>0</v>
      </c>
      <c r="Q482" s="214">
        <v>0.00139</v>
      </c>
      <c r="R482" s="214">
        <f>Q482*H482</f>
        <v>0.0053223100000000002</v>
      </c>
      <c r="S482" s="214">
        <v>0</v>
      </c>
      <c r="T482" s="215">
        <f>S482*H482</f>
        <v>0</v>
      </c>
      <c r="U482" s="39"/>
      <c r="V482" s="39"/>
      <c r="W482" s="39"/>
      <c r="X482" s="39"/>
      <c r="Y482" s="39"/>
      <c r="Z482" s="39"/>
      <c r="AA482" s="39"/>
      <c r="AB482" s="39"/>
      <c r="AC482" s="39"/>
      <c r="AD482" s="39"/>
      <c r="AE482" s="39"/>
      <c r="AR482" s="216" t="s">
        <v>287</v>
      </c>
      <c r="AT482" s="216" t="s">
        <v>156</v>
      </c>
      <c r="AU482" s="216" t="s">
        <v>87</v>
      </c>
      <c r="AY482" s="18" t="s">
        <v>153</v>
      </c>
      <c r="BE482" s="217">
        <f>IF(N482="základní",J482,0)</f>
        <v>0</v>
      </c>
      <c r="BF482" s="217">
        <f>IF(N482="snížená",J482,0)</f>
        <v>0</v>
      </c>
      <c r="BG482" s="217">
        <f>IF(N482="zákl. přenesená",J482,0)</f>
        <v>0</v>
      </c>
      <c r="BH482" s="217">
        <f>IF(N482="sníž. přenesená",J482,0)</f>
        <v>0</v>
      </c>
      <c r="BI482" s="217">
        <f>IF(N482="nulová",J482,0)</f>
        <v>0</v>
      </c>
      <c r="BJ482" s="18" t="s">
        <v>85</v>
      </c>
      <c r="BK482" s="217">
        <f>ROUND(I482*H482,2)</f>
        <v>0</v>
      </c>
      <c r="BL482" s="18" t="s">
        <v>287</v>
      </c>
      <c r="BM482" s="216" t="s">
        <v>487</v>
      </c>
    </row>
    <row r="483" s="2" customFormat="1">
      <c r="A483" s="39"/>
      <c r="B483" s="40"/>
      <c r="C483" s="41"/>
      <c r="D483" s="218" t="s">
        <v>163</v>
      </c>
      <c r="E483" s="41"/>
      <c r="F483" s="219" t="s">
        <v>488</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163</v>
      </c>
      <c r="AU483" s="18" t="s">
        <v>87</v>
      </c>
    </row>
    <row r="484" s="2" customFormat="1">
      <c r="A484" s="39"/>
      <c r="B484" s="40"/>
      <c r="C484" s="41"/>
      <c r="D484" s="218" t="s">
        <v>165</v>
      </c>
      <c r="E484" s="41"/>
      <c r="F484" s="223" t="s">
        <v>489</v>
      </c>
      <c r="G484" s="41"/>
      <c r="H484" s="41"/>
      <c r="I484" s="220"/>
      <c r="J484" s="41"/>
      <c r="K484" s="41"/>
      <c r="L484" s="45"/>
      <c r="M484" s="221"/>
      <c r="N484" s="222"/>
      <c r="O484" s="85"/>
      <c r="P484" s="85"/>
      <c r="Q484" s="85"/>
      <c r="R484" s="85"/>
      <c r="S484" s="85"/>
      <c r="T484" s="86"/>
      <c r="U484" s="39"/>
      <c r="V484" s="39"/>
      <c r="W484" s="39"/>
      <c r="X484" s="39"/>
      <c r="Y484" s="39"/>
      <c r="Z484" s="39"/>
      <c r="AA484" s="39"/>
      <c r="AB484" s="39"/>
      <c r="AC484" s="39"/>
      <c r="AD484" s="39"/>
      <c r="AE484" s="39"/>
      <c r="AT484" s="18" t="s">
        <v>165</v>
      </c>
      <c r="AU484" s="18" t="s">
        <v>87</v>
      </c>
    </row>
    <row r="485" s="14" customFormat="1">
      <c r="A485" s="14"/>
      <c r="B485" s="234"/>
      <c r="C485" s="235"/>
      <c r="D485" s="218" t="s">
        <v>167</v>
      </c>
      <c r="E485" s="236" t="s">
        <v>40</v>
      </c>
      <c r="F485" s="237" t="s">
        <v>490</v>
      </c>
      <c r="G485" s="235"/>
      <c r="H485" s="238">
        <v>3.8290000000000002</v>
      </c>
      <c r="I485" s="239"/>
      <c r="J485" s="235"/>
      <c r="K485" s="235"/>
      <c r="L485" s="240"/>
      <c r="M485" s="241"/>
      <c r="N485" s="242"/>
      <c r="O485" s="242"/>
      <c r="P485" s="242"/>
      <c r="Q485" s="242"/>
      <c r="R485" s="242"/>
      <c r="S485" s="242"/>
      <c r="T485" s="243"/>
      <c r="U485" s="14"/>
      <c r="V485" s="14"/>
      <c r="W485" s="14"/>
      <c r="X485" s="14"/>
      <c r="Y485" s="14"/>
      <c r="Z485" s="14"/>
      <c r="AA485" s="14"/>
      <c r="AB485" s="14"/>
      <c r="AC485" s="14"/>
      <c r="AD485" s="14"/>
      <c r="AE485" s="14"/>
      <c r="AT485" s="244" t="s">
        <v>167</v>
      </c>
      <c r="AU485" s="244" t="s">
        <v>87</v>
      </c>
      <c r="AV485" s="14" t="s">
        <v>87</v>
      </c>
      <c r="AW485" s="14" t="s">
        <v>38</v>
      </c>
      <c r="AX485" s="14" t="s">
        <v>77</v>
      </c>
      <c r="AY485" s="244" t="s">
        <v>153</v>
      </c>
    </row>
    <row r="486" s="15" customFormat="1">
      <c r="A486" s="15"/>
      <c r="B486" s="245"/>
      <c r="C486" s="246"/>
      <c r="D486" s="218" t="s">
        <v>167</v>
      </c>
      <c r="E486" s="247" t="s">
        <v>40</v>
      </c>
      <c r="F486" s="248" t="s">
        <v>170</v>
      </c>
      <c r="G486" s="246"/>
      <c r="H486" s="249">
        <v>3.8290000000000002</v>
      </c>
      <c r="I486" s="250"/>
      <c r="J486" s="246"/>
      <c r="K486" s="246"/>
      <c r="L486" s="251"/>
      <c r="M486" s="252"/>
      <c r="N486" s="253"/>
      <c r="O486" s="253"/>
      <c r="P486" s="253"/>
      <c r="Q486" s="253"/>
      <c r="R486" s="253"/>
      <c r="S486" s="253"/>
      <c r="T486" s="254"/>
      <c r="U486" s="15"/>
      <c r="V486" s="15"/>
      <c r="W486" s="15"/>
      <c r="X486" s="15"/>
      <c r="Y486" s="15"/>
      <c r="Z486" s="15"/>
      <c r="AA486" s="15"/>
      <c r="AB486" s="15"/>
      <c r="AC486" s="15"/>
      <c r="AD486" s="15"/>
      <c r="AE486" s="15"/>
      <c r="AT486" s="255" t="s">
        <v>167</v>
      </c>
      <c r="AU486" s="255" t="s">
        <v>87</v>
      </c>
      <c r="AV486" s="15" t="s">
        <v>161</v>
      </c>
      <c r="AW486" s="15" t="s">
        <v>38</v>
      </c>
      <c r="AX486" s="15" t="s">
        <v>85</v>
      </c>
      <c r="AY486" s="255" t="s">
        <v>153</v>
      </c>
    </row>
    <row r="487" s="2" customFormat="1" ht="24.15" customHeight="1">
      <c r="A487" s="39"/>
      <c r="B487" s="40"/>
      <c r="C487" s="256" t="s">
        <v>491</v>
      </c>
      <c r="D487" s="256" t="s">
        <v>322</v>
      </c>
      <c r="E487" s="257" t="s">
        <v>492</v>
      </c>
      <c r="F487" s="258" t="s">
        <v>493</v>
      </c>
      <c r="G487" s="259" t="s">
        <v>173</v>
      </c>
      <c r="H487" s="260">
        <v>5.1189999999999998</v>
      </c>
      <c r="I487" s="261"/>
      <c r="J487" s="262">
        <f>ROUND(I487*H487,2)</f>
        <v>0</v>
      </c>
      <c r="K487" s="258" t="s">
        <v>160</v>
      </c>
      <c r="L487" s="263"/>
      <c r="M487" s="264" t="s">
        <v>40</v>
      </c>
      <c r="N487" s="265" t="s">
        <v>48</v>
      </c>
      <c r="O487" s="85"/>
      <c r="P487" s="214">
        <f>O487*H487</f>
        <v>0</v>
      </c>
      <c r="Q487" s="214">
        <v>0.00033</v>
      </c>
      <c r="R487" s="214">
        <f>Q487*H487</f>
        <v>0.0016892699999999999</v>
      </c>
      <c r="S487" s="214">
        <v>0</v>
      </c>
      <c r="T487" s="215">
        <f>S487*H487</f>
        <v>0</v>
      </c>
      <c r="U487" s="39"/>
      <c r="V487" s="39"/>
      <c r="W487" s="39"/>
      <c r="X487" s="39"/>
      <c r="Y487" s="39"/>
      <c r="Z487" s="39"/>
      <c r="AA487" s="39"/>
      <c r="AB487" s="39"/>
      <c r="AC487" s="39"/>
      <c r="AD487" s="39"/>
      <c r="AE487" s="39"/>
      <c r="AR487" s="216" t="s">
        <v>383</v>
      </c>
      <c r="AT487" s="216" t="s">
        <v>322</v>
      </c>
      <c r="AU487" s="216" t="s">
        <v>87</v>
      </c>
      <c r="AY487" s="18" t="s">
        <v>153</v>
      </c>
      <c r="BE487" s="217">
        <f>IF(N487="základní",J487,0)</f>
        <v>0</v>
      </c>
      <c r="BF487" s="217">
        <f>IF(N487="snížená",J487,0)</f>
        <v>0</v>
      </c>
      <c r="BG487" s="217">
        <f>IF(N487="zákl. přenesená",J487,0)</f>
        <v>0</v>
      </c>
      <c r="BH487" s="217">
        <f>IF(N487="sníž. přenesená",J487,0)</f>
        <v>0</v>
      </c>
      <c r="BI487" s="217">
        <f>IF(N487="nulová",J487,0)</f>
        <v>0</v>
      </c>
      <c r="BJ487" s="18" t="s">
        <v>85</v>
      </c>
      <c r="BK487" s="217">
        <f>ROUND(I487*H487,2)</f>
        <v>0</v>
      </c>
      <c r="BL487" s="18" t="s">
        <v>287</v>
      </c>
      <c r="BM487" s="216" t="s">
        <v>494</v>
      </c>
    </row>
    <row r="488" s="2" customFormat="1">
      <c r="A488" s="39"/>
      <c r="B488" s="40"/>
      <c r="C488" s="41"/>
      <c r="D488" s="218" t="s">
        <v>163</v>
      </c>
      <c r="E488" s="41"/>
      <c r="F488" s="219" t="s">
        <v>493</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163</v>
      </c>
      <c r="AU488" s="18" t="s">
        <v>87</v>
      </c>
    </row>
    <row r="489" s="14" customFormat="1">
      <c r="A489" s="14"/>
      <c r="B489" s="234"/>
      <c r="C489" s="235"/>
      <c r="D489" s="218" t="s">
        <v>167</v>
      </c>
      <c r="E489" s="235"/>
      <c r="F489" s="237" t="s">
        <v>495</v>
      </c>
      <c r="G489" s="235"/>
      <c r="H489" s="238">
        <v>5.1189999999999998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167</v>
      </c>
      <c r="AU489" s="244" t="s">
        <v>87</v>
      </c>
      <c r="AV489" s="14" t="s">
        <v>87</v>
      </c>
      <c r="AW489" s="14" t="s">
        <v>4</v>
      </c>
      <c r="AX489" s="14" t="s">
        <v>85</v>
      </c>
      <c r="AY489" s="244" t="s">
        <v>153</v>
      </c>
    </row>
    <row r="490" s="2" customFormat="1" ht="24.15" customHeight="1">
      <c r="A490" s="39"/>
      <c r="B490" s="40"/>
      <c r="C490" s="205" t="s">
        <v>496</v>
      </c>
      <c r="D490" s="205" t="s">
        <v>156</v>
      </c>
      <c r="E490" s="206" t="s">
        <v>497</v>
      </c>
      <c r="F490" s="207" t="s">
        <v>498</v>
      </c>
      <c r="G490" s="208" t="s">
        <v>422</v>
      </c>
      <c r="H490" s="209">
        <v>0.042999999999999997</v>
      </c>
      <c r="I490" s="210"/>
      <c r="J490" s="211">
        <f>ROUND(I490*H490,2)</f>
        <v>0</v>
      </c>
      <c r="K490" s="207" t="s">
        <v>160</v>
      </c>
      <c r="L490" s="45"/>
      <c r="M490" s="212" t="s">
        <v>40</v>
      </c>
      <c r="N490" s="213" t="s">
        <v>48</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287</v>
      </c>
      <c r="AT490" s="216" t="s">
        <v>156</v>
      </c>
      <c r="AU490" s="216" t="s">
        <v>87</v>
      </c>
      <c r="AY490" s="18" t="s">
        <v>153</v>
      </c>
      <c r="BE490" s="217">
        <f>IF(N490="základní",J490,0)</f>
        <v>0</v>
      </c>
      <c r="BF490" s="217">
        <f>IF(N490="snížená",J490,0)</f>
        <v>0</v>
      </c>
      <c r="BG490" s="217">
        <f>IF(N490="zákl. přenesená",J490,0)</f>
        <v>0</v>
      </c>
      <c r="BH490" s="217">
        <f>IF(N490="sníž. přenesená",J490,0)</f>
        <v>0</v>
      </c>
      <c r="BI490" s="217">
        <f>IF(N490="nulová",J490,0)</f>
        <v>0</v>
      </c>
      <c r="BJ490" s="18" t="s">
        <v>85</v>
      </c>
      <c r="BK490" s="217">
        <f>ROUND(I490*H490,2)</f>
        <v>0</v>
      </c>
      <c r="BL490" s="18" t="s">
        <v>287</v>
      </c>
      <c r="BM490" s="216" t="s">
        <v>499</v>
      </c>
    </row>
    <row r="491" s="2" customFormat="1">
      <c r="A491" s="39"/>
      <c r="B491" s="40"/>
      <c r="C491" s="41"/>
      <c r="D491" s="218" t="s">
        <v>163</v>
      </c>
      <c r="E491" s="41"/>
      <c r="F491" s="219" t="s">
        <v>500</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163</v>
      </c>
      <c r="AU491" s="18" t="s">
        <v>87</v>
      </c>
    </row>
    <row r="492" s="2" customFormat="1">
      <c r="A492" s="39"/>
      <c r="B492" s="40"/>
      <c r="C492" s="41"/>
      <c r="D492" s="218" t="s">
        <v>165</v>
      </c>
      <c r="E492" s="41"/>
      <c r="F492" s="223" t="s">
        <v>501</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165</v>
      </c>
      <c r="AU492" s="18" t="s">
        <v>87</v>
      </c>
    </row>
    <row r="493" s="12" customFormat="1" ht="22.8" customHeight="1">
      <c r="A493" s="12"/>
      <c r="B493" s="189"/>
      <c r="C493" s="190"/>
      <c r="D493" s="191" t="s">
        <v>76</v>
      </c>
      <c r="E493" s="203" t="s">
        <v>502</v>
      </c>
      <c r="F493" s="203" t="s">
        <v>503</v>
      </c>
      <c r="G493" s="190"/>
      <c r="H493" s="190"/>
      <c r="I493" s="193"/>
      <c r="J493" s="204">
        <f>BK493</f>
        <v>0</v>
      </c>
      <c r="K493" s="190"/>
      <c r="L493" s="195"/>
      <c r="M493" s="196"/>
      <c r="N493" s="197"/>
      <c r="O493" s="197"/>
      <c r="P493" s="198">
        <f>SUM(P494:P536)</f>
        <v>0</v>
      </c>
      <c r="Q493" s="197"/>
      <c r="R493" s="198">
        <f>SUM(R494:R536)</f>
        <v>0.099698000000000009</v>
      </c>
      <c r="S493" s="197"/>
      <c r="T493" s="199">
        <f>SUM(T494:T536)</f>
        <v>0.25746000000000002</v>
      </c>
      <c r="U493" s="12"/>
      <c r="V493" s="12"/>
      <c r="W493" s="12"/>
      <c r="X493" s="12"/>
      <c r="Y493" s="12"/>
      <c r="Z493" s="12"/>
      <c r="AA493" s="12"/>
      <c r="AB493" s="12"/>
      <c r="AC493" s="12"/>
      <c r="AD493" s="12"/>
      <c r="AE493" s="12"/>
      <c r="AR493" s="200" t="s">
        <v>87</v>
      </c>
      <c r="AT493" s="201" t="s">
        <v>76</v>
      </c>
      <c r="AU493" s="201" t="s">
        <v>85</v>
      </c>
      <c r="AY493" s="200" t="s">
        <v>153</v>
      </c>
      <c r="BK493" s="202">
        <f>SUM(BK494:BK536)</f>
        <v>0</v>
      </c>
    </row>
    <row r="494" s="2" customFormat="1" ht="14.4" customHeight="1">
      <c r="A494" s="39"/>
      <c r="B494" s="40"/>
      <c r="C494" s="205" t="s">
        <v>504</v>
      </c>
      <c r="D494" s="205" t="s">
        <v>156</v>
      </c>
      <c r="E494" s="206" t="s">
        <v>505</v>
      </c>
      <c r="F494" s="207" t="s">
        <v>506</v>
      </c>
      <c r="G494" s="208" t="s">
        <v>173</v>
      </c>
      <c r="H494" s="209">
        <v>8.4000000000000004</v>
      </c>
      <c r="I494" s="210"/>
      <c r="J494" s="211">
        <f>ROUND(I494*H494,2)</f>
        <v>0</v>
      </c>
      <c r="K494" s="207" t="s">
        <v>160</v>
      </c>
      <c r="L494" s="45"/>
      <c r="M494" s="212" t="s">
        <v>40</v>
      </c>
      <c r="N494" s="213" t="s">
        <v>48</v>
      </c>
      <c r="O494" s="85"/>
      <c r="P494" s="214">
        <f>O494*H494</f>
        <v>0</v>
      </c>
      <c r="Q494" s="214">
        <v>0</v>
      </c>
      <c r="R494" s="214">
        <f>Q494*H494</f>
        <v>0</v>
      </c>
      <c r="S494" s="214">
        <v>0.03065</v>
      </c>
      <c r="T494" s="215">
        <f>S494*H494</f>
        <v>0.25746000000000002</v>
      </c>
      <c r="U494" s="39"/>
      <c r="V494" s="39"/>
      <c r="W494" s="39"/>
      <c r="X494" s="39"/>
      <c r="Y494" s="39"/>
      <c r="Z494" s="39"/>
      <c r="AA494" s="39"/>
      <c r="AB494" s="39"/>
      <c r="AC494" s="39"/>
      <c r="AD494" s="39"/>
      <c r="AE494" s="39"/>
      <c r="AR494" s="216" t="s">
        <v>287</v>
      </c>
      <c r="AT494" s="216" t="s">
        <v>156</v>
      </c>
      <c r="AU494" s="216" t="s">
        <v>87</v>
      </c>
      <c r="AY494" s="18" t="s">
        <v>153</v>
      </c>
      <c r="BE494" s="217">
        <f>IF(N494="základní",J494,0)</f>
        <v>0</v>
      </c>
      <c r="BF494" s="217">
        <f>IF(N494="snížená",J494,0)</f>
        <v>0</v>
      </c>
      <c r="BG494" s="217">
        <f>IF(N494="zákl. přenesená",J494,0)</f>
        <v>0</v>
      </c>
      <c r="BH494" s="217">
        <f>IF(N494="sníž. přenesená",J494,0)</f>
        <v>0</v>
      </c>
      <c r="BI494" s="217">
        <f>IF(N494="nulová",J494,0)</f>
        <v>0</v>
      </c>
      <c r="BJ494" s="18" t="s">
        <v>85</v>
      </c>
      <c r="BK494" s="217">
        <f>ROUND(I494*H494,2)</f>
        <v>0</v>
      </c>
      <c r="BL494" s="18" t="s">
        <v>287</v>
      </c>
      <c r="BM494" s="216" t="s">
        <v>507</v>
      </c>
    </row>
    <row r="495" s="2" customFormat="1">
      <c r="A495" s="39"/>
      <c r="B495" s="40"/>
      <c r="C495" s="41"/>
      <c r="D495" s="218" t="s">
        <v>163</v>
      </c>
      <c r="E495" s="41"/>
      <c r="F495" s="219" t="s">
        <v>508</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163</v>
      </c>
      <c r="AU495" s="18" t="s">
        <v>87</v>
      </c>
    </row>
    <row r="496" s="14" customFormat="1">
      <c r="A496" s="14"/>
      <c r="B496" s="234"/>
      <c r="C496" s="235"/>
      <c r="D496" s="218" t="s">
        <v>167</v>
      </c>
      <c r="E496" s="236" t="s">
        <v>40</v>
      </c>
      <c r="F496" s="237" t="s">
        <v>509</v>
      </c>
      <c r="G496" s="235"/>
      <c r="H496" s="238">
        <v>6.4000000000000004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167</v>
      </c>
      <c r="AU496" s="244" t="s">
        <v>87</v>
      </c>
      <c r="AV496" s="14" t="s">
        <v>87</v>
      </c>
      <c r="AW496" s="14" t="s">
        <v>38</v>
      </c>
      <c r="AX496" s="14" t="s">
        <v>77</v>
      </c>
      <c r="AY496" s="244" t="s">
        <v>153</v>
      </c>
    </row>
    <row r="497" s="14" customFormat="1">
      <c r="A497" s="14"/>
      <c r="B497" s="234"/>
      <c r="C497" s="235"/>
      <c r="D497" s="218" t="s">
        <v>167</v>
      </c>
      <c r="E497" s="236" t="s">
        <v>40</v>
      </c>
      <c r="F497" s="237" t="s">
        <v>510</v>
      </c>
      <c r="G497" s="235"/>
      <c r="H497" s="238">
        <v>0.65000000000000002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167</v>
      </c>
      <c r="AU497" s="244" t="s">
        <v>87</v>
      </c>
      <c r="AV497" s="14" t="s">
        <v>87</v>
      </c>
      <c r="AW497" s="14" t="s">
        <v>38</v>
      </c>
      <c r="AX497" s="14" t="s">
        <v>77</v>
      </c>
      <c r="AY497" s="244" t="s">
        <v>153</v>
      </c>
    </row>
    <row r="498" s="14" customFormat="1">
      <c r="A498" s="14"/>
      <c r="B498" s="234"/>
      <c r="C498" s="235"/>
      <c r="D498" s="218" t="s">
        <v>167</v>
      </c>
      <c r="E498" s="236" t="s">
        <v>40</v>
      </c>
      <c r="F498" s="237" t="s">
        <v>511</v>
      </c>
      <c r="G498" s="235"/>
      <c r="H498" s="238">
        <v>1.3500000000000001</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167</v>
      </c>
      <c r="AU498" s="244" t="s">
        <v>87</v>
      </c>
      <c r="AV498" s="14" t="s">
        <v>87</v>
      </c>
      <c r="AW498" s="14" t="s">
        <v>38</v>
      </c>
      <c r="AX498" s="14" t="s">
        <v>77</v>
      </c>
      <c r="AY498" s="244" t="s">
        <v>153</v>
      </c>
    </row>
    <row r="499" s="15" customFormat="1">
      <c r="A499" s="15"/>
      <c r="B499" s="245"/>
      <c r="C499" s="246"/>
      <c r="D499" s="218" t="s">
        <v>167</v>
      </c>
      <c r="E499" s="247" t="s">
        <v>40</v>
      </c>
      <c r="F499" s="248" t="s">
        <v>170</v>
      </c>
      <c r="G499" s="246"/>
      <c r="H499" s="249">
        <v>8.4000000000000004</v>
      </c>
      <c r="I499" s="250"/>
      <c r="J499" s="246"/>
      <c r="K499" s="246"/>
      <c r="L499" s="251"/>
      <c r="M499" s="252"/>
      <c r="N499" s="253"/>
      <c r="O499" s="253"/>
      <c r="P499" s="253"/>
      <c r="Q499" s="253"/>
      <c r="R499" s="253"/>
      <c r="S499" s="253"/>
      <c r="T499" s="254"/>
      <c r="U499" s="15"/>
      <c r="V499" s="15"/>
      <c r="W499" s="15"/>
      <c r="X499" s="15"/>
      <c r="Y499" s="15"/>
      <c r="Z499" s="15"/>
      <c r="AA499" s="15"/>
      <c r="AB499" s="15"/>
      <c r="AC499" s="15"/>
      <c r="AD499" s="15"/>
      <c r="AE499" s="15"/>
      <c r="AT499" s="255" t="s">
        <v>167</v>
      </c>
      <c r="AU499" s="255" t="s">
        <v>87</v>
      </c>
      <c r="AV499" s="15" t="s">
        <v>161</v>
      </c>
      <c r="AW499" s="15" t="s">
        <v>38</v>
      </c>
      <c r="AX499" s="15" t="s">
        <v>85</v>
      </c>
      <c r="AY499" s="255" t="s">
        <v>153</v>
      </c>
    </row>
    <row r="500" s="2" customFormat="1" ht="14.4" customHeight="1">
      <c r="A500" s="39"/>
      <c r="B500" s="40"/>
      <c r="C500" s="205" t="s">
        <v>512</v>
      </c>
      <c r="D500" s="205" t="s">
        <v>156</v>
      </c>
      <c r="E500" s="206" t="s">
        <v>513</v>
      </c>
      <c r="F500" s="207" t="s">
        <v>514</v>
      </c>
      <c r="G500" s="208" t="s">
        <v>317</v>
      </c>
      <c r="H500" s="209">
        <v>4</v>
      </c>
      <c r="I500" s="210"/>
      <c r="J500" s="211">
        <f>ROUND(I500*H500,2)</f>
        <v>0</v>
      </c>
      <c r="K500" s="207" t="s">
        <v>160</v>
      </c>
      <c r="L500" s="45"/>
      <c r="M500" s="212" t="s">
        <v>40</v>
      </c>
      <c r="N500" s="213" t="s">
        <v>48</v>
      </c>
      <c r="O500" s="85"/>
      <c r="P500" s="214">
        <f>O500*H500</f>
        <v>0</v>
      </c>
      <c r="Q500" s="214">
        <v>0.0022599999999999999</v>
      </c>
      <c r="R500" s="214">
        <f>Q500*H500</f>
        <v>0.0090399999999999994</v>
      </c>
      <c r="S500" s="214">
        <v>0</v>
      </c>
      <c r="T500" s="215">
        <f>S500*H500</f>
        <v>0</v>
      </c>
      <c r="U500" s="39"/>
      <c r="V500" s="39"/>
      <c r="W500" s="39"/>
      <c r="X500" s="39"/>
      <c r="Y500" s="39"/>
      <c r="Z500" s="39"/>
      <c r="AA500" s="39"/>
      <c r="AB500" s="39"/>
      <c r="AC500" s="39"/>
      <c r="AD500" s="39"/>
      <c r="AE500" s="39"/>
      <c r="AR500" s="216" t="s">
        <v>287</v>
      </c>
      <c r="AT500" s="216" t="s">
        <v>156</v>
      </c>
      <c r="AU500" s="216" t="s">
        <v>87</v>
      </c>
      <c r="AY500" s="18" t="s">
        <v>153</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287</v>
      </c>
      <c r="BM500" s="216" t="s">
        <v>515</v>
      </c>
    </row>
    <row r="501" s="2" customFormat="1">
      <c r="A501" s="39"/>
      <c r="B501" s="40"/>
      <c r="C501" s="41"/>
      <c r="D501" s="218" t="s">
        <v>163</v>
      </c>
      <c r="E501" s="41"/>
      <c r="F501" s="219" t="s">
        <v>516</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163</v>
      </c>
      <c r="AU501" s="18" t="s">
        <v>87</v>
      </c>
    </row>
    <row r="502" s="2" customFormat="1" ht="14.4" customHeight="1">
      <c r="A502" s="39"/>
      <c r="B502" s="40"/>
      <c r="C502" s="205" t="s">
        <v>517</v>
      </c>
      <c r="D502" s="205" t="s">
        <v>156</v>
      </c>
      <c r="E502" s="206" t="s">
        <v>518</v>
      </c>
      <c r="F502" s="207" t="s">
        <v>519</v>
      </c>
      <c r="G502" s="208" t="s">
        <v>173</v>
      </c>
      <c r="H502" s="209">
        <v>2.1000000000000001</v>
      </c>
      <c r="I502" s="210"/>
      <c r="J502" s="211">
        <f>ROUND(I502*H502,2)</f>
        <v>0</v>
      </c>
      <c r="K502" s="207" t="s">
        <v>160</v>
      </c>
      <c r="L502" s="45"/>
      <c r="M502" s="212" t="s">
        <v>40</v>
      </c>
      <c r="N502" s="213" t="s">
        <v>48</v>
      </c>
      <c r="O502" s="85"/>
      <c r="P502" s="214">
        <f>O502*H502</f>
        <v>0</v>
      </c>
      <c r="Q502" s="214">
        <v>0.015180000000000001</v>
      </c>
      <c r="R502" s="214">
        <f>Q502*H502</f>
        <v>0.031878000000000004</v>
      </c>
      <c r="S502" s="214">
        <v>0</v>
      </c>
      <c r="T502" s="215">
        <f>S502*H502</f>
        <v>0</v>
      </c>
      <c r="U502" s="39"/>
      <c r="V502" s="39"/>
      <c r="W502" s="39"/>
      <c r="X502" s="39"/>
      <c r="Y502" s="39"/>
      <c r="Z502" s="39"/>
      <c r="AA502" s="39"/>
      <c r="AB502" s="39"/>
      <c r="AC502" s="39"/>
      <c r="AD502" s="39"/>
      <c r="AE502" s="39"/>
      <c r="AR502" s="216" t="s">
        <v>287</v>
      </c>
      <c r="AT502" s="216" t="s">
        <v>156</v>
      </c>
      <c r="AU502" s="216" t="s">
        <v>87</v>
      </c>
      <c r="AY502" s="18" t="s">
        <v>153</v>
      </c>
      <c r="BE502" s="217">
        <f>IF(N502="základní",J502,0)</f>
        <v>0</v>
      </c>
      <c r="BF502" s="217">
        <f>IF(N502="snížená",J502,0)</f>
        <v>0</v>
      </c>
      <c r="BG502" s="217">
        <f>IF(N502="zákl. přenesená",J502,0)</f>
        <v>0</v>
      </c>
      <c r="BH502" s="217">
        <f>IF(N502="sníž. přenesená",J502,0)</f>
        <v>0</v>
      </c>
      <c r="BI502" s="217">
        <f>IF(N502="nulová",J502,0)</f>
        <v>0</v>
      </c>
      <c r="BJ502" s="18" t="s">
        <v>85</v>
      </c>
      <c r="BK502" s="217">
        <f>ROUND(I502*H502,2)</f>
        <v>0</v>
      </c>
      <c r="BL502" s="18" t="s">
        <v>287</v>
      </c>
      <c r="BM502" s="216" t="s">
        <v>520</v>
      </c>
    </row>
    <row r="503" s="2" customFormat="1">
      <c r="A503" s="39"/>
      <c r="B503" s="40"/>
      <c r="C503" s="41"/>
      <c r="D503" s="218" t="s">
        <v>163</v>
      </c>
      <c r="E503" s="41"/>
      <c r="F503" s="219" t="s">
        <v>521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163</v>
      </c>
      <c r="AU503" s="18" t="s">
        <v>87</v>
      </c>
    </row>
    <row r="504" s="2" customFormat="1">
      <c r="A504" s="39"/>
      <c r="B504" s="40"/>
      <c r="C504" s="41"/>
      <c r="D504" s="218" t="s">
        <v>165</v>
      </c>
      <c r="E504" s="41"/>
      <c r="F504" s="223" t="s">
        <v>522</v>
      </c>
      <c r="G504" s="41"/>
      <c r="H504" s="41"/>
      <c r="I504" s="220"/>
      <c r="J504" s="41"/>
      <c r="K504" s="41"/>
      <c r="L504" s="45"/>
      <c r="M504" s="221"/>
      <c r="N504" s="222"/>
      <c r="O504" s="85"/>
      <c r="P504" s="85"/>
      <c r="Q504" s="85"/>
      <c r="R504" s="85"/>
      <c r="S504" s="85"/>
      <c r="T504" s="86"/>
      <c r="U504" s="39"/>
      <c r="V504" s="39"/>
      <c r="W504" s="39"/>
      <c r="X504" s="39"/>
      <c r="Y504" s="39"/>
      <c r="Z504" s="39"/>
      <c r="AA504" s="39"/>
      <c r="AB504" s="39"/>
      <c r="AC504" s="39"/>
      <c r="AD504" s="39"/>
      <c r="AE504" s="39"/>
      <c r="AT504" s="18" t="s">
        <v>165</v>
      </c>
      <c r="AU504" s="18" t="s">
        <v>87</v>
      </c>
    </row>
    <row r="505" s="14" customFormat="1">
      <c r="A505" s="14"/>
      <c r="B505" s="234"/>
      <c r="C505" s="235"/>
      <c r="D505" s="218" t="s">
        <v>167</v>
      </c>
      <c r="E505" s="236" t="s">
        <v>40</v>
      </c>
      <c r="F505" s="237" t="s">
        <v>510</v>
      </c>
      <c r="G505" s="235"/>
      <c r="H505" s="238">
        <v>0.65000000000000002</v>
      </c>
      <c r="I505" s="239"/>
      <c r="J505" s="235"/>
      <c r="K505" s="235"/>
      <c r="L505" s="240"/>
      <c r="M505" s="241"/>
      <c r="N505" s="242"/>
      <c r="O505" s="242"/>
      <c r="P505" s="242"/>
      <c r="Q505" s="242"/>
      <c r="R505" s="242"/>
      <c r="S505" s="242"/>
      <c r="T505" s="243"/>
      <c r="U505" s="14"/>
      <c r="V505" s="14"/>
      <c r="W505" s="14"/>
      <c r="X505" s="14"/>
      <c r="Y505" s="14"/>
      <c r="Z505" s="14"/>
      <c r="AA505" s="14"/>
      <c r="AB505" s="14"/>
      <c r="AC505" s="14"/>
      <c r="AD505" s="14"/>
      <c r="AE505" s="14"/>
      <c r="AT505" s="244" t="s">
        <v>167</v>
      </c>
      <c r="AU505" s="244" t="s">
        <v>87</v>
      </c>
      <c r="AV505" s="14" t="s">
        <v>87</v>
      </c>
      <c r="AW505" s="14" t="s">
        <v>38</v>
      </c>
      <c r="AX505" s="14" t="s">
        <v>77</v>
      </c>
      <c r="AY505" s="244" t="s">
        <v>153</v>
      </c>
    </row>
    <row r="506" s="14" customFormat="1">
      <c r="A506" s="14"/>
      <c r="B506" s="234"/>
      <c r="C506" s="235"/>
      <c r="D506" s="218" t="s">
        <v>167</v>
      </c>
      <c r="E506" s="236" t="s">
        <v>40</v>
      </c>
      <c r="F506" s="237" t="s">
        <v>523</v>
      </c>
      <c r="G506" s="235"/>
      <c r="H506" s="238">
        <v>1.45</v>
      </c>
      <c r="I506" s="239"/>
      <c r="J506" s="235"/>
      <c r="K506" s="235"/>
      <c r="L506" s="240"/>
      <c r="M506" s="241"/>
      <c r="N506" s="242"/>
      <c r="O506" s="242"/>
      <c r="P506" s="242"/>
      <c r="Q506" s="242"/>
      <c r="R506" s="242"/>
      <c r="S506" s="242"/>
      <c r="T506" s="243"/>
      <c r="U506" s="14"/>
      <c r="V506" s="14"/>
      <c r="W506" s="14"/>
      <c r="X506" s="14"/>
      <c r="Y506" s="14"/>
      <c r="Z506" s="14"/>
      <c r="AA506" s="14"/>
      <c r="AB506" s="14"/>
      <c r="AC506" s="14"/>
      <c r="AD506" s="14"/>
      <c r="AE506" s="14"/>
      <c r="AT506" s="244" t="s">
        <v>167</v>
      </c>
      <c r="AU506" s="244" t="s">
        <v>87</v>
      </c>
      <c r="AV506" s="14" t="s">
        <v>87</v>
      </c>
      <c r="AW506" s="14" t="s">
        <v>38</v>
      </c>
      <c r="AX506" s="14" t="s">
        <v>77</v>
      </c>
      <c r="AY506" s="244" t="s">
        <v>153</v>
      </c>
    </row>
    <row r="507" s="15" customFormat="1">
      <c r="A507" s="15"/>
      <c r="B507" s="245"/>
      <c r="C507" s="246"/>
      <c r="D507" s="218" t="s">
        <v>167</v>
      </c>
      <c r="E507" s="247" t="s">
        <v>40</v>
      </c>
      <c r="F507" s="248" t="s">
        <v>170</v>
      </c>
      <c r="G507" s="246"/>
      <c r="H507" s="249">
        <v>2.1000000000000001</v>
      </c>
      <c r="I507" s="250"/>
      <c r="J507" s="246"/>
      <c r="K507" s="246"/>
      <c r="L507" s="251"/>
      <c r="M507" s="252"/>
      <c r="N507" s="253"/>
      <c r="O507" s="253"/>
      <c r="P507" s="253"/>
      <c r="Q507" s="253"/>
      <c r="R507" s="253"/>
      <c r="S507" s="253"/>
      <c r="T507" s="254"/>
      <c r="U507" s="15"/>
      <c r="V507" s="15"/>
      <c r="W507" s="15"/>
      <c r="X507" s="15"/>
      <c r="Y507" s="15"/>
      <c r="Z507" s="15"/>
      <c r="AA507" s="15"/>
      <c r="AB507" s="15"/>
      <c r="AC507" s="15"/>
      <c r="AD507" s="15"/>
      <c r="AE507" s="15"/>
      <c r="AT507" s="255" t="s">
        <v>167</v>
      </c>
      <c r="AU507" s="255" t="s">
        <v>87</v>
      </c>
      <c r="AV507" s="15" t="s">
        <v>161</v>
      </c>
      <c r="AW507" s="15" t="s">
        <v>38</v>
      </c>
      <c r="AX507" s="15" t="s">
        <v>85</v>
      </c>
      <c r="AY507" s="255" t="s">
        <v>153</v>
      </c>
    </row>
    <row r="508" s="2" customFormat="1" ht="14.4" customHeight="1">
      <c r="A508" s="39"/>
      <c r="B508" s="40"/>
      <c r="C508" s="205" t="s">
        <v>524</v>
      </c>
      <c r="D508" s="205" t="s">
        <v>156</v>
      </c>
      <c r="E508" s="206" t="s">
        <v>525</v>
      </c>
      <c r="F508" s="207" t="s">
        <v>526</v>
      </c>
      <c r="G508" s="208" t="s">
        <v>173</v>
      </c>
      <c r="H508" s="209">
        <v>6.4000000000000004</v>
      </c>
      <c r="I508" s="210"/>
      <c r="J508" s="211">
        <f>ROUND(I508*H508,2)</f>
        <v>0</v>
      </c>
      <c r="K508" s="207" t="s">
        <v>160</v>
      </c>
      <c r="L508" s="45"/>
      <c r="M508" s="212" t="s">
        <v>40</v>
      </c>
      <c r="N508" s="213" t="s">
        <v>48</v>
      </c>
      <c r="O508" s="85"/>
      <c r="P508" s="214">
        <f>O508*H508</f>
        <v>0</v>
      </c>
      <c r="Q508" s="214">
        <v>0.0091500000000000001</v>
      </c>
      <c r="R508" s="214">
        <f>Q508*H508</f>
        <v>0.058560000000000001</v>
      </c>
      <c r="S508" s="214">
        <v>0</v>
      </c>
      <c r="T508" s="215">
        <f>S508*H508</f>
        <v>0</v>
      </c>
      <c r="U508" s="39"/>
      <c r="V508" s="39"/>
      <c r="W508" s="39"/>
      <c r="X508" s="39"/>
      <c r="Y508" s="39"/>
      <c r="Z508" s="39"/>
      <c r="AA508" s="39"/>
      <c r="AB508" s="39"/>
      <c r="AC508" s="39"/>
      <c r="AD508" s="39"/>
      <c r="AE508" s="39"/>
      <c r="AR508" s="216" t="s">
        <v>287</v>
      </c>
      <c r="AT508" s="216" t="s">
        <v>156</v>
      </c>
      <c r="AU508" s="216" t="s">
        <v>87</v>
      </c>
      <c r="AY508" s="18" t="s">
        <v>153</v>
      </c>
      <c r="BE508" s="217">
        <f>IF(N508="základní",J508,0)</f>
        <v>0</v>
      </c>
      <c r="BF508" s="217">
        <f>IF(N508="snížená",J508,0)</f>
        <v>0</v>
      </c>
      <c r="BG508" s="217">
        <f>IF(N508="zákl. přenesená",J508,0)</f>
        <v>0</v>
      </c>
      <c r="BH508" s="217">
        <f>IF(N508="sníž. přenesená",J508,0)</f>
        <v>0</v>
      </c>
      <c r="BI508" s="217">
        <f>IF(N508="nulová",J508,0)</f>
        <v>0</v>
      </c>
      <c r="BJ508" s="18" t="s">
        <v>85</v>
      </c>
      <c r="BK508" s="217">
        <f>ROUND(I508*H508,2)</f>
        <v>0</v>
      </c>
      <c r="BL508" s="18" t="s">
        <v>287</v>
      </c>
      <c r="BM508" s="216" t="s">
        <v>527</v>
      </c>
    </row>
    <row r="509" s="2" customFormat="1">
      <c r="A509" s="39"/>
      <c r="B509" s="40"/>
      <c r="C509" s="41"/>
      <c r="D509" s="218" t="s">
        <v>163</v>
      </c>
      <c r="E509" s="41"/>
      <c r="F509" s="219" t="s">
        <v>528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163</v>
      </c>
      <c r="AU509" s="18" t="s">
        <v>87</v>
      </c>
    </row>
    <row r="510" s="2" customFormat="1">
      <c r="A510" s="39"/>
      <c r="B510" s="40"/>
      <c r="C510" s="41"/>
      <c r="D510" s="218" t="s">
        <v>165</v>
      </c>
      <c r="E510" s="41"/>
      <c r="F510" s="223" t="s">
        <v>522</v>
      </c>
      <c r="G510" s="41"/>
      <c r="H510" s="41"/>
      <c r="I510" s="220"/>
      <c r="J510" s="41"/>
      <c r="K510" s="41"/>
      <c r="L510" s="45"/>
      <c r="M510" s="221"/>
      <c r="N510" s="222"/>
      <c r="O510" s="85"/>
      <c r="P510" s="85"/>
      <c r="Q510" s="85"/>
      <c r="R510" s="85"/>
      <c r="S510" s="85"/>
      <c r="T510" s="86"/>
      <c r="U510" s="39"/>
      <c r="V510" s="39"/>
      <c r="W510" s="39"/>
      <c r="X510" s="39"/>
      <c r="Y510" s="39"/>
      <c r="Z510" s="39"/>
      <c r="AA510" s="39"/>
      <c r="AB510" s="39"/>
      <c r="AC510" s="39"/>
      <c r="AD510" s="39"/>
      <c r="AE510" s="39"/>
      <c r="AT510" s="18" t="s">
        <v>165</v>
      </c>
      <c r="AU510" s="18" t="s">
        <v>87</v>
      </c>
    </row>
    <row r="511" s="14" customFormat="1">
      <c r="A511" s="14"/>
      <c r="B511" s="234"/>
      <c r="C511" s="235"/>
      <c r="D511" s="218" t="s">
        <v>167</v>
      </c>
      <c r="E511" s="236" t="s">
        <v>40</v>
      </c>
      <c r="F511" s="237" t="s">
        <v>509</v>
      </c>
      <c r="G511" s="235"/>
      <c r="H511" s="238">
        <v>6.4000000000000004</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167</v>
      </c>
      <c r="AU511" s="244" t="s">
        <v>87</v>
      </c>
      <c r="AV511" s="14" t="s">
        <v>87</v>
      </c>
      <c r="AW511" s="14" t="s">
        <v>38</v>
      </c>
      <c r="AX511" s="14" t="s">
        <v>77</v>
      </c>
      <c r="AY511" s="244" t="s">
        <v>153</v>
      </c>
    </row>
    <row r="512" s="15" customFormat="1">
      <c r="A512" s="15"/>
      <c r="B512" s="245"/>
      <c r="C512" s="246"/>
      <c r="D512" s="218" t="s">
        <v>167</v>
      </c>
      <c r="E512" s="247" t="s">
        <v>40</v>
      </c>
      <c r="F512" s="248" t="s">
        <v>170</v>
      </c>
      <c r="G512" s="246"/>
      <c r="H512" s="249">
        <v>6.4000000000000004</v>
      </c>
      <c r="I512" s="250"/>
      <c r="J512" s="246"/>
      <c r="K512" s="246"/>
      <c r="L512" s="251"/>
      <c r="M512" s="252"/>
      <c r="N512" s="253"/>
      <c r="O512" s="253"/>
      <c r="P512" s="253"/>
      <c r="Q512" s="253"/>
      <c r="R512" s="253"/>
      <c r="S512" s="253"/>
      <c r="T512" s="254"/>
      <c r="U512" s="15"/>
      <c r="V512" s="15"/>
      <c r="W512" s="15"/>
      <c r="X512" s="15"/>
      <c r="Y512" s="15"/>
      <c r="Z512" s="15"/>
      <c r="AA512" s="15"/>
      <c r="AB512" s="15"/>
      <c r="AC512" s="15"/>
      <c r="AD512" s="15"/>
      <c r="AE512" s="15"/>
      <c r="AT512" s="255" t="s">
        <v>167</v>
      </c>
      <c r="AU512" s="255" t="s">
        <v>87</v>
      </c>
      <c r="AV512" s="15" t="s">
        <v>161</v>
      </c>
      <c r="AW512" s="15" t="s">
        <v>38</v>
      </c>
      <c r="AX512" s="15" t="s">
        <v>85</v>
      </c>
      <c r="AY512" s="255" t="s">
        <v>153</v>
      </c>
    </row>
    <row r="513" s="2" customFormat="1" ht="14.4" customHeight="1">
      <c r="A513" s="39"/>
      <c r="B513" s="40"/>
      <c r="C513" s="205" t="s">
        <v>529</v>
      </c>
      <c r="D513" s="205" t="s">
        <v>156</v>
      </c>
      <c r="E513" s="206" t="s">
        <v>530</v>
      </c>
      <c r="F513" s="207" t="s">
        <v>531</v>
      </c>
      <c r="G513" s="208" t="s">
        <v>317</v>
      </c>
      <c r="H513" s="209">
        <v>2</v>
      </c>
      <c r="I513" s="210"/>
      <c r="J513" s="211">
        <f>ROUND(I513*H513,2)</f>
        <v>0</v>
      </c>
      <c r="K513" s="207" t="s">
        <v>160</v>
      </c>
      <c r="L513" s="45"/>
      <c r="M513" s="212" t="s">
        <v>40</v>
      </c>
      <c r="N513" s="213" t="s">
        <v>48</v>
      </c>
      <c r="O513" s="85"/>
      <c r="P513" s="214">
        <f>O513*H513</f>
        <v>0</v>
      </c>
      <c r="Q513" s="214">
        <v>0</v>
      </c>
      <c r="R513" s="214">
        <f>Q513*H513</f>
        <v>0</v>
      </c>
      <c r="S513" s="214">
        <v>0</v>
      </c>
      <c r="T513" s="215">
        <f>S513*H513</f>
        <v>0</v>
      </c>
      <c r="U513" s="39"/>
      <c r="V513" s="39"/>
      <c r="W513" s="39"/>
      <c r="X513" s="39"/>
      <c r="Y513" s="39"/>
      <c r="Z513" s="39"/>
      <c r="AA513" s="39"/>
      <c r="AB513" s="39"/>
      <c r="AC513" s="39"/>
      <c r="AD513" s="39"/>
      <c r="AE513" s="39"/>
      <c r="AR513" s="216" t="s">
        <v>287</v>
      </c>
      <c r="AT513" s="216" t="s">
        <v>156</v>
      </c>
      <c r="AU513" s="216" t="s">
        <v>87</v>
      </c>
      <c r="AY513" s="18" t="s">
        <v>153</v>
      </c>
      <c r="BE513" s="217">
        <f>IF(N513="základní",J513,0)</f>
        <v>0</v>
      </c>
      <c r="BF513" s="217">
        <f>IF(N513="snížená",J513,0)</f>
        <v>0</v>
      </c>
      <c r="BG513" s="217">
        <f>IF(N513="zákl. přenesená",J513,0)</f>
        <v>0</v>
      </c>
      <c r="BH513" s="217">
        <f>IF(N513="sníž. přenesená",J513,0)</f>
        <v>0</v>
      </c>
      <c r="BI513" s="217">
        <f>IF(N513="nulová",J513,0)</f>
        <v>0</v>
      </c>
      <c r="BJ513" s="18" t="s">
        <v>85</v>
      </c>
      <c r="BK513" s="217">
        <f>ROUND(I513*H513,2)</f>
        <v>0</v>
      </c>
      <c r="BL513" s="18" t="s">
        <v>287</v>
      </c>
      <c r="BM513" s="216" t="s">
        <v>532</v>
      </c>
    </row>
    <row r="514" s="2" customFormat="1">
      <c r="A514" s="39"/>
      <c r="B514" s="40"/>
      <c r="C514" s="41"/>
      <c r="D514" s="218" t="s">
        <v>163</v>
      </c>
      <c r="E514" s="41"/>
      <c r="F514" s="219" t="s">
        <v>533</v>
      </c>
      <c r="G514" s="41"/>
      <c r="H514" s="41"/>
      <c r="I514" s="220"/>
      <c r="J514" s="41"/>
      <c r="K514" s="41"/>
      <c r="L514" s="45"/>
      <c r="M514" s="221"/>
      <c r="N514" s="222"/>
      <c r="O514" s="85"/>
      <c r="P514" s="85"/>
      <c r="Q514" s="85"/>
      <c r="R514" s="85"/>
      <c r="S514" s="85"/>
      <c r="T514" s="86"/>
      <c r="U514" s="39"/>
      <c r="V514" s="39"/>
      <c r="W514" s="39"/>
      <c r="X514" s="39"/>
      <c r="Y514" s="39"/>
      <c r="Z514" s="39"/>
      <c r="AA514" s="39"/>
      <c r="AB514" s="39"/>
      <c r="AC514" s="39"/>
      <c r="AD514" s="39"/>
      <c r="AE514" s="39"/>
      <c r="AT514" s="18" t="s">
        <v>163</v>
      </c>
      <c r="AU514" s="18" t="s">
        <v>87</v>
      </c>
    </row>
    <row r="515" s="2" customFormat="1">
      <c r="A515" s="39"/>
      <c r="B515" s="40"/>
      <c r="C515" s="41"/>
      <c r="D515" s="218" t="s">
        <v>165</v>
      </c>
      <c r="E515" s="41"/>
      <c r="F515" s="223" t="s">
        <v>534</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165</v>
      </c>
      <c r="AU515" s="18" t="s">
        <v>87</v>
      </c>
    </row>
    <row r="516" s="14" customFormat="1">
      <c r="A516" s="14"/>
      <c r="B516" s="234"/>
      <c r="C516" s="235"/>
      <c r="D516" s="218" t="s">
        <v>167</v>
      </c>
      <c r="E516" s="236" t="s">
        <v>40</v>
      </c>
      <c r="F516" s="237" t="s">
        <v>87</v>
      </c>
      <c r="G516" s="235"/>
      <c r="H516" s="238">
        <v>2</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167</v>
      </c>
      <c r="AU516" s="244" t="s">
        <v>87</v>
      </c>
      <c r="AV516" s="14" t="s">
        <v>87</v>
      </c>
      <c r="AW516" s="14" t="s">
        <v>38</v>
      </c>
      <c r="AX516" s="14" t="s">
        <v>77</v>
      </c>
      <c r="AY516" s="244" t="s">
        <v>153</v>
      </c>
    </row>
    <row r="517" s="15" customFormat="1">
      <c r="A517" s="15"/>
      <c r="B517" s="245"/>
      <c r="C517" s="246"/>
      <c r="D517" s="218" t="s">
        <v>167</v>
      </c>
      <c r="E517" s="247" t="s">
        <v>40</v>
      </c>
      <c r="F517" s="248" t="s">
        <v>170</v>
      </c>
      <c r="G517" s="246"/>
      <c r="H517" s="249">
        <v>2</v>
      </c>
      <c r="I517" s="250"/>
      <c r="J517" s="246"/>
      <c r="K517" s="246"/>
      <c r="L517" s="251"/>
      <c r="M517" s="252"/>
      <c r="N517" s="253"/>
      <c r="O517" s="253"/>
      <c r="P517" s="253"/>
      <c r="Q517" s="253"/>
      <c r="R517" s="253"/>
      <c r="S517" s="253"/>
      <c r="T517" s="254"/>
      <c r="U517" s="15"/>
      <c r="V517" s="15"/>
      <c r="W517" s="15"/>
      <c r="X517" s="15"/>
      <c r="Y517" s="15"/>
      <c r="Z517" s="15"/>
      <c r="AA517" s="15"/>
      <c r="AB517" s="15"/>
      <c r="AC517" s="15"/>
      <c r="AD517" s="15"/>
      <c r="AE517" s="15"/>
      <c r="AT517" s="255" t="s">
        <v>167</v>
      </c>
      <c r="AU517" s="255" t="s">
        <v>87</v>
      </c>
      <c r="AV517" s="15" t="s">
        <v>161</v>
      </c>
      <c r="AW517" s="15" t="s">
        <v>38</v>
      </c>
      <c r="AX517" s="15" t="s">
        <v>85</v>
      </c>
      <c r="AY517" s="255" t="s">
        <v>153</v>
      </c>
    </row>
    <row r="518" s="2" customFormat="1" ht="24.15" customHeight="1">
      <c r="A518" s="39"/>
      <c r="B518" s="40"/>
      <c r="C518" s="205" t="s">
        <v>535</v>
      </c>
      <c r="D518" s="205" t="s">
        <v>156</v>
      </c>
      <c r="E518" s="206" t="s">
        <v>536</v>
      </c>
      <c r="F518" s="207" t="s">
        <v>537</v>
      </c>
      <c r="G518" s="208" t="s">
        <v>317</v>
      </c>
      <c r="H518" s="209">
        <v>1</v>
      </c>
      <c r="I518" s="210"/>
      <c r="J518" s="211">
        <f>ROUND(I518*H518,2)</f>
        <v>0</v>
      </c>
      <c r="K518" s="207" t="s">
        <v>160</v>
      </c>
      <c r="L518" s="45"/>
      <c r="M518" s="212" t="s">
        <v>40</v>
      </c>
      <c r="N518" s="213" t="s">
        <v>48</v>
      </c>
      <c r="O518" s="85"/>
      <c r="P518" s="214">
        <f>O518*H518</f>
        <v>0</v>
      </c>
      <c r="Q518" s="214">
        <v>0.00022000000000000001</v>
      </c>
      <c r="R518" s="214">
        <f>Q518*H518</f>
        <v>0.00022000000000000001</v>
      </c>
      <c r="S518" s="214">
        <v>0</v>
      </c>
      <c r="T518" s="215">
        <f>S518*H518</f>
        <v>0</v>
      </c>
      <c r="U518" s="39"/>
      <c r="V518" s="39"/>
      <c r="W518" s="39"/>
      <c r="X518" s="39"/>
      <c r="Y518" s="39"/>
      <c r="Z518" s="39"/>
      <c r="AA518" s="39"/>
      <c r="AB518" s="39"/>
      <c r="AC518" s="39"/>
      <c r="AD518" s="39"/>
      <c r="AE518" s="39"/>
      <c r="AR518" s="216" t="s">
        <v>287</v>
      </c>
      <c r="AT518" s="216" t="s">
        <v>156</v>
      </c>
      <c r="AU518" s="216" t="s">
        <v>87</v>
      </c>
      <c r="AY518" s="18" t="s">
        <v>153</v>
      </c>
      <c r="BE518" s="217">
        <f>IF(N518="základní",J518,0)</f>
        <v>0</v>
      </c>
      <c r="BF518" s="217">
        <f>IF(N518="snížená",J518,0)</f>
        <v>0</v>
      </c>
      <c r="BG518" s="217">
        <f>IF(N518="zákl. přenesená",J518,0)</f>
        <v>0</v>
      </c>
      <c r="BH518" s="217">
        <f>IF(N518="sníž. přenesená",J518,0)</f>
        <v>0</v>
      </c>
      <c r="BI518" s="217">
        <f>IF(N518="nulová",J518,0)</f>
        <v>0</v>
      </c>
      <c r="BJ518" s="18" t="s">
        <v>85</v>
      </c>
      <c r="BK518" s="217">
        <f>ROUND(I518*H518,2)</f>
        <v>0</v>
      </c>
      <c r="BL518" s="18" t="s">
        <v>287</v>
      </c>
      <c r="BM518" s="216" t="s">
        <v>538</v>
      </c>
    </row>
    <row r="519" s="2" customFormat="1">
      <c r="A519" s="39"/>
      <c r="B519" s="40"/>
      <c r="C519" s="41"/>
      <c r="D519" s="218" t="s">
        <v>163</v>
      </c>
      <c r="E519" s="41"/>
      <c r="F519" s="219" t="s">
        <v>539</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163</v>
      </c>
      <c r="AU519" s="18" t="s">
        <v>87</v>
      </c>
    </row>
    <row r="520" s="2" customFormat="1" ht="14.4" customHeight="1">
      <c r="A520" s="39"/>
      <c r="B520" s="40"/>
      <c r="C520" s="205" t="s">
        <v>540</v>
      </c>
      <c r="D520" s="205" t="s">
        <v>156</v>
      </c>
      <c r="E520" s="206" t="s">
        <v>541</v>
      </c>
      <c r="F520" s="207" t="s">
        <v>542</v>
      </c>
      <c r="G520" s="208" t="s">
        <v>173</v>
      </c>
      <c r="H520" s="209">
        <v>8.6999999999999993</v>
      </c>
      <c r="I520" s="210"/>
      <c r="J520" s="211">
        <f>ROUND(I520*H520,2)</f>
        <v>0</v>
      </c>
      <c r="K520" s="207" t="s">
        <v>160</v>
      </c>
      <c r="L520" s="45"/>
      <c r="M520" s="212" t="s">
        <v>40</v>
      </c>
      <c r="N520" s="213" t="s">
        <v>48</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287</v>
      </c>
      <c r="AT520" s="216" t="s">
        <v>156</v>
      </c>
      <c r="AU520" s="216" t="s">
        <v>87</v>
      </c>
      <c r="AY520" s="18" t="s">
        <v>153</v>
      </c>
      <c r="BE520" s="217">
        <f>IF(N520="základní",J520,0)</f>
        <v>0</v>
      </c>
      <c r="BF520" s="217">
        <f>IF(N520="snížená",J520,0)</f>
        <v>0</v>
      </c>
      <c r="BG520" s="217">
        <f>IF(N520="zákl. přenesená",J520,0)</f>
        <v>0</v>
      </c>
      <c r="BH520" s="217">
        <f>IF(N520="sníž. přenesená",J520,0)</f>
        <v>0</v>
      </c>
      <c r="BI520" s="217">
        <f>IF(N520="nulová",J520,0)</f>
        <v>0</v>
      </c>
      <c r="BJ520" s="18" t="s">
        <v>85</v>
      </c>
      <c r="BK520" s="217">
        <f>ROUND(I520*H520,2)</f>
        <v>0</v>
      </c>
      <c r="BL520" s="18" t="s">
        <v>287</v>
      </c>
      <c r="BM520" s="216" t="s">
        <v>543</v>
      </c>
    </row>
    <row r="521" s="2" customFormat="1">
      <c r="A521" s="39"/>
      <c r="B521" s="40"/>
      <c r="C521" s="41"/>
      <c r="D521" s="218" t="s">
        <v>163</v>
      </c>
      <c r="E521" s="41"/>
      <c r="F521" s="219" t="s">
        <v>544</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163</v>
      </c>
      <c r="AU521" s="18" t="s">
        <v>87</v>
      </c>
    </row>
    <row r="522" s="2" customFormat="1">
      <c r="A522" s="39"/>
      <c r="B522" s="40"/>
      <c r="C522" s="41"/>
      <c r="D522" s="218" t="s">
        <v>165</v>
      </c>
      <c r="E522" s="41"/>
      <c r="F522" s="223" t="s">
        <v>545</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165</v>
      </c>
      <c r="AU522" s="18" t="s">
        <v>87</v>
      </c>
    </row>
    <row r="523" s="13" customFormat="1">
      <c r="A523" s="13"/>
      <c r="B523" s="224"/>
      <c r="C523" s="225"/>
      <c r="D523" s="218" t="s">
        <v>167</v>
      </c>
      <c r="E523" s="226" t="s">
        <v>40</v>
      </c>
      <c r="F523" s="227" t="s">
        <v>546</v>
      </c>
      <c r="G523" s="225"/>
      <c r="H523" s="226" t="s">
        <v>40</v>
      </c>
      <c r="I523" s="228"/>
      <c r="J523" s="225"/>
      <c r="K523" s="225"/>
      <c r="L523" s="229"/>
      <c r="M523" s="230"/>
      <c r="N523" s="231"/>
      <c r="O523" s="231"/>
      <c r="P523" s="231"/>
      <c r="Q523" s="231"/>
      <c r="R523" s="231"/>
      <c r="S523" s="231"/>
      <c r="T523" s="232"/>
      <c r="U523" s="13"/>
      <c r="V523" s="13"/>
      <c r="W523" s="13"/>
      <c r="X523" s="13"/>
      <c r="Y523" s="13"/>
      <c r="Z523" s="13"/>
      <c r="AA523" s="13"/>
      <c r="AB523" s="13"/>
      <c r="AC523" s="13"/>
      <c r="AD523" s="13"/>
      <c r="AE523" s="13"/>
      <c r="AT523" s="233" t="s">
        <v>167</v>
      </c>
      <c r="AU523" s="233" t="s">
        <v>87</v>
      </c>
      <c r="AV523" s="13" t="s">
        <v>85</v>
      </c>
      <c r="AW523" s="13" t="s">
        <v>38</v>
      </c>
      <c r="AX523" s="13" t="s">
        <v>77</v>
      </c>
      <c r="AY523" s="233" t="s">
        <v>153</v>
      </c>
    </row>
    <row r="524" s="14" customFormat="1">
      <c r="A524" s="14"/>
      <c r="B524" s="234"/>
      <c r="C524" s="235"/>
      <c r="D524" s="218" t="s">
        <v>167</v>
      </c>
      <c r="E524" s="236" t="s">
        <v>40</v>
      </c>
      <c r="F524" s="237" t="s">
        <v>510</v>
      </c>
      <c r="G524" s="235"/>
      <c r="H524" s="238">
        <v>0.65000000000000002</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167</v>
      </c>
      <c r="AU524" s="244" t="s">
        <v>87</v>
      </c>
      <c r="AV524" s="14" t="s">
        <v>87</v>
      </c>
      <c r="AW524" s="14" t="s">
        <v>38</v>
      </c>
      <c r="AX524" s="14" t="s">
        <v>77</v>
      </c>
      <c r="AY524" s="244" t="s">
        <v>153</v>
      </c>
    </row>
    <row r="525" s="14" customFormat="1">
      <c r="A525" s="14"/>
      <c r="B525" s="234"/>
      <c r="C525" s="235"/>
      <c r="D525" s="218" t="s">
        <v>167</v>
      </c>
      <c r="E525" s="236" t="s">
        <v>40</v>
      </c>
      <c r="F525" s="237" t="s">
        <v>547</v>
      </c>
      <c r="G525" s="235"/>
      <c r="H525" s="238">
        <v>1.6499999999999999</v>
      </c>
      <c r="I525" s="239"/>
      <c r="J525" s="235"/>
      <c r="K525" s="235"/>
      <c r="L525" s="240"/>
      <c r="M525" s="241"/>
      <c r="N525" s="242"/>
      <c r="O525" s="242"/>
      <c r="P525" s="242"/>
      <c r="Q525" s="242"/>
      <c r="R525" s="242"/>
      <c r="S525" s="242"/>
      <c r="T525" s="243"/>
      <c r="U525" s="14"/>
      <c r="V525" s="14"/>
      <c r="W525" s="14"/>
      <c r="X525" s="14"/>
      <c r="Y525" s="14"/>
      <c r="Z525" s="14"/>
      <c r="AA525" s="14"/>
      <c r="AB525" s="14"/>
      <c r="AC525" s="14"/>
      <c r="AD525" s="14"/>
      <c r="AE525" s="14"/>
      <c r="AT525" s="244" t="s">
        <v>167</v>
      </c>
      <c r="AU525" s="244" t="s">
        <v>87</v>
      </c>
      <c r="AV525" s="14" t="s">
        <v>87</v>
      </c>
      <c r="AW525" s="14" t="s">
        <v>38</v>
      </c>
      <c r="AX525" s="14" t="s">
        <v>77</v>
      </c>
      <c r="AY525" s="244" t="s">
        <v>153</v>
      </c>
    </row>
    <row r="526" s="13" customFormat="1">
      <c r="A526" s="13"/>
      <c r="B526" s="224"/>
      <c r="C526" s="225"/>
      <c r="D526" s="218" t="s">
        <v>167</v>
      </c>
      <c r="E526" s="226" t="s">
        <v>40</v>
      </c>
      <c r="F526" s="227" t="s">
        <v>548</v>
      </c>
      <c r="G526" s="225"/>
      <c r="H526" s="226" t="s">
        <v>40</v>
      </c>
      <c r="I526" s="228"/>
      <c r="J526" s="225"/>
      <c r="K526" s="225"/>
      <c r="L526" s="229"/>
      <c r="M526" s="230"/>
      <c r="N526" s="231"/>
      <c r="O526" s="231"/>
      <c r="P526" s="231"/>
      <c r="Q526" s="231"/>
      <c r="R526" s="231"/>
      <c r="S526" s="231"/>
      <c r="T526" s="232"/>
      <c r="U526" s="13"/>
      <c r="V526" s="13"/>
      <c r="W526" s="13"/>
      <c r="X526" s="13"/>
      <c r="Y526" s="13"/>
      <c r="Z526" s="13"/>
      <c r="AA526" s="13"/>
      <c r="AB526" s="13"/>
      <c r="AC526" s="13"/>
      <c r="AD526" s="13"/>
      <c r="AE526" s="13"/>
      <c r="AT526" s="233" t="s">
        <v>167</v>
      </c>
      <c r="AU526" s="233" t="s">
        <v>87</v>
      </c>
      <c r="AV526" s="13" t="s">
        <v>85</v>
      </c>
      <c r="AW526" s="13" t="s">
        <v>38</v>
      </c>
      <c r="AX526" s="13" t="s">
        <v>77</v>
      </c>
      <c r="AY526" s="233" t="s">
        <v>153</v>
      </c>
    </row>
    <row r="527" s="14" customFormat="1">
      <c r="A527" s="14"/>
      <c r="B527" s="234"/>
      <c r="C527" s="235"/>
      <c r="D527" s="218" t="s">
        <v>167</v>
      </c>
      <c r="E527" s="236" t="s">
        <v>40</v>
      </c>
      <c r="F527" s="237" t="s">
        <v>509</v>
      </c>
      <c r="G527" s="235"/>
      <c r="H527" s="238">
        <v>6.4000000000000004</v>
      </c>
      <c r="I527" s="239"/>
      <c r="J527" s="235"/>
      <c r="K527" s="235"/>
      <c r="L527" s="240"/>
      <c r="M527" s="241"/>
      <c r="N527" s="242"/>
      <c r="O527" s="242"/>
      <c r="P527" s="242"/>
      <c r="Q527" s="242"/>
      <c r="R527" s="242"/>
      <c r="S527" s="242"/>
      <c r="T527" s="243"/>
      <c r="U527" s="14"/>
      <c r="V527" s="14"/>
      <c r="W527" s="14"/>
      <c r="X527" s="14"/>
      <c r="Y527" s="14"/>
      <c r="Z527" s="14"/>
      <c r="AA527" s="14"/>
      <c r="AB527" s="14"/>
      <c r="AC527" s="14"/>
      <c r="AD527" s="14"/>
      <c r="AE527" s="14"/>
      <c r="AT527" s="244" t="s">
        <v>167</v>
      </c>
      <c r="AU527" s="244" t="s">
        <v>87</v>
      </c>
      <c r="AV527" s="14" t="s">
        <v>87</v>
      </c>
      <c r="AW527" s="14" t="s">
        <v>38</v>
      </c>
      <c r="AX527" s="14" t="s">
        <v>77</v>
      </c>
      <c r="AY527" s="244" t="s">
        <v>153</v>
      </c>
    </row>
    <row r="528" s="15" customFormat="1">
      <c r="A528" s="15"/>
      <c r="B528" s="245"/>
      <c r="C528" s="246"/>
      <c r="D528" s="218" t="s">
        <v>167</v>
      </c>
      <c r="E528" s="247" t="s">
        <v>40</v>
      </c>
      <c r="F528" s="248" t="s">
        <v>170</v>
      </c>
      <c r="G528" s="246"/>
      <c r="H528" s="249">
        <v>8.6999999999999993</v>
      </c>
      <c r="I528" s="250"/>
      <c r="J528" s="246"/>
      <c r="K528" s="246"/>
      <c r="L528" s="251"/>
      <c r="M528" s="252"/>
      <c r="N528" s="253"/>
      <c r="O528" s="253"/>
      <c r="P528" s="253"/>
      <c r="Q528" s="253"/>
      <c r="R528" s="253"/>
      <c r="S528" s="253"/>
      <c r="T528" s="254"/>
      <c r="U528" s="15"/>
      <c r="V528" s="15"/>
      <c r="W528" s="15"/>
      <c r="X528" s="15"/>
      <c r="Y528" s="15"/>
      <c r="Z528" s="15"/>
      <c r="AA528" s="15"/>
      <c r="AB528" s="15"/>
      <c r="AC528" s="15"/>
      <c r="AD528" s="15"/>
      <c r="AE528" s="15"/>
      <c r="AT528" s="255" t="s">
        <v>167</v>
      </c>
      <c r="AU528" s="255" t="s">
        <v>87</v>
      </c>
      <c r="AV528" s="15" t="s">
        <v>161</v>
      </c>
      <c r="AW528" s="15" t="s">
        <v>38</v>
      </c>
      <c r="AX528" s="15" t="s">
        <v>85</v>
      </c>
      <c r="AY528" s="255" t="s">
        <v>153</v>
      </c>
    </row>
    <row r="529" s="2" customFormat="1" ht="24.15" customHeight="1">
      <c r="A529" s="39"/>
      <c r="B529" s="40"/>
      <c r="C529" s="205" t="s">
        <v>549</v>
      </c>
      <c r="D529" s="205" t="s">
        <v>156</v>
      </c>
      <c r="E529" s="206" t="s">
        <v>550</v>
      </c>
      <c r="F529" s="207" t="s">
        <v>551</v>
      </c>
      <c r="G529" s="208" t="s">
        <v>422</v>
      </c>
      <c r="H529" s="209">
        <v>8.7080000000000002</v>
      </c>
      <c r="I529" s="210"/>
      <c r="J529" s="211">
        <f>ROUND(I529*H529,2)</f>
        <v>0</v>
      </c>
      <c r="K529" s="207" t="s">
        <v>160</v>
      </c>
      <c r="L529" s="45"/>
      <c r="M529" s="212" t="s">
        <v>40</v>
      </c>
      <c r="N529" s="213" t="s">
        <v>48</v>
      </c>
      <c r="O529" s="85"/>
      <c r="P529" s="214">
        <f>O529*H529</f>
        <v>0</v>
      </c>
      <c r="Q529" s="214">
        <v>0</v>
      </c>
      <c r="R529" s="214">
        <f>Q529*H529</f>
        <v>0</v>
      </c>
      <c r="S529" s="214">
        <v>0</v>
      </c>
      <c r="T529" s="215">
        <f>S529*H529</f>
        <v>0</v>
      </c>
      <c r="U529" s="39"/>
      <c r="V529" s="39"/>
      <c r="W529" s="39"/>
      <c r="X529" s="39"/>
      <c r="Y529" s="39"/>
      <c r="Z529" s="39"/>
      <c r="AA529" s="39"/>
      <c r="AB529" s="39"/>
      <c r="AC529" s="39"/>
      <c r="AD529" s="39"/>
      <c r="AE529" s="39"/>
      <c r="AR529" s="216" t="s">
        <v>287</v>
      </c>
      <c r="AT529" s="216" t="s">
        <v>156</v>
      </c>
      <c r="AU529" s="216" t="s">
        <v>87</v>
      </c>
      <c r="AY529" s="18" t="s">
        <v>153</v>
      </c>
      <c r="BE529" s="217">
        <f>IF(N529="základní",J529,0)</f>
        <v>0</v>
      </c>
      <c r="BF529" s="217">
        <f>IF(N529="snížená",J529,0)</f>
        <v>0</v>
      </c>
      <c r="BG529" s="217">
        <f>IF(N529="zákl. přenesená",J529,0)</f>
        <v>0</v>
      </c>
      <c r="BH529" s="217">
        <f>IF(N529="sníž. přenesená",J529,0)</f>
        <v>0</v>
      </c>
      <c r="BI529" s="217">
        <f>IF(N529="nulová",J529,0)</f>
        <v>0</v>
      </c>
      <c r="BJ529" s="18" t="s">
        <v>85</v>
      </c>
      <c r="BK529" s="217">
        <f>ROUND(I529*H529,2)</f>
        <v>0</v>
      </c>
      <c r="BL529" s="18" t="s">
        <v>287</v>
      </c>
      <c r="BM529" s="216" t="s">
        <v>552</v>
      </c>
    </row>
    <row r="530" s="2" customFormat="1">
      <c r="A530" s="39"/>
      <c r="B530" s="40"/>
      <c r="C530" s="41"/>
      <c r="D530" s="218" t="s">
        <v>163</v>
      </c>
      <c r="E530" s="41"/>
      <c r="F530" s="219" t="s">
        <v>553</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163</v>
      </c>
      <c r="AU530" s="18" t="s">
        <v>87</v>
      </c>
    </row>
    <row r="531" s="2" customFormat="1" ht="24.15" customHeight="1">
      <c r="A531" s="39"/>
      <c r="B531" s="40"/>
      <c r="C531" s="205" t="s">
        <v>554</v>
      </c>
      <c r="D531" s="205" t="s">
        <v>156</v>
      </c>
      <c r="E531" s="206" t="s">
        <v>555</v>
      </c>
      <c r="F531" s="207" t="s">
        <v>556</v>
      </c>
      <c r="G531" s="208" t="s">
        <v>422</v>
      </c>
      <c r="H531" s="209">
        <v>0.10000000000000001</v>
      </c>
      <c r="I531" s="210"/>
      <c r="J531" s="211">
        <f>ROUND(I531*H531,2)</f>
        <v>0</v>
      </c>
      <c r="K531" s="207" t="s">
        <v>160</v>
      </c>
      <c r="L531" s="45"/>
      <c r="M531" s="212" t="s">
        <v>40</v>
      </c>
      <c r="N531" s="213" t="s">
        <v>48</v>
      </c>
      <c r="O531" s="85"/>
      <c r="P531" s="214">
        <f>O531*H531</f>
        <v>0</v>
      </c>
      <c r="Q531" s="214">
        <v>0</v>
      </c>
      <c r="R531" s="214">
        <f>Q531*H531</f>
        <v>0</v>
      </c>
      <c r="S531" s="214">
        <v>0</v>
      </c>
      <c r="T531" s="215">
        <f>S531*H531</f>
        <v>0</v>
      </c>
      <c r="U531" s="39"/>
      <c r="V531" s="39"/>
      <c r="W531" s="39"/>
      <c r="X531" s="39"/>
      <c r="Y531" s="39"/>
      <c r="Z531" s="39"/>
      <c r="AA531" s="39"/>
      <c r="AB531" s="39"/>
      <c r="AC531" s="39"/>
      <c r="AD531" s="39"/>
      <c r="AE531" s="39"/>
      <c r="AR531" s="216" t="s">
        <v>287</v>
      </c>
      <c r="AT531" s="216" t="s">
        <v>156</v>
      </c>
      <c r="AU531" s="216" t="s">
        <v>87</v>
      </c>
      <c r="AY531" s="18" t="s">
        <v>153</v>
      </c>
      <c r="BE531" s="217">
        <f>IF(N531="základní",J531,0)</f>
        <v>0</v>
      </c>
      <c r="BF531" s="217">
        <f>IF(N531="snížená",J531,0)</f>
        <v>0</v>
      </c>
      <c r="BG531" s="217">
        <f>IF(N531="zákl. přenesená",J531,0)</f>
        <v>0</v>
      </c>
      <c r="BH531" s="217">
        <f>IF(N531="sníž. přenesená",J531,0)</f>
        <v>0</v>
      </c>
      <c r="BI531" s="217">
        <f>IF(N531="nulová",J531,0)</f>
        <v>0</v>
      </c>
      <c r="BJ531" s="18" t="s">
        <v>85</v>
      </c>
      <c r="BK531" s="217">
        <f>ROUND(I531*H531,2)</f>
        <v>0</v>
      </c>
      <c r="BL531" s="18" t="s">
        <v>287</v>
      </c>
      <c r="BM531" s="216" t="s">
        <v>557</v>
      </c>
    </row>
    <row r="532" s="2" customFormat="1">
      <c r="A532" s="39"/>
      <c r="B532" s="40"/>
      <c r="C532" s="41"/>
      <c r="D532" s="218" t="s">
        <v>163</v>
      </c>
      <c r="E532" s="41"/>
      <c r="F532" s="219" t="s">
        <v>558</v>
      </c>
      <c r="G532" s="41"/>
      <c r="H532" s="41"/>
      <c r="I532" s="220"/>
      <c r="J532" s="41"/>
      <c r="K532" s="41"/>
      <c r="L532" s="45"/>
      <c r="M532" s="221"/>
      <c r="N532" s="222"/>
      <c r="O532" s="85"/>
      <c r="P532" s="85"/>
      <c r="Q532" s="85"/>
      <c r="R532" s="85"/>
      <c r="S532" s="85"/>
      <c r="T532" s="86"/>
      <c r="U532" s="39"/>
      <c r="V532" s="39"/>
      <c r="W532" s="39"/>
      <c r="X532" s="39"/>
      <c r="Y532" s="39"/>
      <c r="Z532" s="39"/>
      <c r="AA532" s="39"/>
      <c r="AB532" s="39"/>
      <c r="AC532" s="39"/>
      <c r="AD532" s="39"/>
      <c r="AE532" s="39"/>
      <c r="AT532" s="18" t="s">
        <v>163</v>
      </c>
      <c r="AU532" s="18" t="s">
        <v>87</v>
      </c>
    </row>
    <row r="533" s="2" customFormat="1">
      <c r="A533" s="39"/>
      <c r="B533" s="40"/>
      <c r="C533" s="41"/>
      <c r="D533" s="218" t="s">
        <v>165</v>
      </c>
      <c r="E533" s="41"/>
      <c r="F533" s="223" t="s">
        <v>470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165</v>
      </c>
      <c r="AU533" s="18" t="s">
        <v>87</v>
      </c>
    </row>
    <row r="534" s="2" customFormat="1" ht="24.15" customHeight="1">
      <c r="A534" s="39"/>
      <c r="B534" s="40"/>
      <c r="C534" s="205" t="s">
        <v>559</v>
      </c>
      <c r="D534" s="205" t="s">
        <v>156</v>
      </c>
      <c r="E534" s="206" t="s">
        <v>560</v>
      </c>
      <c r="F534" s="207" t="s">
        <v>561</v>
      </c>
      <c r="G534" s="208" t="s">
        <v>422</v>
      </c>
      <c r="H534" s="209">
        <v>0.10000000000000001</v>
      </c>
      <c r="I534" s="210"/>
      <c r="J534" s="211">
        <f>ROUND(I534*H534,2)</f>
        <v>0</v>
      </c>
      <c r="K534" s="207" t="s">
        <v>160</v>
      </c>
      <c r="L534" s="45"/>
      <c r="M534" s="212" t="s">
        <v>40</v>
      </c>
      <c r="N534" s="213" t="s">
        <v>48</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287</v>
      </c>
      <c r="AT534" s="216" t="s">
        <v>156</v>
      </c>
      <c r="AU534" s="216" t="s">
        <v>87</v>
      </c>
      <c r="AY534" s="18" t="s">
        <v>153</v>
      </c>
      <c r="BE534" s="217">
        <f>IF(N534="základní",J534,0)</f>
        <v>0</v>
      </c>
      <c r="BF534" s="217">
        <f>IF(N534="snížená",J534,0)</f>
        <v>0</v>
      </c>
      <c r="BG534" s="217">
        <f>IF(N534="zákl. přenesená",J534,0)</f>
        <v>0</v>
      </c>
      <c r="BH534" s="217">
        <f>IF(N534="sníž. přenesená",J534,0)</f>
        <v>0</v>
      </c>
      <c r="BI534" s="217">
        <f>IF(N534="nulová",J534,0)</f>
        <v>0</v>
      </c>
      <c r="BJ534" s="18" t="s">
        <v>85</v>
      </c>
      <c r="BK534" s="217">
        <f>ROUND(I534*H534,2)</f>
        <v>0</v>
      </c>
      <c r="BL534" s="18" t="s">
        <v>287</v>
      </c>
      <c r="BM534" s="216" t="s">
        <v>562</v>
      </c>
    </row>
    <row r="535" s="2" customFormat="1">
      <c r="A535" s="39"/>
      <c r="B535" s="40"/>
      <c r="C535" s="41"/>
      <c r="D535" s="218" t="s">
        <v>163</v>
      </c>
      <c r="E535" s="41"/>
      <c r="F535" s="219" t="s">
        <v>563</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163</v>
      </c>
      <c r="AU535" s="18" t="s">
        <v>87</v>
      </c>
    </row>
    <row r="536" s="2" customFormat="1">
      <c r="A536" s="39"/>
      <c r="B536" s="40"/>
      <c r="C536" s="41"/>
      <c r="D536" s="218" t="s">
        <v>165</v>
      </c>
      <c r="E536" s="41"/>
      <c r="F536" s="223" t="s">
        <v>470</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165</v>
      </c>
      <c r="AU536" s="18" t="s">
        <v>87</v>
      </c>
    </row>
    <row r="537" s="12" customFormat="1" ht="22.8" customHeight="1">
      <c r="A537" s="12"/>
      <c r="B537" s="189"/>
      <c r="C537" s="190"/>
      <c r="D537" s="191" t="s">
        <v>76</v>
      </c>
      <c r="E537" s="203" t="s">
        <v>564</v>
      </c>
      <c r="F537" s="203" t="s">
        <v>565</v>
      </c>
      <c r="G537" s="190"/>
      <c r="H537" s="190"/>
      <c r="I537" s="193"/>
      <c r="J537" s="204">
        <f>BK537</f>
        <v>0</v>
      </c>
      <c r="K537" s="190"/>
      <c r="L537" s="195"/>
      <c r="M537" s="196"/>
      <c r="N537" s="197"/>
      <c r="O537" s="197"/>
      <c r="P537" s="198">
        <f>SUM(P538:P614)</f>
        <v>0</v>
      </c>
      <c r="Q537" s="197"/>
      <c r="R537" s="198">
        <f>SUM(R538:R614)</f>
        <v>0.03810199999999999</v>
      </c>
      <c r="S537" s="197"/>
      <c r="T537" s="199">
        <f>SUM(T538:T614)</f>
        <v>0.041801999999999999</v>
      </c>
      <c r="U537" s="12"/>
      <c r="V537" s="12"/>
      <c r="W537" s="12"/>
      <c r="X537" s="12"/>
      <c r="Y537" s="12"/>
      <c r="Z537" s="12"/>
      <c r="AA537" s="12"/>
      <c r="AB537" s="12"/>
      <c r="AC537" s="12"/>
      <c r="AD537" s="12"/>
      <c r="AE537" s="12"/>
      <c r="AR537" s="200" t="s">
        <v>87</v>
      </c>
      <c r="AT537" s="201" t="s">
        <v>76</v>
      </c>
      <c r="AU537" s="201" t="s">
        <v>85</v>
      </c>
      <c r="AY537" s="200" t="s">
        <v>153</v>
      </c>
      <c r="BK537" s="202">
        <f>SUM(BK538:BK614)</f>
        <v>0</v>
      </c>
    </row>
    <row r="538" s="2" customFormat="1" ht="14.4" customHeight="1">
      <c r="A538" s="39"/>
      <c r="B538" s="40"/>
      <c r="C538" s="205" t="s">
        <v>566</v>
      </c>
      <c r="D538" s="205" t="s">
        <v>156</v>
      </c>
      <c r="E538" s="206" t="s">
        <v>567</v>
      </c>
      <c r="F538" s="207" t="s">
        <v>568</v>
      </c>
      <c r="G538" s="208" t="s">
        <v>317</v>
      </c>
      <c r="H538" s="209">
        <v>6</v>
      </c>
      <c r="I538" s="210"/>
      <c r="J538" s="211">
        <f>ROUND(I538*H538,2)</f>
        <v>0</v>
      </c>
      <c r="K538" s="207" t="s">
        <v>160</v>
      </c>
      <c r="L538" s="45"/>
      <c r="M538" s="212" t="s">
        <v>40</v>
      </c>
      <c r="N538" s="213" t="s">
        <v>48</v>
      </c>
      <c r="O538" s="85"/>
      <c r="P538" s="214">
        <f>O538*H538</f>
        <v>0</v>
      </c>
      <c r="Q538" s="214">
        <v>0.0010499999999999999</v>
      </c>
      <c r="R538" s="214">
        <f>Q538*H538</f>
        <v>0.0063</v>
      </c>
      <c r="S538" s="214">
        <v>0</v>
      </c>
      <c r="T538" s="215">
        <f>S538*H538</f>
        <v>0</v>
      </c>
      <c r="U538" s="39"/>
      <c r="V538" s="39"/>
      <c r="W538" s="39"/>
      <c r="X538" s="39"/>
      <c r="Y538" s="39"/>
      <c r="Z538" s="39"/>
      <c r="AA538" s="39"/>
      <c r="AB538" s="39"/>
      <c r="AC538" s="39"/>
      <c r="AD538" s="39"/>
      <c r="AE538" s="39"/>
      <c r="AR538" s="216" t="s">
        <v>287</v>
      </c>
      <c r="AT538" s="216" t="s">
        <v>156</v>
      </c>
      <c r="AU538" s="216" t="s">
        <v>87</v>
      </c>
      <c r="AY538" s="18" t="s">
        <v>153</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287</v>
      </c>
      <c r="BM538" s="216" t="s">
        <v>569</v>
      </c>
    </row>
    <row r="539" s="2" customFormat="1">
      <c r="A539" s="39"/>
      <c r="B539" s="40"/>
      <c r="C539" s="41"/>
      <c r="D539" s="218" t="s">
        <v>163</v>
      </c>
      <c r="E539" s="41"/>
      <c r="F539" s="219" t="s">
        <v>570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163</v>
      </c>
      <c r="AU539" s="18" t="s">
        <v>87</v>
      </c>
    </row>
    <row r="540" s="2" customFormat="1" ht="24.15" customHeight="1">
      <c r="A540" s="39"/>
      <c r="B540" s="40"/>
      <c r="C540" s="205" t="s">
        <v>571</v>
      </c>
      <c r="D540" s="205" t="s">
        <v>156</v>
      </c>
      <c r="E540" s="206" t="s">
        <v>572</v>
      </c>
      <c r="F540" s="207" t="s">
        <v>573</v>
      </c>
      <c r="G540" s="208" t="s">
        <v>173</v>
      </c>
      <c r="H540" s="209">
        <v>18.399999999999999</v>
      </c>
      <c r="I540" s="210"/>
      <c r="J540" s="211">
        <f>ROUND(I540*H540,2)</f>
        <v>0</v>
      </c>
      <c r="K540" s="207" t="s">
        <v>160</v>
      </c>
      <c r="L540" s="45"/>
      <c r="M540" s="212" t="s">
        <v>40</v>
      </c>
      <c r="N540" s="213" t="s">
        <v>48</v>
      </c>
      <c r="O540" s="85"/>
      <c r="P540" s="214">
        <f>O540*H540</f>
        <v>0</v>
      </c>
      <c r="Q540" s="214">
        <v>0</v>
      </c>
      <c r="R540" s="214">
        <f>Q540*H540</f>
        <v>0</v>
      </c>
      <c r="S540" s="214">
        <v>0.0021299999999999999</v>
      </c>
      <c r="T540" s="215">
        <f>S540*H540</f>
        <v>0.039191999999999998</v>
      </c>
      <c r="U540" s="39"/>
      <c r="V540" s="39"/>
      <c r="W540" s="39"/>
      <c r="X540" s="39"/>
      <c r="Y540" s="39"/>
      <c r="Z540" s="39"/>
      <c r="AA540" s="39"/>
      <c r="AB540" s="39"/>
      <c r="AC540" s="39"/>
      <c r="AD540" s="39"/>
      <c r="AE540" s="39"/>
      <c r="AR540" s="216" t="s">
        <v>287</v>
      </c>
      <c r="AT540" s="216" t="s">
        <v>156</v>
      </c>
      <c r="AU540" s="216" t="s">
        <v>87</v>
      </c>
      <c r="AY540" s="18" t="s">
        <v>153</v>
      </c>
      <c r="BE540" s="217">
        <f>IF(N540="základní",J540,0)</f>
        <v>0</v>
      </c>
      <c r="BF540" s="217">
        <f>IF(N540="snížená",J540,0)</f>
        <v>0</v>
      </c>
      <c r="BG540" s="217">
        <f>IF(N540="zákl. přenesená",J540,0)</f>
        <v>0</v>
      </c>
      <c r="BH540" s="217">
        <f>IF(N540="sníž. přenesená",J540,0)</f>
        <v>0</v>
      </c>
      <c r="BI540" s="217">
        <f>IF(N540="nulová",J540,0)</f>
        <v>0</v>
      </c>
      <c r="BJ540" s="18" t="s">
        <v>85</v>
      </c>
      <c r="BK540" s="217">
        <f>ROUND(I540*H540,2)</f>
        <v>0</v>
      </c>
      <c r="BL540" s="18" t="s">
        <v>287</v>
      </c>
      <c r="BM540" s="216" t="s">
        <v>574</v>
      </c>
    </row>
    <row r="541" s="2" customFormat="1">
      <c r="A541" s="39"/>
      <c r="B541" s="40"/>
      <c r="C541" s="41"/>
      <c r="D541" s="218" t="s">
        <v>163</v>
      </c>
      <c r="E541" s="41"/>
      <c r="F541" s="219" t="s">
        <v>575</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163</v>
      </c>
      <c r="AU541" s="18" t="s">
        <v>87</v>
      </c>
    </row>
    <row r="542" s="13" customFormat="1">
      <c r="A542" s="13"/>
      <c r="B542" s="224"/>
      <c r="C542" s="225"/>
      <c r="D542" s="218" t="s">
        <v>167</v>
      </c>
      <c r="E542" s="226" t="s">
        <v>40</v>
      </c>
      <c r="F542" s="227" t="s">
        <v>548</v>
      </c>
      <c r="G542" s="225"/>
      <c r="H542" s="226" t="s">
        <v>40</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167</v>
      </c>
      <c r="AU542" s="233" t="s">
        <v>87</v>
      </c>
      <c r="AV542" s="13" t="s">
        <v>85</v>
      </c>
      <c r="AW542" s="13" t="s">
        <v>38</v>
      </c>
      <c r="AX542" s="13" t="s">
        <v>77</v>
      </c>
      <c r="AY542" s="233" t="s">
        <v>153</v>
      </c>
    </row>
    <row r="543" s="14" customFormat="1">
      <c r="A543" s="14"/>
      <c r="B543" s="234"/>
      <c r="C543" s="235"/>
      <c r="D543" s="218" t="s">
        <v>167</v>
      </c>
      <c r="E543" s="236" t="s">
        <v>40</v>
      </c>
      <c r="F543" s="237" t="s">
        <v>576</v>
      </c>
      <c r="G543" s="235"/>
      <c r="H543" s="238">
        <v>9.5999999999999996</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167</v>
      </c>
      <c r="AU543" s="244" t="s">
        <v>87</v>
      </c>
      <c r="AV543" s="14" t="s">
        <v>87</v>
      </c>
      <c r="AW543" s="14" t="s">
        <v>38</v>
      </c>
      <c r="AX543" s="14" t="s">
        <v>77</v>
      </c>
      <c r="AY543" s="244" t="s">
        <v>153</v>
      </c>
    </row>
    <row r="544" s="13" customFormat="1">
      <c r="A544" s="13"/>
      <c r="B544" s="224"/>
      <c r="C544" s="225"/>
      <c r="D544" s="218" t="s">
        <v>167</v>
      </c>
      <c r="E544" s="226" t="s">
        <v>40</v>
      </c>
      <c r="F544" s="227" t="s">
        <v>577</v>
      </c>
      <c r="G544" s="225"/>
      <c r="H544" s="226" t="s">
        <v>40</v>
      </c>
      <c r="I544" s="228"/>
      <c r="J544" s="225"/>
      <c r="K544" s="225"/>
      <c r="L544" s="229"/>
      <c r="M544" s="230"/>
      <c r="N544" s="231"/>
      <c r="O544" s="231"/>
      <c r="P544" s="231"/>
      <c r="Q544" s="231"/>
      <c r="R544" s="231"/>
      <c r="S544" s="231"/>
      <c r="T544" s="232"/>
      <c r="U544" s="13"/>
      <c r="V544" s="13"/>
      <c r="W544" s="13"/>
      <c r="X544" s="13"/>
      <c r="Y544" s="13"/>
      <c r="Z544" s="13"/>
      <c r="AA544" s="13"/>
      <c r="AB544" s="13"/>
      <c r="AC544" s="13"/>
      <c r="AD544" s="13"/>
      <c r="AE544" s="13"/>
      <c r="AT544" s="233" t="s">
        <v>167</v>
      </c>
      <c r="AU544" s="233" t="s">
        <v>87</v>
      </c>
      <c r="AV544" s="13" t="s">
        <v>85</v>
      </c>
      <c r="AW544" s="13" t="s">
        <v>38</v>
      </c>
      <c r="AX544" s="13" t="s">
        <v>77</v>
      </c>
      <c r="AY544" s="233" t="s">
        <v>153</v>
      </c>
    </row>
    <row r="545" s="14" customFormat="1">
      <c r="A545" s="14"/>
      <c r="B545" s="234"/>
      <c r="C545" s="235"/>
      <c r="D545" s="218" t="s">
        <v>167</v>
      </c>
      <c r="E545" s="236" t="s">
        <v>40</v>
      </c>
      <c r="F545" s="237" t="s">
        <v>578</v>
      </c>
      <c r="G545" s="235"/>
      <c r="H545" s="238">
        <v>4.5999999999999996</v>
      </c>
      <c r="I545" s="239"/>
      <c r="J545" s="235"/>
      <c r="K545" s="235"/>
      <c r="L545" s="240"/>
      <c r="M545" s="241"/>
      <c r="N545" s="242"/>
      <c r="O545" s="242"/>
      <c r="P545" s="242"/>
      <c r="Q545" s="242"/>
      <c r="R545" s="242"/>
      <c r="S545" s="242"/>
      <c r="T545" s="243"/>
      <c r="U545" s="14"/>
      <c r="V545" s="14"/>
      <c r="W545" s="14"/>
      <c r="X545" s="14"/>
      <c r="Y545" s="14"/>
      <c r="Z545" s="14"/>
      <c r="AA545" s="14"/>
      <c r="AB545" s="14"/>
      <c r="AC545" s="14"/>
      <c r="AD545" s="14"/>
      <c r="AE545" s="14"/>
      <c r="AT545" s="244" t="s">
        <v>167</v>
      </c>
      <c r="AU545" s="244" t="s">
        <v>87</v>
      </c>
      <c r="AV545" s="14" t="s">
        <v>87</v>
      </c>
      <c r="AW545" s="14" t="s">
        <v>38</v>
      </c>
      <c r="AX545" s="14" t="s">
        <v>77</v>
      </c>
      <c r="AY545" s="244" t="s">
        <v>153</v>
      </c>
    </row>
    <row r="546" s="14" customFormat="1">
      <c r="A546" s="14"/>
      <c r="B546" s="234"/>
      <c r="C546" s="235"/>
      <c r="D546" s="218" t="s">
        <v>167</v>
      </c>
      <c r="E546" s="236" t="s">
        <v>40</v>
      </c>
      <c r="F546" s="237" t="s">
        <v>579</v>
      </c>
      <c r="G546" s="235"/>
      <c r="H546" s="238">
        <v>3.6000000000000001</v>
      </c>
      <c r="I546" s="239"/>
      <c r="J546" s="235"/>
      <c r="K546" s="235"/>
      <c r="L546" s="240"/>
      <c r="M546" s="241"/>
      <c r="N546" s="242"/>
      <c r="O546" s="242"/>
      <c r="P546" s="242"/>
      <c r="Q546" s="242"/>
      <c r="R546" s="242"/>
      <c r="S546" s="242"/>
      <c r="T546" s="243"/>
      <c r="U546" s="14"/>
      <c r="V546" s="14"/>
      <c r="W546" s="14"/>
      <c r="X546" s="14"/>
      <c r="Y546" s="14"/>
      <c r="Z546" s="14"/>
      <c r="AA546" s="14"/>
      <c r="AB546" s="14"/>
      <c r="AC546" s="14"/>
      <c r="AD546" s="14"/>
      <c r="AE546" s="14"/>
      <c r="AT546" s="244" t="s">
        <v>167</v>
      </c>
      <c r="AU546" s="244" t="s">
        <v>87</v>
      </c>
      <c r="AV546" s="14" t="s">
        <v>87</v>
      </c>
      <c r="AW546" s="14" t="s">
        <v>38</v>
      </c>
      <c r="AX546" s="14" t="s">
        <v>77</v>
      </c>
      <c r="AY546" s="244" t="s">
        <v>153</v>
      </c>
    </row>
    <row r="547" s="14" customFormat="1">
      <c r="A547" s="14"/>
      <c r="B547" s="234"/>
      <c r="C547" s="235"/>
      <c r="D547" s="218" t="s">
        <v>167</v>
      </c>
      <c r="E547" s="236" t="s">
        <v>40</v>
      </c>
      <c r="F547" s="237" t="s">
        <v>580</v>
      </c>
      <c r="G547" s="235"/>
      <c r="H547" s="238">
        <v>0.59999999999999998</v>
      </c>
      <c r="I547" s="239"/>
      <c r="J547" s="235"/>
      <c r="K547" s="235"/>
      <c r="L547" s="240"/>
      <c r="M547" s="241"/>
      <c r="N547" s="242"/>
      <c r="O547" s="242"/>
      <c r="P547" s="242"/>
      <c r="Q547" s="242"/>
      <c r="R547" s="242"/>
      <c r="S547" s="242"/>
      <c r="T547" s="243"/>
      <c r="U547" s="14"/>
      <c r="V547" s="14"/>
      <c r="W547" s="14"/>
      <c r="X547" s="14"/>
      <c r="Y547" s="14"/>
      <c r="Z547" s="14"/>
      <c r="AA547" s="14"/>
      <c r="AB547" s="14"/>
      <c r="AC547" s="14"/>
      <c r="AD547" s="14"/>
      <c r="AE547" s="14"/>
      <c r="AT547" s="244" t="s">
        <v>167</v>
      </c>
      <c r="AU547" s="244" t="s">
        <v>87</v>
      </c>
      <c r="AV547" s="14" t="s">
        <v>87</v>
      </c>
      <c r="AW547" s="14" t="s">
        <v>38</v>
      </c>
      <c r="AX547" s="14" t="s">
        <v>77</v>
      </c>
      <c r="AY547" s="244" t="s">
        <v>153</v>
      </c>
    </row>
    <row r="548" s="15" customFormat="1">
      <c r="A548" s="15"/>
      <c r="B548" s="245"/>
      <c r="C548" s="246"/>
      <c r="D548" s="218" t="s">
        <v>167</v>
      </c>
      <c r="E548" s="247" t="s">
        <v>40</v>
      </c>
      <c r="F548" s="248" t="s">
        <v>170</v>
      </c>
      <c r="G548" s="246"/>
      <c r="H548" s="249">
        <v>18.399999999999999</v>
      </c>
      <c r="I548" s="250"/>
      <c r="J548" s="246"/>
      <c r="K548" s="246"/>
      <c r="L548" s="251"/>
      <c r="M548" s="252"/>
      <c r="N548" s="253"/>
      <c r="O548" s="253"/>
      <c r="P548" s="253"/>
      <c r="Q548" s="253"/>
      <c r="R548" s="253"/>
      <c r="S548" s="253"/>
      <c r="T548" s="254"/>
      <c r="U548" s="15"/>
      <c r="V548" s="15"/>
      <c r="W548" s="15"/>
      <c r="X548" s="15"/>
      <c r="Y548" s="15"/>
      <c r="Z548" s="15"/>
      <c r="AA548" s="15"/>
      <c r="AB548" s="15"/>
      <c r="AC548" s="15"/>
      <c r="AD548" s="15"/>
      <c r="AE548" s="15"/>
      <c r="AT548" s="255" t="s">
        <v>167</v>
      </c>
      <c r="AU548" s="255" t="s">
        <v>87</v>
      </c>
      <c r="AV548" s="15" t="s">
        <v>161</v>
      </c>
      <c r="AW548" s="15" t="s">
        <v>38</v>
      </c>
      <c r="AX548" s="15" t="s">
        <v>85</v>
      </c>
      <c r="AY548" s="255" t="s">
        <v>153</v>
      </c>
    </row>
    <row r="549" s="2" customFormat="1" ht="14.4" customHeight="1">
      <c r="A549" s="39"/>
      <c r="B549" s="40"/>
      <c r="C549" s="205" t="s">
        <v>581</v>
      </c>
      <c r="D549" s="205" t="s">
        <v>156</v>
      </c>
      <c r="E549" s="206" t="s">
        <v>582</v>
      </c>
      <c r="F549" s="207" t="s">
        <v>583</v>
      </c>
      <c r="G549" s="208" t="s">
        <v>317</v>
      </c>
      <c r="H549" s="209">
        <v>3</v>
      </c>
      <c r="I549" s="210"/>
      <c r="J549" s="211">
        <f>ROUND(I549*H549,2)</f>
        <v>0</v>
      </c>
      <c r="K549" s="207" t="s">
        <v>160</v>
      </c>
      <c r="L549" s="45"/>
      <c r="M549" s="212" t="s">
        <v>40</v>
      </c>
      <c r="N549" s="213" t="s">
        <v>48</v>
      </c>
      <c r="O549" s="85"/>
      <c r="P549" s="214">
        <f>O549*H549</f>
        <v>0</v>
      </c>
      <c r="Q549" s="214">
        <v>0</v>
      </c>
      <c r="R549" s="214">
        <f>Q549*H549</f>
        <v>0</v>
      </c>
      <c r="S549" s="214">
        <v>0.00087000000000000001</v>
      </c>
      <c r="T549" s="215">
        <f>S549*H549</f>
        <v>0.0026099999999999999</v>
      </c>
      <c r="U549" s="39"/>
      <c r="V549" s="39"/>
      <c r="W549" s="39"/>
      <c r="X549" s="39"/>
      <c r="Y549" s="39"/>
      <c r="Z549" s="39"/>
      <c r="AA549" s="39"/>
      <c r="AB549" s="39"/>
      <c r="AC549" s="39"/>
      <c r="AD549" s="39"/>
      <c r="AE549" s="39"/>
      <c r="AR549" s="216" t="s">
        <v>287</v>
      </c>
      <c r="AT549" s="216" t="s">
        <v>156</v>
      </c>
      <c r="AU549" s="216" t="s">
        <v>87</v>
      </c>
      <c r="AY549" s="18" t="s">
        <v>153</v>
      </c>
      <c r="BE549" s="217">
        <f>IF(N549="základní",J549,0)</f>
        <v>0</v>
      </c>
      <c r="BF549" s="217">
        <f>IF(N549="snížená",J549,0)</f>
        <v>0</v>
      </c>
      <c r="BG549" s="217">
        <f>IF(N549="zákl. přenesená",J549,0)</f>
        <v>0</v>
      </c>
      <c r="BH549" s="217">
        <f>IF(N549="sníž. přenesená",J549,0)</f>
        <v>0</v>
      </c>
      <c r="BI549" s="217">
        <f>IF(N549="nulová",J549,0)</f>
        <v>0</v>
      </c>
      <c r="BJ549" s="18" t="s">
        <v>85</v>
      </c>
      <c r="BK549" s="217">
        <f>ROUND(I549*H549,2)</f>
        <v>0</v>
      </c>
      <c r="BL549" s="18" t="s">
        <v>287</v>
      </c>
      <c r="BM549" s="216" t="s">
        <v>584</v>
      </c>
    </row>
    <row r="550" s="2" customFormat="1">
      <c r="A550" s="39"/>
      <c r="B550" s="40"/>
      <c r="C550" s="41"/>
      <c r="D550" s="218" t="s">
        <v>163</v>
      </c>
      <c r="E550" s="41"/>
      <c r="F550" s="219" t="s">
        <v>585</v>
      </c>
      <c r="G550" s="41"/>
      <c r="H550" s="41"/>
      <c r="I550" s="220"/>
      <c r="J550" s="41"/>
      <c r="K550" s="41"/>
      <c r="L550" s="45"/>
      <c r="M550" s="221"/>
      <c r="N550" s="222"/>
      <c r="O550" s="85"/>
      <c r="P550" s="85"/>
      <c r="Q550" s="85"/>
      <c r="R550" s="85"/>
      <c r="S550" s="85"/>
      <c r="T550" s="86"/>
      <c r="U550" s="39"/>
      <c r="V550" s="39"/>
      <c r="W550" s="39"/>
      <c r="X550" s="39"/>
      <c r="Y550" s="39"/>
      <c r="Z550" s="39"/>
      <c r="AA550" s="39"/>
      <c r="AB550" s="39"/>
      <c r="AC550" s="39"/>
      <c r="AD550" s="39"/>
      <c r="AE550" s="39"/>
      <c r="AT550" s="18" t="s">
        <v>163</v>
      </c>
      <c r="AU550" s="18" t="s">
        <v>87</v>
      </c>
    </row>
    <row r="551" s="2" customFormat="1" ht="24.15" customHeight="1">
      <c r="A551" s="39"/>
      <c r="B551" s="40"/>
      <c r="C551" s="205" t="s">
        <v>586</v>
      </c>
      <c r="D551" s="205" t="s">
        <v>156</v>
      </c>
      <c r="E551" s="206" t="s">
        <v>587</v>
      </c>
      <c r="F551" s="207" t="s">
        <v>588</v>
      </c>
      <c r="G551" s="208" t="s">
        <v>317</v>
      </c>
      <c r="H551" s="209">
        <v>3</v>
      </c>
      <c r="I551" s="210"/>
      <c r="J551" s="211">
        <f>ROUND(I551*H551,2)</f>
        <v>0</v>
      </c>
      <c r="K551" s="207" t="s">
        <v>160</v>
      </c>
      <c r="L551" s="45"/>
      <c r="M551" s="212" t="s">
        <v>40</v>
      </c>
      <c r="N551" s="213" t="s">
        <v>48</v>
      </c>
      <c r="O551" s="85"/>
      <c r="P551" s="214">
        <f>O551*H551</f>
        <v>0</v>
      </c>
      <c r="Q551" s="214">
        <v>4.0000000000000003E-05</v>
      </c>
      <c r="R551" s="214">
        <f>Q551*H551</f>
        <v>0.00012000000000000002</v>
      </c>
      <c r="S551" s="214">
        <v>0</v>
      </c>
      <c r="T551" s="215">
        <f>S551*H551</f>
        <v>0</v>
      </c>
      <c r="U551" s="39"/>
      <c r="V551" s="39"/>
      <c r="W551" s="39"/>
      <c r="X551" s="39"/>
      <c r="Y551" s="39"/>
      <c r="Z551" s="39"/>
      <c r="AA551" s="39"/>
      <c r="AB551" s="39"/>
      <c r="AC551" s="39"/>
      <c r="AD551" s="39"/>
      <c r="AE551" s="39"/>
      <c r="AR551" s="216" t="s">
        <v>287</v>
      </c>
      <c r="AT551" s="216" t="s">
        <v>156</v>
      </c>
      <c r="AU551" s="216" t="s">
        <v>87</v>
      </c>
      <c r="AY551" s="18" t="s">
        <v>153</v>
      </c>
      <c r="BE551" s="217">
        <f>IF(N551="základní",J551,0)</f>
        <v>0</v>
      </c>
      <c r="BF551" s="217">
        <f>IF(N551="snížená",J551,0)</f>
        <v>0</v>
      </c>
      <c r="BG551" s="217">
        <f>IF(N551="zákl. přenesená",J551,0)</f>
        <v>0</v>
      </c>
      <c r="BH551" s="217">
        <f>IF(N551="sníž. přenesená",J551,0)</f>
        <v>0</v>
      </c>
      <c r="BI551" s="217">
        <f>IF(N551="nulová",J551,0)</f>
        <v>0</v>
      </c>
      <c r="BJ551" s="18" t="s">
        <v>85</v>
      </c>
      <c r="BK551" s="217">
        <f>ROUND(I551*H551,2)</f>
        <v>0</v>
      </c>
      <c r="BL551" s="18" t="s">
        <v>287</v>
      </c>
      <c r="BM551" s="216" t="s">
        <v>589</v>
      </c>
    </row>
    <row r="552" s="2" customFormat="1">
      <c r="A552" s="39"/>
      <c r="B552" s="40"/>
      <c r="C552" s="41"/>
      <c r="D552" s="218" t="s">
        <v>163</v>
      </c>
      <c r="E552" s="41"/>
      <c r="F552" s="219" t="s">
        <v>590</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163</v>
      </c>
      <c r="AU552" s="18" t="s">
        <v>87</v>
      </c>
    </row>
    <row r="553" s="2" customFormat="1">
      <c r="A553" s="39"/>
      <c r="B553" s="40"/>
      <c r="C553" s="41"/>
      <c r="D553" s="218" t="s">
        <v>165</v>
      </c>
      <c r="E553" s="41"/>
      <c r="F553" s="223" t="s">
        <v>591</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165</v>
      </c>
      <c r="AU553" s="18" t="s">
        <v>87</v>
      </c>
    </row>
    <row r="554" s="2" customFormat="1" ht="24.15" customHeight="1">
      <c r="A554" s="39"/>
      <c r="B554" s="40"/>
      <c r="C554" s="256" t="s">
        <v>592</v>
      </c>
      <c r="D554" s="256" t="s">
        <v>322</v>
      </c>
      <c r="E554" s="257" t="s">
        <v>593</v>
      </c>
      <c r="F554" s="258" t="s">
        <v>594</v>
      </c>
      <c r="G554" s="259" t="s">
        <v>173</v>
      </c>
      <c r="H554" s="260">
        <v>3</v>
      </c>
      <c r="I554" s="261"/>
      <c r="J554" s="262">
        <f>ROUND(I554*H554,2)</f>
        <v>0</v>
      </c>
      <c r="K554" s="258" t="s">
        <v>160</v>
      </c>
      <c r="L554" s="263"/>
      <c r="M554" s="264" t="s">
        <v>40</v>
      </c>
      <c r="N554" s="265" t="s">
        <v>48</v>
      </c>
      <c r="O554" s="85"/>
      <c r="P554" s="214">
        <f>O554*H554</f>
        <v>0</v>
      </c>
      <c r="Q554" s="214">
        <v>0.00042999999999999999</v>
      </c>
      <c r="R554" s="214">
        <f>Q554*H554</f>
        <v>0.0012899999999999999</v>
      </c>
      <c r="S554" s="214">
        <v>0</v>
      </c>
      <c r="T554" s="215">
        <f>S554*H554</f>
        <v>0</v>
      </c>
      <c r="U554" s="39"/>
      <c r="V554" s="39"/>
      <c r="W554" s="39"/>
      <c r="X554" s="39"/>
      <c r="Y554" s="39"/>
      <c r="Z554" s="39"/>
      <c r="AA554" s="39"/>
      <c r="AB554" s="39"/>
      <c r="AC554" s="39"/>
      <c r="AD554" s="39"/>
      <c r="AE554" s="39"/>
      <c r="AR554" s="216" t="s">
        <v>383</v>
      </c>
      <c r="AT554" s="216" t="s">
        <v>322</v>
      </c>
      <c r="AU554" s="216" t="s">
        <v>87</v>
      </c>
      <c r="AY554" s="18" t="s">
        <v>153</v>
      </c>
      <c r="BE554" s="217">
        <f>IF(N554="základní",J554,0)</f>
        <v>0</v>
      </c>
      <c r="BF554" s="217">
        <f>IF(N554="snížená",J554,0)</f>
        <v>0</v>
      </c>
      <c r="BG554" s="217">
        <f>IF(N554="zákl. přenesená",J554,0)</f>
        <v>0</v>
      </c>
      <c r="BH554" s="217">
        <f>IF(N554="sníž. přenesená",J554,0)</f>
        <v>0</v>
      </c>
      <c r="BI554" s="217">
        <f>IF(N554="nulová",J554,0)</f>
        <v>0</v>
      </c>
      <c r="BJ554" s="18" t="s">
        <v>85</v>
      </c>
      <c r="BK554" s="217">
        <f>ROUND(I554*H554,2)</f>
        <v>0</v>
      </c>
      <c r="BL554" s="18" t="s">
        <v>287</v>
      </c>
      <c r="BM554" s="216" t="s">
        <v>595</v>
      </c>
    </row>
    <row r="555" s="2" customFormat="1">
      <c r="A555" s="39"/>
      <c r="B555" s="40"/>
      <c r="C555" s="41"/>
      <c r="D555" s="218" t="s">
        <v>163</v>
      </c>
      <c r="E555" s="41"/>
      <c r="F555" s="219" t="s">
        <v>594</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163</v>
      </c>
      <c r="AU555" s="18" t="s">
        <v>87</v>
      </c>
    </row>
    <row r="556" s="2" customFormat="1" ht="24.15" customHeight="1">
      <c r="A556" s="39"/>
      <c r="B556" s="40"/>
      <c r="C556" s="205" t="s">
        <v>596</v>
      </c>
      <c r="D556" s="205" t="s">
        <v>156</v>
      </c>
      <c r="E556" s="206" t="s">
        <v>597</v>
      </c>
      <c r="F556" s="207" t="s">
        <v>598</v>
      </c>
      <c r="G556" s="208" t="s">
        <v>173</v>
      </c>
      <c r="H556" s="209">
        <v>18.399999999999999</v>
      </c>
      <c r="I556" s="210"/>
      <c r="J556" s="211">
        <f>ROUND(I556*H556,2)</f>
        <v>0</v>
      </c>
      <c r="K556" s="207" t="s">
        <v>160</v>
      </c>
      <c r="L556" s="45"/>
      <c r="M556" s="212" t="s">
        <v>40</v>
      </c>
      <c r="N556" s="213" t="s">
        <v>48</v>
      </c>
      <c r="O556" s="85"/>
      <c r="P556" s="214">
        <f>O556*H556</f>
        <v>0</v>
      </c>
      <c r="Q556" s="214">
        <v>0.00077999999999999999</v>
      </c>
      <c r="R556" s="214">
        <f>Q556*H556</f>
        <v>0.014351999999999998</v>
      </c>
      <c r="S556" s="214">
        <v>0</v>
      </c>
      <c r="T556" s="215">
        <f>S556*H556</f>
        <v>0</v>
      </c>
      <c r="U556" s="39"/>
      <c r="V556" s="39"/>
      <c r="W556" s="39"/>
      <c r="X556" s="39"/>
      <c r="Y556" s="39"/>
      <c r="Z556" s="39"/>
      <c r="AA556" s="39"/>
      <c r="AB556" s="39"/>
      <c r="AC556" s="39"/>
      <c r="AD556" s="39"/>
      <c r="AE556" s="39"/>
      <c r="AR556" s="216" t="s">
        <v>287</v>
      </c>
      <c r="AT556" s="216" t="s">
        <v>156</v>
      </c>
      <c r="AU556" s="216" t="s">
        <v>87</v>
      </c>
      <c r="AY556" s="18" t="s">
        <v>153</v>
      </c>
      <c r="BE556" s="217">
        <f>IF(N556="základní",J556,0)</f>
        <v>0</v>
      </c>
      <c r="BF556" s="217">
        <f>IF(N556="snížená",J556,0)</f>
        <v>0</v>
      </c>
      <c r="BG556" s="217">
        <f>IF(N556="zákl. přenesená",J556,0)</f>
        <v>0</v>
      </c>
      <c r="BH556" s="217">
        <f>IF(N556="sníž. přenesená",J556,0)</f>
        <v>0</v>
      </c>
      <c r="BI556" s="217">
        <f>IF(N556="nulová",J556,0)</f>
        <v>0</v>
      </c>
      <c r="BJ556" s="18" t="s">
        <v>85</v>
      </c>
      <c r="BK556" s="217">
        <f>ROUND(I556*H556,2)</f>
        <v>0</v>
      </c>
      <c r="BL556" s="18" t="s">
        <v>287</v>
      </c>
      <c r="BM556" s="216" t="s">
        <v>599</v>
      </c>
    </row>
    <row r="557" s="2" customFormat="1">
      <c r="A557" s="39"/>
      <c r="B557" s="40"/>
      <c r="C557" s="41"/>
      <c r="D557" s="218" t="s">
        <v>163</v>
      </c>
      <c r="E557" s="41"/>
      <c r="F557" s="219" t="s">
        <v>600</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163</v>
      </c>
      <c r="AU557" s="18" t="s">
        <v>87</v>
      </c>
    </row>
    <row r="558" s="2" customFormat="1">
      <c r="A558" s="39"/>
      <c r="B558" s="40"/>
      <c r="C558" s="41"/>
      <c r="D558" s="218" t="s">
        <v>165</v>
      </c>
      <c r="E558" s="41"/>
      <c r="F558" s="223" t="s">
        <v>601</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165</v>
      </c>
      <c r="AU558" s="18" t="s">
        <v>87</v>
      </c>
    </row>
    <row r="559" s="13" customFormat="1">
      <c r="A559" s="13"/>
      <c r="B559" s="224"/>
      <c r="C559" s="225"/>
      <c r="D559" s="218" t="s">
        <v>167</v>
      </c>
      <c r="E559" s="226" t="s">
        <v>40</v>
      </c>
      <c r="F559" s="227" t="s">
        <v>548</v>
      </c>
      <c r="G559" s="225"/>
      <c r="H559" s="226" t="s">
        <v>40</v>
      </c>
      <c r="I559" s="228"/>
      <c r="J559" s="225"/>
      <c r="K559" s="225"/>
      <c r="L559" s="229"/>
      <c r="M559" s="230"/>
      <c r="N559" s="231"/>
      <c r="O559" s="231"/>
      <c r="P559" s="231"/>
      <c r="Q559" s="231"/>
      <c r="R559" s="231"/>
      <c r="S559" s="231"/>
      <c r="T559" s="232"/>
      <c r="U559" s="13"/>
      <c r="V559" s="13"/>
      <c r="W559" s="13"/>
      <c r="X559" s="13"/>
      <c r="Y559" s="13"/>
      <c r="Z559" s="13"/>
      <c r="AA559" s="13"/>
      <c r="AB559" s="13"/>
      <c r="AC559" s="13"/>
      <c r="AD559" s="13"/>
      <c r="AE559" s="13"/>
      <c r="AT559" s="233" t="s">
        <v>167</v>
      </c>
      <c r="AU559" s="233" t="s">
        <v>87</v>
      </c>
      <c r="AV559" s="13" t="s">
        <v>85</v>
      </c>
      <c r="AW559" s="13" t="s">
        <v>38</v>
      </c>
      <c r="AX559" s="13" t="s">
        <v>77</v>
      </c>
      <c r="AY559" s="233" t="s">
        <v>153</v>
      </c>
    </row>
    <row r="560" s="14" customFormat="1">
      <c r="A560" s="14"/>
      <c r="B560" s="234"/>
      <c r="C560" s="235"/>
      <c r="D560" s="218" t="s">
        <v>167</v>
      </c>
      <c r="E560" s="236" t="s">
        <v>40</v>
      </c>
      <c r="F560" s="237" t="s">
        <v>576</v>
      </c>
      <c r="G560" s="235"/>
      <c r="H560" s="238">
        <v>9.5999999999999996</v>
      </c>
      <c r="I560" s="239"/>
      <c r="J560" s="235"/>
      <c r="K560" s="235"/>
      <c r="L560" s="240"/>
      <c r="M560" s="241"/>
      <c r="N560" s="242"/>
      <c r="O560" s="242"/>
      <c r="P560" s="242"/>
      <c r="Q560" s="242"/>
      <c r="R560" s="242"/>
      <c r="S560" s="242"/>
      <c r="T560" s="243"/>
      <c r="U560" s="14"/>
      <c r="V560" s="14"/>
      <c r="W560" s="14"/>
      <c r="X560" s="14"/>
      <c r="Y560" s="14"/>
      <c r="Z560" s="14"/>
      <c r="AA560" s="14"/>
      <c r="AB560" s="14"/>
      <c r="AC560" s="14"/>
      <c r="AD560" s="14"/>
      <c r="AE560" s="14"/>
      <c r="AT560" s="244" t="s">
        <v>167</v>
      </c>
      <c r="AU560" s="244" t="s">
        <v>87</v>
      </c>
      <c r="AV560" s="14" t="s">
        <v>87</v>
      </c>
      <c r="AW560" s="14" t="s">
        <v>38</v>
      </c>
      <c r="AX560" s="14" t="s">
        <v>77</v>
      </c>
      <c r="AY560" s="244" t="s">
        <v>153</v>
      </c>
    </row>
    <row r="561" s="13" customFormat="1">
      <c r="A561" s="13"/>
      <c r="B561" s="224"/>
      <c r="C561" s="225"/>
      <c r="D561" s="218" t="s">
        <v>167</v>
      </c>
      <c r="E561" s="226" t="s">
        <v>40</v>
      </c>
      <c r="F561" s="227" t="s">
        <v>577</v>
      </c>
      <c r="G561" s="225"/>
      <c r="H561" s="226" t="s">
        <v>40</v>
      </c>
      <c r="I561" s="228"/>
      <c r="J561" s="225"/>
      <c r="K561" s="225"/>
      <c r="L561" s="229"/>
      <c r="M561" s="230"/>
      <c r="N561" s="231"/>
      <c r="O561" s="231"/>
      <c r="P561" s="231"/>
      <c r="Q561" s="231"/>
      <c r="R561" s="231"/>
      <c r="S561" s="231"/>
      <c r="T561" s="232"/>
      <c r="U561" s="13"/>
      <c r="V561" s="13"/>
      <c r="W561" s="13"/>
      <c r="X561" s="13"/>
      <c r="Y561" s="13"/>
      <c r="Z561" s="13"/>
      <c r="AA561" s="13"/>
      <c r="AB561" s="13"/>
      <c r="AC561" s="13"/>
      <c r="AD561" s="13"/>
      <c r="AE561" s="13"/>
      <c r="AT561" s="233" t="s">
        <v>167</v>
      </c>
      <c r="AU561" s="233" t="s">
        <v>87</v>
      </c>
      <c r="AV561" s="13" t="s">
        <v>85</v>
      </c>
      <c r="AW561" s="13" t="s">
        <v>38</v>
      </c>
      <c r="AX561" s="13" t="s">
        <v>77</v>
      </c>
      <c r="AY561" s="233" t="s">
        <v>153</v>
      </c>
    </row>
    <row r="562" s="14" customFormat="1">
      <c r="A562" s="14"/>
      <c r="B562" s="234"/>
      <c r="C562" s="235"/>
      <c r="D562" s="218" t="s">
        <v>167</v>
      </c>
      <c r="E562" s="236" t="s">
        <v>40</v>
      </c>
      <c r="F562" s="237" t="s">
        <v>578</v>
      </c>
      <c r="G562" s="235"/>
      <c r="H562" s="238">
        <v>4.5999999999999996</v>
      </c>
      <c r="I562" s="239"/>
      <c r="J562" s="235"/>
      <c r="K562" s="235"/>
      <c r="L562" s="240"/>
      <c r="M562" s="241"/>
      <c r="N562" s="242"/>
      <c r="O562" s="242"/>
      <c r="P562" s="242"/>
      <c r="Q562" s="242"/>
      <c r="R562" s="242"/>
      <c r="S562" s="242"/>
      <c r="T562" s="243"/>
      <c r="U562" s="14"/>
      <c r="V562" s="14"/>
      <c r="W562" s="14"/>
      <c r="X562" s="14"/>
      <c r="Y562" s="14"/>
      <c r="Z562" s="14"/>
      <c r="AA562" s="14"/>
      <c r="AB562" s="14"/>
      <c r="AC562" s="14"/>
      <c r="AD562" s="14"/>
      <c r="AE562" s="14"/>
      <c r="AT562" s="244" t="s">
        <v>167</v>
      </c>
      <c r="AU562" s="244" t="s">
        <v>87</v>
      </c>
      <c r="AV562" s="14" t="s">
        <v>87</v>
      </c>
      <c r="AW562" s="14" t="s">
        <v>38</v>
      </c>
      <c r="AX562" s="14" t="s">
        <v>77</v>
      </c>
      <c r="AY562" s="244" t="s">
        <v>153</v>
      </c>
    </row>
    <row r="563" s="14" customFormat="1">
      <c r="A563" s="14"/>
      <c r="B563" s="234"/>
      <c r="C563" s="235"/>
      <c r="D563" s="218" t="s">
        <v>167</v>
      </c>
      <c r="E563" s="236" t="s">
        <v>40</v>
      </c>
      <c r="F563" s="237" t="s">
        <v>579</v>
      </c>
      <c r="G563" s="235"/>
      <c r="H563" s="238">
        <v>3.6000000000000001</v>
      </c>
      <c r="I563" s="239"/>
      <c r="J563" s="235"/>
      <c r="K563" s="235"/>
      <c r="L563" s="240"/>
      <c r="M563" s="241"/>
      <c r="N563" s="242"/>
      <c r="O563" s="242"/>
      <c r="P563" s="242"/>
      <c r="Q563" s="242"/>
      <c r="R563" s="242"/>
      <c r="S563" s="242"/>
      <c r="T563" s="243"/>
      <c r="U563" s="14"/>
      <c r="V563" s="14"/>
      <c r="W563" s="14"/>
      <c r="X563" s="14"/>
      <c r="Y563" s="14"/>
      <c r="Z563" s="14"/>
      <c r="AA563" s="14"/>
      <c r="AB563" s="14"/>
      <c r="AC563" s="14"/>
      <c r="AD563" s="14"/>
      <c r="AE563" s="14"/>
      <c r="AT563" s="244" t="s">
        <v>167</v>
      </c>
      <c r="AU563" s="244" t="s">
        <v>87</v>
      </c>
      <c r="AV563" s="14" t="s">
        <v>87</v>
      </c>
      <c r="AW563" s="14" t="s">
        <v>38</v>
      </c>
      <c r="AX563" s="14" t="s">
        <v>77</v>
      </c>
      <c r="AY563" s="244" t="s">
        <v>153</v>
      </c>
    </row>
    <row r="564" s="14" customFormat="1">
      <c r="A564" s="14"/>
      <c r="B564" s="234"/>
      <c r="C564" s="235"/>
      <c r="D564" s="218" t="s">
        <v>167</v>
      </c>
      <c r="E564" s="236" t="s">
        <v>40</v>
      </c>
      <c r="F564" s="237" t="s">
        <v>580</v>
      </c>
      <c r="G564" s="235"/>
      <c r="H564" s="238">
        <v>0.59999999999999998</v>
      </c>
      <c r="I564" s="239"/>
      <c r="J564" s="235"/>
      <c r="K564" s="235"/>
      <c r="L564" s="240"/>
      <c r="M564" s="241"/>
      <c r="N564" s="242"/>
      <c r="O564" s="242"/>
      <c r="P564" s="242"/>
      <c r="Q564" s="242"/>
      <c r="R564" s="242"/>
      <c r="S564" s="242"/>
      <c r="T564" s="243"/>
      <c r="U564" s="14"/>
      <c r="V564" s="14"/>
      <c r="W564" s="14"/>
      <c r="X564" s="14"/>
      <c r="Y564" s="14"/>
      <c r="Z564" s="14"/>
      <c r="AA564" s="14"/>
      <c r="AB564" s="14"/>
      <c r="AC564" s="14"/>
      <c r="AD564" s="14"/>
      <c r="AE564" s="14"/>
      <c r="AT564" s="244" t="s">
        <v>167</v>
      </c>
      <c r="AU564" s="244" t="s">
        <v>87</v>
      </c>
      <c r="AV564" s="14" t="s">
        <v>87</v>
      </c>
      <c r="AW564" s="14" t="s">
        <v>38</v>
      </c>
      <c r="AX564" s="14" t="s">
        <v>77</v>
      </c>
      <c r="AY564" s="244" t="s">
        <v>153</v>
      </c>
    </row>
    <row r="565" s="15" customFormat="1">
      <c r="A565" s="15"/>
      <c r="B565" s="245"/>
      <c r="C565" s="246"/>
      <c r="D565" s="218" t="s">
        <v>167</v>
      </c>
      <c r="E565" s="247" t="s">
        <v>40</v>
      </c>
      <c r="F565" s="248" t="s">
        <v>170</v>
      </c>
      <c r="G565" s="246"/>
      <c r="H565" s="249">
        <v>18.399999999999999</v>
      </c>
      <c r="I565" s="250"/>
      <c r="J565" s="246"/>
      <c r="K565" s="246"/>
      <c r="L565" s="251"/>
      <c r="M565" s="252"/>
      <c r="N565" s="253"/>
      <c r="O565" s="253"/>
      <c r="P565" s="253"/>
      <c r="Q565" s="253"/>
      <c r="R565" s="253"/>
      <c r="S565" s="253"/>
      <c r="T565" s="254"/>
      <c r="U565" s="15"/>
      <c r="V565" s="15"/>
      <c r="W565" s="15"/>
      <c r="X565" s="15"/>
      <c r="Y565" s="15"/>
      <c r="Z565" s="15"/>
      <c r="AA565" s="15"/>
      <c r="AB565" s="15"/>
      <c r="AC565" s="15"/>
      <c r="AD565" s="15"/>
      <c r="AE565" s="15"/>
      <c r="AT565" s="255" t="s">
        <v>167</v>
      </c>
      <c r="AU565" s="255" t="s">
        <v>87</v>
      </c>
      <c r="AV565" s="15" t="s">
        <v>161</v>
      </c>
      <c r="AW565" s="15" t="s">
        <v>38</v>
      </c>
      <c r="AX565" s="15" t="s">
        <v>85</v>
      </c>
      <c r="AY565" s="255" t="s">
        <v>153</v>
      </c>
    </row>
    <row r="566" s="2" customFormat="1" ht="24.15" customHeight="1">
      <c r="A566" s="39"/>
      <c r="B566" s="40"/>
      <c r="C566" s="205" t="s">
        <v>602</v>
      </c>
      <c r="D566" s="205" t="s">
        <v>156</v>
      </c>
      <c r="E566" s="206" t="s">
        <v>603</v>
      </c>
      <c r="F566" s="207" t="s">
        <v>604</v>
      </c>
      <c r="G566" s="208" t="s">
        <v>605</v>
      </c>
      <c r="H566" s="209">
        <v>1</v>
      </c>
      <c r="I566" s="210"/>
      <c r="J566" s="211">
        <f>ROUND(I566*H566,2)</f>
        <v>0</v>
      </c>
      <c r="K566" s="207" t="s">
        <v>160</v>
      </c>
      <c r="L566" s="45"/>
      <c r="M566" s="212" t="s">
        <v>40</v>
      </c>
      <c r="N566" s="213" t="s">
        <v>48</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287</v>
      </c>
      <c r="AT566" s="216" t="s">
        <v>156</v>
      </c>
      <c r="AU566" s="216" t="s">
        <v>87</v>
      </c>
      <c r="AY566" s="18" t="s">
        <v>153</v>
      </c>
      <c r="BE566" s="217">
        <f>IF(N566="základní",J566,0)</f>
        <v>0</v>
      </c>
      <c r="BF566" s="217">
        <f>IF(N566="snížená",J566,0)</f>
        <v>0</v>
      </c>
      <c r="BG566" s="217">
        <f>IF(N566="zákl. přenesená",J566,0)</f>
        <v>0</v>
      </c>
      <c r="BH566" s="217">
        <f>IF(N566="sníž. přenesená",J566,0)</f>
        <v>0</v>
      </c>
      <c r="BI566" s="217">
        <f>IF(N566="nulová",J566,0)</f>
        <v>0</v>
      </c>
      <c r="BJ566" s="18" t="s">
        <v>85</v>
      </c>
      <c r="BK566" s="217">
        <f>ROUND(I566*H566,2)</f>
        <v>0</v>
      </c>
      <c r="BL566" s="18" t="s">
        <v>287</v>
      </c>
      <c r="BM566" s="216" t="s">
        <v>606</v>
      </c>
    </row>
    <row r="567" s="2" customFormat="1">
      <c r="A567" s="39"/>
      <c r="B567" s="40"/>
      <c r="C567" s="41"/>
      <c r="D567" s="218" t="s">
        <v>163</v>
      </c>
      <c r="E567" s="41"/>
      <c r="F567" s="219" t="s">
        <v>607</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163</v>
      </c>
      <c r="AU567" s="18" t="s">
        <v>87</v>
      </c>
    </row>
    <row r="568" s="2" customFormat="1">
      <c r="A568" s="39"/>
      <c r="B568" s="40"/>
      <c r="C568" s="41"/>
      <c r="D568" s="218" t="s">
        <v>165</v>
      </c>
      <c r="E568" s="41"/>
      <c r="F568" s="223" t="s">
        <v>608</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165</v>
      </c>
      <c r="AU568" s="18" t="s">
        <v>87</v>
      </c>
    </row>
    <row r="569" s="2" customFormat="1" ht="37.8" customHeight="1">
      <c r="A569" s="39"/>
      <c r="B569" s="40"/>
      <c r="C569" s="205" t="s">
        <v>609</v>
      </c>
      <c r="D569" s="205" t="s">
        <v>156</v>
      </c>
      <c r="E569" s="206" t="s">
        <v>610</v>
      </c>
      <c r="F569" s="207" t="s">
        <v>611</v>
      </c>
      <c r="G569" s="208" t="s">
        <v>173</v>
      </c>
      <c r="H569" s="209">
        <v>18.399999999999999</v>
      </c>
      <c r="I569" s="210"/>
      <c r="J569" s="211">
        <f>ROUND(I569*H569,2)</f>
        <v>0</v>
      </c>
      <c r="K569" s="207" t="s">
        <v>160</v>
      </c>
      <c r="L569" s="45"/>
      <c r="M569" s="212" t="s">
        <v>40</v>
      </c>
      <c r="N569" s="213" t="s">
        <v>48</v>
      </c>
      <c r="O569" s="85"/>
      <c r="P569" s="214">
        <f>O569*H569</f>
        <v>0</v>
      </c>
      <c r="Q569" s="214">
        <v>0.00024000000000000001</v>
      </c>
      <c r="R569" s="214">
        <f>Q569*H569</f>
        <v>0.0044159999999999998</v>
      </c>
      <c r="S569" s="214">
        <v>0</v>
      </c>
      <c r="T569" s="215">
        <f>S569*H569</f>
        <v>0</v>
      </c>
      <c r="U569" s="39"/>
      <c r="V569" s="39"/>
      <c r="W569" s="39"/>
      <c r="X569" s="39"/>
      <c r="Y569" s="39"/>
      <c r="Z569" s="39"/>
      <c r="AA569" s="39"/>
      <c r="AB569" s="39"/>
      <c r="AC569" s="39"/>
      <c r="AD569" s="39"/>
      <c r="AE569" s="39"/>
      <c r="AR569" s="216" t="s">
        <v>287</v>
      </c>
      <c r="AT569" s="216" t="s">
        <v>156</v>
      </c>
      <c r="AU569" s="216" t="s">
        <v>87</v>
      </c>
      <c r="AY569" s="18" t="s">
        <v>153</v>
      </c>
      <c r="BE569" s="217">
        <f>IF(N569="základní",J569,0)</f>
        <v>0</v>
      </c>
      <c r="BF569" s="217">
        <f>IF(N569="snížená",J569,0)</f>
        <v>0</v>
      </c>
      <c r="BG569" s="217">
        <f>IF(N569="zákl. přenesená",J569,0)</f>
        <v>0</v>
      </c>
      <c r="BH569" s="217">
        <f>IF(N569="sníž. přenesená",J569,0)</f>
        <v>0</v>
      </c>
      <c r="BI569" s="217">
        <f>IF(N569="nulová",J569,0)</f>
        <v>0</v>
      </c>
      <c r="BJ569" s="18" t="s">
        <v>85</v>
      </c>
      <c r="BK569" s="217">
        <f>ROUND(I569*H569,2)</f>
        <v>0</v>
      </c>
      <c r="BL569" s="18" t="s">
        <v>287</v>
      </c>
      <c r="BM569" s="216" t="s">
        <v>612</v>
      </c>
    </row>
    <row r="570" s="2" customFormat="1">
      <c r="A570" s="39"/>
      <c r="B570" s="40"/>
      <c r="C570" s="41"/>
      <c r="D570" s="218" t="s">
        <v>163</v>
      </c>
      <c r="E570" s="41"/>
      <c r="F570" s="219" t="s">
        <v>613</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163</v>
      </c>
      <c r="AU570" s="18" t="s">
        <v>87</v>
      </c>
    </row>
    <row r="571" s="2" customFormat="1">
      <c r="A571" s="39"/>
      <c r="B571" s="40"/>
      <c r="C571" s="41"/>
      <c r="D571" s="218" t="s">
        <v>165</v>
      </c>
      <c r="E571" s="41"/>
      <c r="F571" s="223" t="s">
        <v>614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165</v>
      </c>
      <c r="AU571" s="18" t="s">
        <v>87</v>
      </c>
    </row>
    <row r="572" s="13" customFormat="1">
      <c r="A572" s="13"/>
      <c r="B572" s="224"/>
      <c r="C572" s="225"/>
      <c r="D572" s="218" t="s">
        <v>167</v>
      </c>
      <c r="E572" s="226" t="s">
        <v>40</v>
      </c>
      <c r="F572" s="227" t="s">
        <v>548</v>
      </c>
      <c r="G572" s="225"/>
      <c r="H572" s="226" t="s">
        <v>40</v>
      </c>
      <c r="I572" s="228"/>
      <c r="J572" s="225"/>
      <c r="K572" s="225"/>
      <c r="L572" s="229"/>
      <c r="M572" s="230"/>
      <c r="N572" s="231"/>
      <c r="O572" s="231"/>
      <c r="P572" s="231"/>
      <c r="Q572" s="231"/>
      <c r="R572" s="231"/>
      <c r="S572" s="231"/>
      <c r="T572" s="232"/>
      <c r="U572" s="13"/>
      <c r="V572" s="13"/>
      <c r="W572" s="13"/>
      <c r="X572" s="13"/>
      <c r="Y572" s="13"/>
      <c r="Z572" s="13"/>
      <c r="AA572" s="13"/>
      <c r="AB572" s="13"/>
      <c r="AC572" s="13"/>
      <c r="AD572" s="13"/>
      <c r="AE572" s="13"/>
      <c r="AT572" s="233" t="s">
        <v>167</v>
      </c>
      <c r="AU572" s="233" t="s">
        <v>87</v>
      </c>
      <c r="AV572" s="13" t="s">
        <v>85</v>
      </c>
      <c r="AW572" s="13" t="s">
        <v>38</v>
      </c>
      <c r="AX572" s="13" t="s">
        <v>77</v>
      </c>
      <c r="AY572" s="233" t="s">
        <v>153</v>
      </c>
    </row>
    <row r="573" s="14" customFormat="1">
      <c r="A573" s="14"/>
      <c r="B573" s="234"/>
      <c r="C573" s="235"/>
      <c r="D573" s="218" t="s">
        <v>167</v>
      </c>
      <c r="E573" s="236" t="s">
        <v>40</v>
      </c>
      <c r="F573" s="237" t="s">
        <v>576</v>
      </c>
      <c r="G573" s="235"/>
      <c r="H573" s="238">
        <v>9.5999999999999996</v>
      </c>
      <c r="I573" s="239"/>
      <c r="J573" s="235"/>
      <c r="K573" s="235"/>
      <c r="L573" s="240"/>
      <c r="M573" s="241"/>
      <c r="N573" s="242"/>
      <c r="O573" s="242"/>
      <c r="P573" s="242"/>
      <c r="Q573" s="242"/>
      <c r="R573" s="242"/>
      <c r="S573" s="242"/>
      <c r="T573" s="243"/>
      <c r="U573" s="14"/>
      <c r="V573" s="14"/>
      <c r="W573" s="14"/>
      <c r="X573" s="14"/>
      <c r="Y573" s="14"/>
      <c r="Z573" s="14"/>
      <c r="AA573" s="14"/>
      <c r="AB573" s="14"/>
      <c r="AC573" s="14"/>
      <c r="AD573" s="14"/>
      <c r="AE573" s="14"/>
      <c r="AT573" s="244" t="s">
        <v>167</v>
      </c>
      <c r="AU573" s="244" t="s">
        <v>87</v>
      </c>
      <c r="AV573" s="14" t="s">
        <v>87</v>
      </c>
      <c r="AW573" s="14" t="s">
        <v>38</v>
      </c>
      <c r="AX573" s="14" t="s">
        <v>77</v>
      </c>
      <c r="AY573" s="244" t="s">
        <v>153</v>
      </c>
    </row>
    <row r="574" s="13" customFormat="1">
      <c r="A574" s="13"/>
      <c r="B574" s="224"/>
      <c r="C574" s="225"/>
      <c r="D574" s="218" t="s">
        <v>167</v>
      </c>
      <c r="E574" s="226" t="s">
        <v>40</v>
      </c>
      <c r="F574" s="227" t="s">
        <v>577</v>
      </c>
      <c r="G574" s="225"/>
      <c r="H574" s="226" t="s">
        <v>40</v>
      </c>
      <c r="I574" s="228"/>
      <c r="J574" s="225"/>
      <c r="K574" s="225"/>
      <c r="L574" s="229"/>
      <c r="M574" s="230"/>
      <c r="N574" s="231"/>
      <c r="O574" s="231"/>
      <c r="P574" s="231"/>
      <c r="Q574" s="231"/>
      <c r="R574" s="231"/>
      <c r="S574" s="231"/>
      <c r="T574" s="232"/>
      <c r="U574" s="13"/>
      <c r="V574" s="13"/>
      <c r="W574" s="13"/>
      <c r="X574" s="13"/>
      <c r="Y574" s="13"/>
      <c r="Z574" s="13"/>
      <c r="AA574" s="13"/>
      <c r="AB574" s="13"/>
      <c r="AC574" s="13"/>
      <c r="AD574" s="13"/>
      <c r="AE574" s="13"/>
      <c r="AT574" s="233" t="s">
        <v>167</v>
      </c>
      <c r="AU574" s="233" t="s">
        <v>87</v>
      </c>
      <c r="AV574" s="13" t="s">
        <v>85</v>
      </c>
      <c r="AW574" s="13" t="s">
        <v>38</v>
      </c>
      <c r="AX574" s="13" t="s">
        <v>77</v>
      </c>
      <c r="AY574" s="233" t="s">
        <v>153</v>
      </c>
    </row>
    <row r="575" s="14" customFormat="1">
      <c r="A575" s="14"/>
      <c r="B575" s="234"/>
      <c r="C575" s="235"/>
      <c r="D575" s="218" t="s">
        <v>167</v>
      </c>
      <c r="E575" s="236" t="s">
        <v>40</v>
      </c>
      <c r="F575" s="237" t="s">
        <v>578</v>
      </c>
      <c r="G575" s="235"/>
      <c r="H575" s="238">
        <v>4.5999999999999996</v>
      </c>
      <c r="I575" s="239"/>
      <c r="J575" s="235"/>
      <c r="K575" s="235"/>
      <c r="L575" s="240"/>
      <c r="M575" s="241"/>
      <c r="N575" s="242"/>
      <c r="O575" s="242"/>
      <c r="P575" s="242"/>
      <c r="Q575" s="242"/>
      <c r="R575" s="242"/>
      <c r="S575" s="242"/>
      <c r="T575" s="243"/>
      <c r="U575" s="14"/>
      <c r="V575" s="14"/>
      <c r="W575" s="14"/>
      <c r="X575" s="14"/>
      <c r="Y575" s="14"/>
      <c r="Z575" s="14"/>
      <c r="AA575" s="14"/>
      <c r="AB575" s="14"/>
      <c r="AC575" s="14"/>
      <c r="AD575" s="14"/>
      <c r="AE575" s="14"/>
      <c r="AT575" s="244" t="s">
        <v>167</v>
      </c>
      <c r="AU575" s="244" t="s">
        <v>87</v>
      </c>
      <c r="AV575" s="14" t="s">
        <v>87</v>
      </c>
      <c r="AW575" s="14" t="s">
        <v>38</v>
      </c>
      <c r="AX575" s="14" t="s">
        <v>77</v>
      </c>
      <c r="AY575" s="244" t="s">
        <v>153</v>
      </c>
    </row>
    <row r="576" s="14" customFormat="1">
      <c r="A576" s="14"/>
      <c r="B576" s="234"/>
      <c r="C576" s="235"/>
      <c r="D576" s="218" t="s">
        <v>167</v>
      </c>
      <c r="E576" s="236" t="s">
        <v>40</v>
      </c>
      <c r="F576" s="237" t="s">
        <v>579</v>
      </c>
      <c r="G576" s="235"/>
      <c r="H576" s="238">
        <v>3.6000000000000001</v>
      </c>
      <c r="I576" s="239"/>
      <c r="J576" s="235"/>
      <c r="K576" s="235"/>
      <c r="L576" s="240"/>
      <c r="M576" s="241"/>
      <c r="N576" s="242"/>
      <c r="O576" s="242"/>
      <c r="P576" s="242"/>
      <c r="Q576" s="242"/>
      <c r="R576" s="242"/>
      <c r="S576" s="242"/>
      <c r="T576" s="243"/>
      <c r="U576" s="14"/>
      <c r="V576" s="14"/>
      <c r="W576" s="14"/>
      <c r="X576" s="14"/>
      <c r="Y576" s="14"/>
      <c r="Z576" s="14"/>
      <c r="AA576" s="14"/>
      <c r="AB576" s="14"/>
      <c r="AC576" s="14"/>
      <c r="AD576" s="14"/>
      <c r="AE576" s="14"/>
      <c r="AT576" s="244" t="s">
        <v>167</v>
      </c>
      <c r="AU576" s="244" t="s">
        <v>87</v>
      </c>
      <c r="AV576" s="14" t="s">
        <v>87</v>
      </c>
      <c r="AW576" s="14" t="s">
        <v>38</v>
      </c>
      <c r="AX576" s="14" t="s">
        <v>77</v>
      </c>
      <c r="AY576" s="244" t="s">
        <v>153</v>
      </c>
    </row>
    <row r="577" s="14" customFormat="1">
      <c r="A577" s="14"/>
      <c r="B577" s="234"/>
      <c r="C577" s="235"/>
      <c r="D577" s="218" t="s">
        <v>167</v>
      </c>
      <c r="E577" s="236" t="s">
        <v>40</v>
      </c>
      <c r="F577" s="237" t="s">
        <v>580</v>
      </c>
      <c r="G577" s="235"/>
      <c r="H577" s="238">
        <v>0.59999999999999998</v>
      </c>
      <c r="I577" s="239"/>
      <c r="J577" s="235"/>
      <c r="K577" s="235"/>
      <c r="L577" s="240"/>
      <c r="M577" s="241"/>
      <c r="N577" s="242"/>
      <c r="O577" s="242"/>
      <c r="P577" s="242"/>
      <c r="Q577" s="242"/>
      <c r="R577" s="242"/>
      <c r="S577" s="242"/>
      <c r="T577" s="243"/>
      <c r="U577" s="14"/>
      <c r="V577" s="14"/>
      <c r="W577" s="14"/>
      <c r="X577" s="14"/>
      <c r="Y577" s="14"/>
      <c r="Z577" s="14"/>
      <c r="AA577" s="14"/>
      <c r="AB577" s="14"/>
      <c r="AC577" s="14"/>
      <c r="AD577" s="14"/>
      <c r="AE577" s="14"/>
      <c r="AT577" s="244" t="s">
        <v>167</v>
      </c>
      <c r="AU577" s="244" t="s">
        <v>87</v>
      </c>
      <c r="AV577" s="14" t="s">
        <v>87</v>
      </c>
      <c r="AW577" s="14" t="s">
        <v>38</v>
      </c>
      <c r="AX577" s="14" t="s">
        <v>77</v>
      </c>
      <c r="AY577" s="244" t="s">
        <v>153</v>
      </c>
    </row>
    <row r="578" s="15" customFormat="1">
      <c r="A578" s="15"/>
      <c r="B578" s="245"/>
      <c r="C578" s="246"/>
      <c r="D578" s="218" t="s">
        <v>167</v>
      </c>
      <c r="E578" s="247" t="s">
        <v>40</v>
      </c>
      <c r="F578" s="248" t="s">
        <v>170</v>
      </c>
      <c r="G578" s="246"/>
      <c r="H578" s="249">
        <v>18.399999999999999</v>
      </c>
      <c r="I578" s="250"/>
      <c r="J578" s="246"/>
      <c r="K578" s="246"/>
      <c r="L578" s="251"/>
      <c r="M578" s="252"/>
      <c r="N578" s="253"/>
      <c r="O578" s="253"/>
      <c r="P578" s="253"/>
      <c r="Q578" s="253"/>
      <c r="R578" s="253"/>
      <c r="S578" s="253"/>
      <c r="T578" s="254"/>
      <c r="U578" s="15"/>
      <c r="V578" s="15"/>
      <c r="W578" s="15"/>
      <c r="X578" s="15"/>
      <c r="Y578" s="15"/>
      <c r="Z578" s="15"/>
      <c r="AA578" s="15"/>
      <c r="AB578" s="15"/>
      <c r="AC578" s="15"/>
      <c r="AD578" s="15"/>
      <c r="AE578" s="15"/>
      <c r="AT578" s="255" t="s">
        <v>167</v>
      </c>
      <c r="AU578" s="255" t="s">
        <v>87</v>
      </c>
      <c r="AV578" s="15" t="s">
        <v>161</v>
      </c>
      <c r="AW578" s="15" t="s">
        <v>38</v>
      </c>
      <c r="AX578" s="15" t="s">
        <v>85</v>
      </c>
      <c r="AY578" s="255" t="s">
        <v>153</v>
      </c>
    </row>
    <row r="579" s="2" customFormat="1" ht="14.4" customHeight="1">
      <c r="A579" s="39"/>
      <c r="B579" s="40"/>
      <c r="C579" s="205" t="s">
        <v>615</v>
      </c>
      <c r="D579" s="205" t="s">
        <v>156</v>
      </c>
      <c r="E579" s="206" t="s">
        <v>616</v>
      </c>
      <c r="F579" s="207" t="s">
        <v>617</v>
      </c>
      <c r="G579" s="208" t="s">
        <v>317</v>
      </c>
      <c r="H579" s="209">
        <v>7</v>
      </c>
      <c r="I579" s="210"/>
      <c r="J579" s="211">
        <f>ROUND(I579*H579,2)</f>
        <v>0</v>
      </c>
      <c r="K579" s="207" t="s">
        <v>160</v>
      </c>
      <c r="L579" s="45"/>
      <c r="M579" s="212" t="s">
        <v>40</v>
      </c>
      <c r="N579" s="213" t="s">
        <v>48</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287</v>
      </c>
      <c r="AT579" s="216" t="s">
        <v>156</v>
      </c>
      <c r="AU579" s="216" t="s">
        <v>87</v>
      </c>
      <c r="AY579" s="18" t="s">
        <v>153</v>
      </c>
      <c r="BE579" s="217">
        <f>IF(N579="základní",J579,0)</f>
        <v>0</v>
      </c>
      <c r="BF579" s="217">
        <f>IF(N579="snížená",J579,0)</f>
        <v>0</v>
      </c>
      <c r="BG579" s="217">
        <f>IF(N579="zákl. přenesená",J579,0)</f>
        <v>0</v>
      </c>
      <c r="BH579" s="217">
        <f>IF(N579="sníž. přenesená",J579,0)</f>
        <v>0</v>
      </c>
      <c r="BI579" s="217">
        <f>IF(N579="nulová",J579,0)</f>
        <v>0</v>
      </c>
      <c r="BJ579" s="18" t="s">
        <v>85</v>
      </c>
      <c r="BK579" s="217">
        <f>ROUND(I579*H579,2)</f>
        <v>0</v>
      </c>
      <c r="BL579" s="18" t="s">
        <v>287</v>
      </c>
      <c r="BM579" s="216" t="s">
        <v>618</v>
      </c>
    </row>
    <row r="580" s="2" customFormat="1">
      <c r="A580" s="39"/>
      <c r="B580" s="40"/>
      <c r="C580" s="41"/>
      <c r="D580" s="218" t="s">
        <v>163</v>
      </c>
      <c r="E580" s="41"/>
      <c r="F580" s="219" t="s">
        <v>619</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163</v>
      </c>
      <c r="AU580" s="18" t="s">
        <v>87</v>
      </c>
    </row>
    <row r="581" s="2" customFormat="1">
      <c r="A581" s="39"/>
      <c r="B581" s="40"/>
      <c r="C581" s="41"/>
      <c r="D581" s="218" t="s">
        <v>165</v>
      </c>
      <c r="E581" s="41"/>
      <c r="F581" s="223" t="s">
        <v>620</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165</v>
      </c>
      <c r="AU581" s="18" t="s">
        <v>87</v>
      </c>
    </row>
    <row r="582" s="2" customFormat="1" ht="24.15" customHeight="1">
      <c r="A582" s="39"/>
      <c r="B582" s="40"/>
      <c r="C582" s="205" t="s">
        <v>621</v>
      </c>
      <c r="D582" s="205" t="s">
        <v>156</v>
      </c>
      <c r="E582" s="206" t="s">
        <v>622</v>
      </c>
      <c r="F582" s="207" t="s">
        <v>623</v>
      </c>
      <c r="G582" s="208" t="s">
        <v>317</v>
      </c>
      <c r="H582" s="209">
        <v>2</v>
      </c>
      <c r="I582" s="210"/>
      <c r="J582" s="211">
        <f>ROUND(I582*H582,2)</f>
        <v>0</v>
      </c>
      <c r="K582" s="207" t="s">
        <v>160</v>
      </c>
      <c r="L582" s="45"/>
      <c r="M582" s="212" t="s">
        <v>40</v>
      </c>
      <c r="N582" s="213" t="s">
        <v>48</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287</v>
      </c>
      <c r="AT582" s="216" t="s">
        <v>156</v>
      </c>
      <c r="AU582" s="216" t="s">
        <v>87</v>
      </c>
      <c r="AY582" s="18" t="s">
        <v>153</v>
      </c>
      <c r="BE582" s="217">
        <f>IF(N582="základní",J582,0)</f>
        <v>0</v>
      </c>
      <c r="BF582" s="217">
        <f>IF(N582="snížená",J582,0)</f>
        <v>0</v>
      </c>
      <c r="BG582" s="217">
        <f>IF(N582="zákl. přenesená",J582,0)</f>
        <v>0</v>
      </c>
      <c r="BH582" s="217">
        <f>IF(N582="sníž. přenesená",J582,0)</f>
        <v>0</v>
      </c>
      <c r="BI582" s="217">
        <f>IF(N582="nulová",J582,0)</f>
        <v>0</v>
      </c>
      <c r="BJ582" s="18" t="s">
        <v>85</v>
      </c>
      <c r="BK582" s="217">
        <f>ROUND(I582*H582,2)</f>
        <v>0</v>
      </c>
      <c r="BL582" s="18" t="s">
        <v>287</v>
      </c>
      <c r="BM582" s="216" t="s">
        <v>624</v>
      </c>
    </row>
    <row r="583" s="2" customFormat="1">
      <c r="A583" s="39"/>
      <c r="B583" s="40"/>
      <c r="C583" s="41"/>
      <c r="D583" s="218" t="s">
        <v>163</v>
      </c>
      <c r="E583" s="41"/>
      <c r="F583" s="219" t="s">
        <v>625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163</v>
      </c>
      <c r="AU583" s="18" t="s">
        <v>87</v>
      </c>
    </row>
    <row r="584" s="2" customFormat="1">
      <c r="A584" s="39"/>
      <c r="B584" s="40"/>
      <c r="C584" s="41"/>
      <c r="D584" s="218" t="s">
        <v>165</v>
      </c>
      <c r="E584" s="41"/>
      <c r="F584" s="223" t="s">
        <v>626</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165</v>
      </c>
      <c r="AU584" s="18" t="s">
        <v>87</v>
      </c>
    </row>
    <row r="585" s="2" customFormat="1" ht="14.4" customHeight="1">
      <c r="A585" s="39"/>
      <c r="B585" s="40"/>
      <c r="C585" s="205" t="s">
        <v>627</v>
      </c>
      <c r="D585" s="205" t="s">
        <v>156</v>
      </c>
      <c r="E585" s="206" t="s">
        <v>628</v>
      </c>
      <c r="F585" s="207" t="s">
        <v>629</v>
      </c>
      <c r="G585" s="208" t="s">
        <v>317</v>
      </c>
      <c r="H585" s="209">
        <v>3</v>
      </c>
      <c r="I585" s="210"/>
      <c r="J585" s="211">
        <f>ROUND(I585*H585,2)</f>
        <v>0</v>
      </c>
      <c r="K585" s="207" t="s">
        <v>160</v>
      </c>
      <c r="L585" s="45"/>
      <c r="M585" s="212" t="s">
        <v>40</v>
      </c>
      <c r="N585" s="213" t="s">
        <v>48</v>
      </c>
      <c r="O585" s="85"/>
      <c r="P585" s="214">
        <f>O585*H585</f>
        <v>0</v>
      </c>
      <c r="Q585" s="214">
        <v>0.0013600000000000001</v>
      </c>
      <c r="R585" s="214">
        <f>Q585*H585</f>
        <v>0.0040800000000000003</v>
      </c>
      <c r="S585" s="214">
        <v>0</v>
      </c>
      <c r="T585" s="215">
        <f>S585*H585</f>
        <v>0</v>
      </c>
      <c r="U585" s="39"/>
      <c r="V585" s="39"/>
      <c r="W585" s="39"/>
      <c r="X585" s="39"/>
      <c r="Y585" s="39"/>
      <c r="Z585" s="39"/>
      <c r="AA585" s="39"/>
      <c r="AB585" s="39"/>
      <c r="AC585" s="39"/>
      <c r="AD585" s="39"/>
      <c r="AE585" s="39"/>
      <c r="AR585" s="216" t="s">
        <v>287</v>
      </c>
      <c r="AT585" s="216" t="s">
        <v>156</v>
      </c>
      <c r="AU585" s="216" t="s">
        <v>87</v>
      </c>
      <c r="AY585" s="18" t="s">
        <v>153</v>
      </c>
      <c r="BE585" s="217">
        <f>IF(N585="základní",J585,0)</f>
        <v>0</v>
      </c>
      <c r="BF585" s="217">
        <f>IF(N585="snížená",J585,0)</f>
        <v>0</v>
      </c>
      <c r="BG585" s="217">
        <f>IF(N585="zákl. přenesená",J585,0)</f>
        <v>0</v>
      </c>
      <c r="BH585" s="217">
        <f>IF(N585="sníž. přenesená",J585,0)</f>
        <v>0</v>
      </c>
      <c r="BI585" s="217">
        <f>IF(N585="nulová",J585,0)</f>
        <v>0</v>
      </c>
      <c r="BJ585" s="18" t="s">
        <v>85</v>
      </c>
      <c r="BK585" s="217">
        <f>ROUND(I585*H585,2)</f>
        <v>0</v>
      </c>
      <c r="BL585" s="18" t="s">
        <v>287</v>
      </c>
      <c r="BM585" s="216" t="s">
        <v>630</v>
      </c>
    </row>
    <row r="586" s="2" customFormat="1">
      <c r="A586" s="39"/>
      <c r="B586" s="40"/>
      <c r="C586" s="41"/>
      <c r="D586" s="218" t="s">
        <v>163</v>
      </c>
      <c r="E586" s="41"/>
      <c r="F586" s="219" t="s">
        <v>631</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163</v>
      </c>
      <c r="AU586" s="18" t="s">
        <v>87</v>
      </c>
    </row>
    <row r="587" s="2" customFormat="1" ht="24.15" customHeight="1">
      <c r="A587" s="39"/>
      <c r="B587" s="40"/>
      <c r="C587" s="205" t="s">
        <v>632</v>
      </c>
      <c r="D587" s="205" t="s">
        <v>156</v>
      </c>
      <c r="E587" s="206" t="s">
        <v>633</v>
      </c>
      <c r="F587" s="207" t="s">
        <v>634</v>
      </c>
      <c r="G587" s="208" t="s">
        <v>173</v>
      </c>
      <c r="H587" s="209">
        <v>18.399999999999999</v>
      </c>
      <c r="I587" s="210"/>
      <c r="J587" s="211">
        <f>ROUND(I587*H587,2)</f>
        <v>0</v>
      </c>
      <c r="K587" s="207" t="s">
        <v>160</v>
      </c>
      <c r="L587" s="45"/>
      <c r="M587" s="212" t="s">
        <v>40</v>
      </c>
      <c r="N587" s="213" t="s">
        <v>48</v>
      </c>
      <c r="O587" s="85"/>
      <c r="P587" s="214">
        <f>O587*H587</f>
        <v>0</v>
      </c>
      <c r="Q587" s="214">
        <v>0.00040000000000000002</v>
      </c>
      <c r="R587" s="214">
        <f>Q587*H587</f>
        <v>0.0073599999999999994</v>
      </c>
      <c r="S587" s="214">
        <v>0</v>
      </c>
      <c r="T587" s="215">
        <f>S587*H587</f>
        <v>0</v>
      </c>
      <c r="U587" s="39"/>
      <c r="V587" s="39"/>
      <c r="W587" s="39"/>
      <c r="X587" s="39"/>
      <c r="Y587" s="39"/>
      <c r="Z587" s="39"/>
      <c r="AA587" s="39"/>
      <c r="AB587" s="39"/>
      <c r="AC587" s="39"/>
      <c r="AD587" s="39"/>
      <c r="AE587" s="39"/>
      <c r="AR587" s="216" t="s">
        <v>287</v>
      </c>
      <c r="AT587" s="216" t="s">
        <v>156</v>
      </c>
      <c r="AU587" s="216" t="s">
        <v>87</v>
      </c>
      <c r="AY587" s="18" t="s">
        <v>153</v>
      </c>
      <c r="BE587" s="217">
        <f>IF(N587="základní",J587,0)</f>
        <v>0</v>
      </c>
      <c r="BF587" s="217">
        <f>IF(N587="snížená",J587,0)</f>
        <v>0</v>
      </c>
      <c r="BG587" s="217">
        <f>IF(N587="zákl. přenesená",J587,0)</f>
        <v>0</v>
      </c>
      <c r="BH587" s="217">
        <f>IF(N587="sníž. přenesená",J587,0)</f>
        <v>0</v>
      </c>
      <c r="BI587" s="217">
        <f>IF(N587="nulová",J587,0)</f>
        <v>0</v>
      </c>
      <c r="BJ587" s="18" t="s">
        <v>85</v>
      </c>
      <c r="BK587" s="217">
        <f>ROUND(I587*H587,2)</f>
        <v>0</v>
      </c>
      <c r="BL587" s="18" t="s">
        <v>287</v>
      </c>
      <c r="BM587" s="216" t="s">
        <v>635</v>
      </c>
    </row>
    <row r="588" s="2" customFormat="1">
      <c r="A588" s="39"/>
      <c r="B588" s="40"/>
      <c r="C588" s="41"/>
      <c r="D588" s="218" t="s">
        <v>163</v>
      </c>
      <c r="E588" s="41"/>
      <c r="F588" s="219" t="s">
        <v>636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163</v>
      </c>
      <c r="AU588" s="18" t="s">
        <v>87</v>
      </c>
    </row>
    <row r="589" s="2" customFormat="1">
      <c r="A589" s="39"/>
      <c r="B589" s="40"/>
      <c r="C589" s="41"/>
      <c r="D589" s="218" t="s">
        <v>165</v>
      </c>
      <c r="E589" s="41"/>
      <c r="F589" s="223" t="s">
        <v>637</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165</v>
      </c>
      <c r="AU589" s="18" t="s">
        <v>87</v>
      </c>
    </row>
    <row r="590" s="13" customFormat="1">
      <c r="A590" s="13"/>
      <c r="B590" s="224"/>
      <c r="C590" s="225"/>
      <c r="D590" s="218" t="s">
        <v>167</v>
      </c>
      <c r="E590" s="226" t="s">
        <v>40</v>
      </c>
      <c r="F590" s="227" t="s">
        <v>548</v>
      </c>
      <c r="G590" s="225"/>
      <c r="H590" s="226" t="s">
        <v>40</v>
      </c>
      <c r="I590" s="228"/>
      <c r="J590" s="225"/>
      <c r="K590" s="225"/>
      <c r="L590" s="229"/>
      <c r="M590" s="230"/>
      <c r="N590" s="231"/>
      <c r="O590" s="231"/>
      <c r="P590" s="231"/>
      <c r="Q590" s="231"/>
      <c r="R590" s="231"/>
      <c r="S590" s="231"/>
      <c r="T590" s="232"/>
      <c r="U590" s="13"/>
      <c r="V590" s="13"/>
      <c r="W590" s="13"/>
      <c r="X590" s="13"/>
      <c r="Y590" s="13"/>
      <c r="Z590" s="13"/>
      <c r="AA590" s="13"/>
      <c r="AB590" s="13"/>
      <c r="AC590" s="13"/>
      <c r="AD590" s="13"/>
      <c r="AE590" s="13"/>
      <c r="AT590" s="233" t="s">
        <v>167</v>
      </c>
      <c r="AU590" s="233" t="s">
        <v>87</v>
      </c>
      <c r="AV590" s="13" t="s">
        <v>85</v>
      </c>
      <c r="AW590" s="13" t="s">
        <v>38</v>
      </c>
      <c r="AX590" s="13" t="s">
        <v>77</v>
      </c>
      <c r="AY590" s="233" t="s">
        <v>153</v>
      </c>
    </row>
    <row r="591" s="14" customFormat="1">
      <c r="A591" s="14"/>
      <c r="B591" s="234"/>
      <c r="C591" s="235"/>
      <c r="D591" s="218" t="s">
        <v>167</v>
      </c>
      <c r="E591" s="236" t="s">
        <v>40</v>
      </c>
      <c r="F591" s="237" t="s">
        <v>576</v>
      </c>
      <c r="G591" s="235"/>
      <c r="H591" s="238">
        <v>9.5999999999999996</v>
      </c>
      <c r="I591" s="239"/>
      <c r="J591" s="235"/>
      <c r="K591" s="235"/>
      <c r="L591" s="240"/>
      <c r="M591" s="241"/>
      <c r="N591" s="242"/>
      <c r="O591" s="242"/>
      <c r="P591" s="242"/>
      <c r="Q591" s="242"/>
      <c r="R591" s="242"/>
      <c r="S591" s="242"/>
      <c r="T591" s="243"/>
      <c r="U591" s="14"/>
      <c r="V591" s="14"/>
      <c r="W591" s="14"/>
      <c r="X591" s="14"/>
      <c r="Y591" s="14"/>
      <c r="Z591" s="14"/>
      <c r="AA591" s="14"/>
      <c r="AB591" s="14"/>
      <c r="AC591" s="14"/>
      <c r="AD591" s="14"/>
      <c r="AE591" s="14"/>
      <c r="AT591" s="244" t="s">
        <v>167</v>
      </c>
      <c r="AU591" s="244" t="s">
        <v>87</v>
      </c>
      <c r="AV591" s="14" t="s">
        <v>87</v>
      </c>
      <c r="AW591" s="14" t="s">
        <v>38</v>
      </c>
      <c r="AX591" s="14" t="s">
        <v>77</v>
      </c>
      <c r="AY591" s="244" t="s">
        <v>153</v>
      </c>
    </row>
    <row r="592" s="13" customFormat="1">
      <c r="A592" s="13"/>
      <c r="B592" s="224"/>
      <c r="C592" s="225"/>
      <c r="D592" s="218" t="s">
        <v>167</v>
      </c>
      <c r="E592" s="226" t="s">
        <v>40</v>
      </c>
      <c r="F592" s="227" t="s">
        <v>577</v>
      </c>
      <c r="G592" s="225"/>
      <c r="H592" s="226" t="s">
        <v>40</v>
      </c>
      <c r="I592" s="228"/>
      <c r="J592" s="225"/>
      <c r="K592" s="225"/>
      <c r="L592" s="229"/>
      <c r="M592" s="230"/>
      <c r="N592" s="231"/>
      <c r="O592" s="231"/>
      <c r="P592" s="231"/>
      <c r="Q592" s="231"/>
      <c r="R592" s="231"/>
      <c r="S592" s="231"/>
      <c r="T592" s="232"/>
      <c r="U592" s="13"/>
      <c r="V592" s="13"/>
      <c r="W592" s="13"/>
      <c r="X592" s="13"/>
      <c r="Y592" s="13"/>
      <c r="Z592" s="13"/>
      <c r="AA592" s="13"/>
      <c r="AB592" s="13"/>
      <c r="AC592" s="13"/>
      <c r="AD592" s="13"/>
      <c r="AE592" s="13"/>
      <c r="AT592" s="233" t="s">
        <v>167</v>
      </c>
      <c r="AU592" s="233" t="s">
        <v>87</v>
      </c>
      <c r="AV592" s="13" t="s">
        <v>85</v>
      </c>
      <c r="AW592" s="13" t="s">
        <v>38</v>
      </c>
      <c r="AX592" s="13" t="s">
        <v>77</v>
      </c>
      <c r="AY592" s="233" t="s">
        <v>153</v>
      </c>
    </row>
    <row r="593" s="14" customFormat="1">
      <c r="A593" s="14"/>
      <c r="B593" s="234"/>
      <c r="C593" s="235"/>
      <c r="D593" s="218" t="s">
        <v>167</v>
      </c>
      <c r="E593" s="236" t="s">
        <v>40</v>
      </c>
      <c r="F593" s="237" t="s">
        <v>578</v>
      </c>
      <c r="G593" s="235"/>
      <c r="H593" s="238">
        <v>4.5999999999999996</v>
      </c>
      <c r="I593" s="239"/>
      <c r="J593" s="235"/>
      <c r="K593" s="235"/>
      <c r="L593" s="240"/>
      <c r="M593" s="241"/>
      <c r="N593" s="242"/>
      <c r="O593" s="242"/>
      <c r="P593" s="242"/>
      <c r="Q593" s="242"/>
      <c r="R593" s="242"/>
      <c r="S593" s="242"/>
      <c r="T593" s="243"/>
      <c r="U593" s="14"/>
      <c r="V593" s="14"/>
      <c r="W593" s="14"/>
      <c r="X593" s="14"/>
      <c r="Y593" s="14"/>
      <c r="Z593" s="14"/>
      <c r="AA593" s="14"/>
      <c r="AB593" s="14"/>
      <c r="AC593" s="14"/>
      <c r="AD593" s="14"/>
      <c r="AE593" s="14"/>
      <c r="AT593" s="244" t="s">
        <v>167</v>
      </c>
      <c r="AU593" s="244" t="s">
        <v>87</v>
      </c>
      <c r="AV593" s="14" t="s">
        <v>87</v>
      </c>
      <c r="AW593" s="14" t="s">
        <v>38</v>
      </c>
      <c r="AX593" s="14" t="s">
        <v>77</v>
      </c>
      <c r="AY593" s="244" t="s">
        <v>153</v>
      </c>
    </row>
    <row r="594" s="14" customFormat="1">
      <c r="A594" s="14"/>
      <c r="B594" s="234"/>
      <c r="C594" s="235"/>
      <c r="D594" s="218" t="s">
        <v>167</v>
      </c>
      <c r="E594" s="236" t="s">
        <v>40</v>
      </c>
      <c r="F594" s="237" t="s">
        <v>579</v>
      </c>
      <c r="G594" s="235"/>
      <c r="H594" s="238">
        <v>3.6000000000000001</v>
      </c>
      <c r="I594" s="239"/>
      <c r="J594" s="235"/>
      <c r="K594" s="235"/>
      <c r="L594" s="240"/>
      <c r="M594" s="241"/>
      <c r="N594" s="242"/>
      <c r="O594" s="242"/>
      <c r="P594" s="242"/>
      <c r="Q594" s="242"/>
      <c r="R594" s="242"/>
      <c r="S594" s="242"/>
      <c r="T594" s="243"/>
      <c r="U594" s="14"/>
      <c r="V594" s="14"/>
      <c r="W594" s="14"/>
      <c r="X594" s="14"/>
      <c r="Y594" s="14"/>
      <c r="Z594" s="14"/>
      <c r="AA594" s="14"/>
      <c r="AB594" s="14"/>
      <c r="AC594" s="14"/>
      <c r="AD594" s="14"/>
      <c r="AE594" s="14"/>
      <c r="AT594" s="244" t="s">
        <v>167</v>
      </c>
      <c r="AU594" s="244" t="s">
        <v>87</v>
      </c>
      <c r="AV594" s="14" t="s">
        <v>87</v>
      </c>
      <c r="AW594" s="14" t="s">
        <v>38</v>
      </c>
      <c r="AX594" s="14" t="s">
        <v>77</v>
      </c>
      <c r="AY594" s="244" t="s">
        <v>153</v>
      </c>
    </row>
    <row r="595" s="14" customFormat="1">
      <c r="A595" s="14"/>
      <c r="B595" s="234"/>
      <c r="C595" s="235"/>
      <c r="D595" s="218" t="s">
        <v>167</v>
      </c>
      <c r="E595" s="236" t="s">
        <v>40</v>
      </c>
      <c r="F595" s="237" t="s">
        <v>580</v>
      </c>
      <c r="G595" s="235"/>
      <c r="H595" s="238">
        <v>0.59999999999999998</v>
      </c>
      <c r="I595" s="239"/>
      <c r="J595" s="235"/>
      <c r="K595" s="235"/>
      <c r="L595" s="240"/>
      <c r="M595" s="241"/>
      <c r="N595" s="242"/>
      <c r="O595" s="242"/>
      <c r="P595" s="242"/>
      <c r="Q595" s="242"/>
      <c r="R595" s="242"/>
      <c r="S595" s="242"/>
      <c r="T595" s="243"/>
      <c r="U595" s="14"/>
      <c r="V595" s="14"/>
      <c r="W595" s="14"/>
      <c r="X595" s="14"/>
      <c r="Y595" s="14"/>
      <c r="Z595" s="14"/>
      <c r="AA595" s="14"/>
      <c r="AB595" s="14"/>
      <c r="AC595" s="14"/>
      <c r="AD595" s="14"/>
      <c r="AE595" s="14"/>
      <c r="AT595" s="244" t="s">
        <v>167</v>
      </c>
      <c r="AU595" s="244" t="s">
        <v>87</v>
      </c>
      <c r="AV595" s="14" t="s">
        <v>87</v>
      </c>
      <c r="AW595" s="14" t="s">
        <v>38</v>
      </c>
      <c r="AX595" s="14" t="s">
        <v>77</v>
      </c>
      <c r="AY595" s="244" t="s">
        <v>153</v>
      </c>
    </row>
    <row r="596" s="15" customFormat="1">
      <c r="A596" s="15"/>
      <c r="B596" s="245"/>
      <c r="C596" s="246"/>
      <c r="D596" s="218" t="s">
        <v>167</v>
      </c>
      <c r="E596" s="247" t="s">
        <v>40</v>
      </c>
      <c r="F596" s="248" t="s">
        <v>170</v>
      </c>
      <c r="G596" s="246"/>
      <c r="H596" s="249">
        <v>18.399999999999999</v>
      </c>
      <c r="I596" s="250"/>
      <c r="J596" s="246"/>
      <c r="K596" s="246"/>
      <c r="L596" s="251"/>
      <c r="M596" s="252"/>
      <c r="N596" s="253"/>
      <c r="O596" s="253"/>
      <c r="P596" s="253"/>
      <c r="Q596" s="253"/>
      <c r="R596" s="253"/>
      <c r="S596" s="253"/>
      <c r="T596" s="254"/>
      <c r="U596" s="15"/>
      <c r="V596" s="15"/>
      <c r="W596" s="15"/>
      <c r="X596" s="15"/>
      <c r="Y596" s="15"/>
      <c r="Z596" s="15"/>
      <c r="AA596" s="15"/>
      <c r="AB596" s="15"/>
      <c r="AC596" s="15"/>
      <c r="AD596" s="15"/>
      <c r="AE596" s="15"/>
      <c r="AT596" s="255" t="s">
        <v>167</v>
      </c>
      <c r="AU596" s="255" t="s">
        <v>87</v>
      </c>
      <c r="AV596" s="15" t="s">
        <v>161</v>
      </c>
      <c r="AW596" s="15" t="s">
        <v>38</v>
      </c>
      <c r="AX596" s="15" t="s">
        <v>85</v>
      </c>
      <c r="AY596" s="255" t="s">
        <v>153</v>
      </c>
    </row>
    <row r="597" s="2" customFormat="1" ht="14.4" customHeight="1">
      <c r="A597" s="39"/>
      <c r="B597" s="40"/>
      <c r="C597" s="205" t="s">
        <v>638</v>
      </c>
      <c r="D597" s="205" t="s">
        <v>156</v>
      </c>
      <c r="E597" s="206" t="s">
        <v>639</v>
      </c>
      <c r="F597" s="207" t="s">
        <v>640</v>
      </c>
      <c r="G597" s="208" t="s">
        <v>173</v>
      </c>
      <c r="H597" s="209">
        <v>18.399999999999999</v>
      </c>
      <c r="I597" s="210"/>
      <c r="J597" s="211">
        <f>ROUND(I597*H597,2)</f>
        <v>0</v>
      </c>
      <c r="K597" s="207" t="s">
        <v>160</v>
      </c>
      <c r="L597" s="45"/>
      <c r="M597" s="212" t="s">
        <v>40</v>
      </c>
      <c r="N597" s="213" t="s">
        <v>48</v>
      </c>
      <c r="O597" s="85"/>
      <c r="P597" s="214">
        <f>O597*H597</f>
        <v>0</v>
      </c>
      <c r="Q597" s="214">
        <v>1.0000000000000001E-05</v>
      </c>
      <c r="R597" s="214">
        <f>Q597*H597</f>
        <v>0.000184</v>
      </c>
      <c r="S597" s="214">
        <v>0</v>
      </c>
      <c r="T597" s="215">
        <f>S597*H597</f>
        <v>0</v>
      </c>
      <c r="U597" s="39"/>
      <c r="V597" s="39"/>
      <c r="W597" s="39"/>
      <c r="X597" s="39"/>
      <c r="Y597" s="39"/>
      <c r="Z597" s="39"/>
      <c r="AA597" s="39"/>
      <c r="AB597" s="39"/>
      <c r="AC597" s="39"/>
      <c r="AD597" s="39"/>
      <c r="AE597" s="39"/>
      <c r="AR597" s="216" t="s">
        <v>287</v>
      </c>
      <c r="AT597" s="216" t="s">
        <v>156</v>
      </c>
      <c r="AU597" s="216" t="s">
        <v>87</v>
      </c>
      <c r="AY597" s="18" t="s">
        <v>153</v>
      </c>
      <c r="BE597" s="217">
        <f>IF(N597="základní",J597,0)</f>
        <v>0</v>
      </c>
      <c r="BF597" s="217">
        <f>IF(N597="snížená",J597,0)</f>
        <v>0</v>
      </c>
      <c r="BG597" s="217">
        <f>IF(N597="zákl. přenesená",J597,0)</f>
        <v>0</v>
      </c>
      <c r="BH597" s="217">
        <f>IF(N597="sníž. přenesená",J597,0)</f>
        <v>0</v>
      </c>
      <c r="BI597" s="217">
        <f>IF(N597="nulová",J597,0)</f>
        <v>0</v>
      </c>
      <c r="BJ597" s="18" t="s">
        <v>85</v>
      </c>
      <c r="BK597" s="217">
        <f>ROUND(I597*H597,2)</f>
        <v>0</v>
      </c>
      <c r="BL597" s="18" t="s">
        <v>287</v>
      </c>
      <c r="BM597" s="216" t="s">
        <v>641</v>
      </c>
    </row>
    <row r="598" s="2" customFormat="1">
      <c r="A598" s="39"/>
      <c r="B598" s="40"/>
      <c r="C598" s="41"/>
      <c r="D598" s="218" t="s">
        <v>163</v>
      </c>
      <c r="E598" s="41"/>
      <c r="F598" s="219" t="s">
        <v>642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163</v>
      </c>
      <c r="AU598" s="18" t="s">
        <v>87</v>
      </c>
    </row>
    <row r="599" s="2" customFormat="1">
      <c r="A599" s="39"/>
      <c r="B599" s="40"/>
      <c r="C599" s="41"/>
      <c r="D599" s="218" t="s">
        <v>165</v>
      </c>
      <c r="E599" s="41"/>
      <c r="F599" s="223" t="s">
        <v>637</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165</v>
      </c>
      <c r="AU599" s="18" t="s">
        <v>87</v>
      </c>
    </row>
    <row r="600" s="13" customFormat="1">
      <c r="A600" s="13"/>
      <c r="B600" s="224"/>
      <c r="C600" s="225"/>
      <c r="D600" s="218" t="s">
        <v>167</v>
      </c>
      <c r="E600" s="226" t="s">
        <v>40</v>
      </c>
      <c r="F600" s="227" t="s">
        <v>548</v>
      </c>
      <c r="G600" s="225"/>
      <c r="H600" s="226" t="s">
        <v>40</v>
      </c>
      <c r="I600" s="228"/>
      <c r="J600" s="225"/>
      <c r="K600" s="225"/>
      <c r="L600" s="229"/>
      <c r="M600" s="230"/>
      <c r="N600" s="231"/>
      <c r="O600" s="231"/>
      <c r="P600" s="231"/>
      <c r="Q600" s="231"/>
      <c r="R600" s="231"/>
      <c r="S600" s="231"/>
      <c r="T600" s="232"/>
      <c r="U600" s="13"/>
      <c r="V600" s="13"/>
      <c r="W600" s="13"/>
      <c r="X600" s="13"/>
      <c r="Y600" s="13"/>
      <c r="Z600" s="13"/>
      <c r="AA600" s="13"/>
      <c r="AB600" s="13"/>
      <c r="AC600" s="13"/>
      <c r="AD600" s="13"/>
      <c r="AE600" s="13"/>
      <c r="AT600" s="233" t="s">
        <v>167</v>
      </c>
      <c r="AU600" s="233" t="s">
        <v>87</v>
      </c>
      <c r="AV600" s="13" t="s">
        <v>85</v>
      </c>
      <c r="AW600" s="13" t="s">
        <v>38</v>
      </c>
      <c r="AX600" s="13" t="s">
        <v>77</v>
      </c>
      <c r="AY600" s="233" t="s">
        <v>153</v>
      </c>
    </row>
    <row r="601" s="14" customFormat="1">
      <c r="A601" s="14"/>
      <c r="B601" s="234"/>
      <c r="C601" s="235"/>
      <c r="D601" s="218" t="s">
        <v>167</v>
      </c>
      <c r="E601" s="236" t="s">
        <v>40</v>
      </c>
      <c r="F601" s="237" t="s">
        <v>576</v>
      </c>
      <c r="G601" s="235"/>
      <c r="H601" s="238">
        <v>9.5999999999999996</v>
      </c>
      <c r="I601" s="239"/>
      <c r="J601" s="235"/>
      <c r="K601" s="235"/>
      <c r="L601" s="240"/>
      <c r="M601" s="241"/>
      <c r="N601" s="242"/>
      <c r="O601" s="242"/>
      <c r="P601" s="242"/>
      <c r="Q601" s="242"/>
      <c r="R601" s="242"/>
      <c r="S601" s="242"/>
      <c r="T601" s="243"/>
      <c r="U601" s="14"/>
      <c r="V601" s="14"/>
      <c r="W601" s="14"/>
      <c r="X601" s="14"/>
      <c r="Y601" s="14"/>
      <c r="Z601" s="14"/>
      <c r="AA601" s="14"/>
      <c r="AB601" s="14"/>
      <c r="AC601" s="14"/>
      <c r="AD601" s="14"/>
      <c r="AE601" s="14"/>
      <c r="AT601" s="244" t="s">
        <v>167</v>
      </c>
      <c r="AU601" s="244" t="s">
        <v>87</v>
      </c>
      <c r="AV601" s="14" t="s">
        <v>87</v>
      </c>
      <c r="AW601" s="14" t="s">
        <v>38</v>
      </c>
      <c r="AX601" s="14" t="s">
        <v>77</v>
      </c>
      <c r="AY601" s="244" t="s">
        <v>153</v>
      </c>
    </row>
    <row r="602" s="13" customFormat="1">
      <c r="A602" s="13"/>
      <c r="B602" s="224"/>
      <c r="C602" s="225"/>
      <c r="D602" s="218" t="s">
        <v>167</v>
      </c>
      <c r="E602" s="226" t="s">
        <v>40</v>
      </c>
      <c r="F602" s="227" t="s">
        <v>577</v>
      </c>
      <c r="G602" s="225"/>
      <c r="H602" s="226" t="s">
        <v>40</v>
      </c>
      <c r="I602" s="228"/>
      <c r="J602" s="225"/>
      <c r="K602" s="225"/>
      <c r="L602" s="229"/>
      <c r="M602" s="230"/>
      <c r="N602" s="231"/>
      <c r="O602" s="231"/>
      <c r="P602" s="231"/>
      <c r="Q602" s="231"/>
      <c r="R602" s="231"/>
      <c r="S602" s="231"/>
      <c r="T602" s="232"/>
      <c r="U602" s="13"/>
      <c r="V602" s="13"/>
      <c r="W602" s="13"/>
      <c r="X602" s="13"/>
      <c r="Y602" s="13"/>
      <c r="Z602" s="13"/>
      <c r="AA602" s="13"/>
      <c r="AB602" s="13"/>
      <c r="AC602" s="13"/>
      <c r="AD602" s="13"/>
      <c r="AE602" s="13"/>
      <c r="AT602" s="233" t="s">
        <v>167</v>
      </c>
      <c r="AU602" s="233" t="s">
        <v>87</v>
      </c>
      <c r="AV602" s="13" t="s">
        <v>85</v>
      </c>
      <c r="AW602" s="13" t="s">
        <v>38</v>
      </c>
      <c r="AX602" s="13" t="s">
        <v>77</v>
      </c>
      <c r="AY602" s="233" t="s">
        <v>153</v>
      </c>
    </row>
    <row r="603" s="14" customFormat="1">
      <c r="A603" s="14"/>
      <c r="B603" s="234"/>
      <c r="C603" s="235"/>
      <c r="D603" s="218" t="s">
        <v>167</v>
      </c>
      <c r="E603" s="236" t="s">
        <v>40</v>
      </c>
      <c r="F603" s="237" t="s">
        <v>578</v>
      </c>
      <c r="G603" s="235"/>
      <c r="H603" s="238">
        <v>4.5999999999999996</v>
      </c>
      <c r="I603" s="239"/>
      <c r="J603" s="235"/>
      <c r="K603" s="235"/>
      <c r="L603" s="240"/>
      <c r="M603" s="241"/>
      <c r="N603" s="242"/>
      <c r="O603" s="242"/>
      <c r="P603" s="242"/>
      <c r="Q603" s="242"/>
      <c r="R603" s="242"/>
      <c r="S603" s="242"/>
      <c r="T603" s="243"/>
      <c r="U603" s="14"/>
      <c r="V603" s="14"/>
      <c r="W603" s="14"/>
      <c r="X603" s="14"/>
      <c r="Y603" s="14"/>
      <c r="Z603" s="14"/>
      <c r="AA603" s="14"/>
      <c r="AB603" s="14"/>
      <c r="AC603" s="14"/>
      <c r="AD603" s="14"/>
      <c r="AE603" s="14"/>
      <c r="AT603" s="244" t="s">
        <v>167</v>
      </c>
      <c r="AU603" s="244" t="s">
        <v>87</v>
      </c>
      <c r="AV603" s="14" t="s">
        <v>87</v>
      </c>
      <c r="AW603" s="14" t="s">
        <v>38</v>
      </c>
      <c r="AX603" s="14" t="s">
        <v>77</v>
      </c>
      <c r="AY603" s="244" t="s">
        <v>153</v>
      </c>
    </row>
    <row r="604" s="14" customFormat="1">
      <c r="A604" s="14"/>
      <c r="B604" s="234"/>
      <c r="C604" s="235"/>
      <c r="D604" s="218" t="s">
        <v>167</v>
      </c>
      <c r="E604" s="236" t="s">
        <v>40</v>
      </c>
      <c r="F604" s="237" t="s">
        <v>579</v>
      </c>
      <c r="G604" s="235"/>
      <c r="H604" s="238">
        <v>3.6000000000000001</v>
      </c>
      <c r="I604" s="239"/>
      <c r="J604" s="235"/>
      <c r="K604" s="235"/>
      <c r="L604" s="240"/>
      <c r="M604" s="241"/>
      <c r="N604" s="242"/>
      <c r="O604" s="242"/>
      <c r="P604" s="242"/>
      <c r="Q604" s="242"/>
      <c r="R604" s="242"/>
      <c r="S604" s="242"/>
      <c r="T604" s="243"/>
      <c r="U604" s="14"/>
      <c r="V604" s="14"/>
      <c r="W604" s="14"/>
      <c r="X604" s="14"/>
      <c r="Y604" s="14"/>
      <c r="Z604" s="14"/>
      <c r="AA604" s="14"/>
      <c r="AB604" s="14"/>
      <c r="AC604" s="14"/>
      <c r="AD604" s="14"/>
      <c r="AE604" s="14"/>
      <c r="AT604" s="244" t="s">
        <v>167</v>
      </c>
      <c r="AU604" s="244" t="s">
        <v>87</v>
      </c>
      <c r="AV604" s="14" t="s">
        <v>87</v>
      </c>
      <c r="AW604" s="14" t="s">
        <v>38</v>
      </c>
      <c r="AX604" s="14" t="s">
        <v>77</v>
      </c>
      <c r="AY604" s="244" t="s">
        <v>153</v>
      </c>
    </row>
    <row r="605" s="14" customFormat="1">
      <c r="A605" s="14"/>
      <c r="B605" s="234"/>
      <c r="C605" s="235"/>
      <c r="D605" s="218" t="s">
        <v>167</v>
      </c>
      <c r="E605" s="236" t="s">
        <v>40</v>
      </c>
      <c r="F605" s="237" t="s">
        <v>580</v>
      </c>
      <c r="G605" s="235"/>
      <c r="H605" s="238">
        <v>0.59999999999999998</v>
      </c>
      <c r="I605" s="239"/>
      <c r="J605" s="235"/>
      <c r="K605" s="235"/>
      <c r="L605" s="240"/>
      <c r="M605" s="241"/>
      <c r="N605" s="242"/>
      <c r="O605" s="242"/>
      <c r="P605" s="242"/>
      <c r="Q605" s="242"/>
      <c r="R605" s="242"/>
      <c r="S605" s="242"/>
      <c r="T605" s="243"/>
      <c r="U605" s="14"/>
      <c r="V605" s="14"/>
      <c r="W605" s="14"/>
      <c r="X605" s="14"/>
      <c r="Y605" s="14"/>
      <c r="Z605" s="14"/>
      <c r="AA605" s="14"/>
      <c r="AB605" s="14"/>
      <c r="AC605" s="14"/>
      <c r="AD605" s="14"/>
      <c r="AE605" s="14"/>
      <c r="AT605" s="244" t="s">
        <v>167</v>
      </c>
      <c r="AU605" s="244" t="s">
        <v>87</v>
      </c>
      <c r="AV605" s="14" t="s">
        <v>87</v>
      </c>
      <c r="AW605" s="14" t="s">
        <v>38</v>
      </c>
      <c r="AX605" s="14" t="s">
        <v>77</v>
      </c>
      <c r="AY605" s="244" t="s">
        <v>153</v>
      </c>
    </row>
    <row r="606" s="15" customFormat="1">
      <c r="A606" s="15"/>
      <c r="B606" s="245"/>
      <c r="C606" s="246"/>
      <c r="D606" s="218" t="s">
        <v>167</v>
      </c>
      <c r="E606" s="247" t="s">
        <v>40</v>
      </c>
      <c r="F606" s="248" t="s">
        <v>170</v>
      </c>
      <c r="G606" s="246"/>
      <c r="H606" s="249">
        <v>18.399999999999999</v>
      </c>
      <c r="I606" s="250"/>
      <c r="J606" s="246"/>
      <c r="K606" s="246"/>
      <c r="L606" s="251"/>
      <c r="M606" s="252"/>
      <c r="N606" s="253"/>
      <c r="O606" s="253"/>
      <c r="P606" s="253"/>
      <c r="Q606" s="253"/>
      <c r="R606" s="253"/>
      <c r="S606" s="253"/>
      <c r="T606" s="254"/>
      <c r="U606" s="15"/>
      <c r="V606" s="15"/>
      <c r="W606" s="15"/>
      <c r="X606" s="15"/>
      <c r="Y606" s="15"/>
      <c r="Z606" s="15"/>
      <c r="AA606" s="15"/>
      <c r="AB606" s="15"/>
      <c r="AC606" s="15"/>
      <c r="AD606" s="15"/>
      <c r="AE606" s="15"/>
      <c r="AT606" s="255" t="s">
        <v>167</v>
      </c>
      <c r="AU606" s="255" t="s">
        <v>87</v>
      </c>
      <c r="AV606" s="15" t="s">
        <v>161</v>
      </c>
      <c r="AW606" s="15" t="s">
        <v>38</v>
      </c>
      <c r="AX606" s="15" t="s">
        <v>85</v>
      </c>
      <c r="AY606" s="255" t="s">
        <v>153</v>
      </c>
    </row>
    <row r="607" s="2" customFormat="1" ht="24.15" customHeight="1">
      <c r="A607" s="39"/>
      <c r="B607" s="40"/>
      <c r="C607" s="205" t="s">
        <v>643</v>
      </c>
      <c r="D607" s="205" t="s">
        <v>156</v>
      </c>
      <c r="E607" s="206" t="s">
        <v>644</v>
      </c>
      <c r="F607" s="207" t="s">
        <v>645</v>
      </c>
      <c r="G607" s="208" t="s">
        <v>422</v>
      </c>
      <c r="H607" s="209">
        <v>8.7080000000000002</v>
      </c>
      <c r="I607" s="210"/>
      <c r="J607" s="211">
        <f>ROUND(I607*H607,2)</f>
        <v>0</v>
      </c>
      <c r="K607" s="207" t="s">
        <v>160</v>
      </c>
      <c r="L607" s="45"/>
      <c r="M607" s="212" t="s">
        <v>40</v>
      </c>
      <c r="N607" s="213" t="s">
        <v>48</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287</v>
      </c>
      <c r="AT607" s="216" t="s">
        <v>156</v>
      </c>
      <c r="AU607" s="216" t="s">
        <v>87</v>
      </c>
      <c r="AY607" s="18" t="s">
        <v>153</v>
      </c>
      <c r="BE607" s="217">
        <f>IF(N607="základní",J607,0)</f>
        <v>0</v>
      </c>
      <c r="BF607" s="217">
        <f>IF(N607="snížená",J607,0)</f>
        <v>0</v>
      </c>
      <c r="BG607" s="217">
        <f>IF(N607="zákl. přenesená",J607,0)</f>
        <v>0</v>
      </c>
      <c r="BH607" s="217">
        <f>IF(N607="sníž. přenesená",J607,0)</f>
        <v>0</v>
      </c>
      <c r="BI607" s="217">
        <f>IF(N607="nulová",J607,0)</f>
        <v>0</v>
      </c>
      <c r="BJ607" s="18" t="s">
        <v>85</v>
      </c>
      <c r="BK607" s="217">
        <f>ROUND(I607*H607,2)</f>
        <v>0</v>
      </c>
      <c r="BL607" s="18" t="s">
        <v>287</v>
      </c>
      <c r="BM607" s="216" t="s">
        <v>646</v>
      </c>
    </row>
    <row r="608" s="2" customFormat="1">
      <c r="A608" s="39"/>
      <c r="B608" s="40"/>
      <c r="C608" s="41"/>
      <c r="D608" s="218" t="s">
        <v>163</v>
      </c>
      <c r="E608" s="41"/>
      <c r="F608" s="219" t="s">
        <v>647</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163</v>
      </c>
      <c r="AU608" s="18" t="s">
        <v>87</v>
      </c>
    </row>
    <row r="609" s="2" customFormat="1" ht="24.15" customHeight="1">
      <c r="A609" s="39"/>
      <c r="B609" s="40"/>
      <c r="C609" s="205" t="s">
        <v>648</v>
      </c>
      <c r="D609" s="205" t="s">
        <v>156</v>
      </c>
      <c r="E609" s="206" t="s">
        <v>649</v>
      </c>
      <c r="F609" s="207" t="s">
        <v>650</v>
      </c>
      <c r="G609" s="208" t="s">
        <v>422</v>
      </c>
      <c r="H609" s="209">
        <v>0.037999999999999999</v>
      </c>
      <c r="I609" s="210"/>
      <c r="J609" s="211">
        <f>ROUND(I609*H609,2)</f>
        <v>0</v>
      </c>
      <c r="K609" s="207" t="s">
        <v>160</v>
      </c>
      <c r="L609" s="45"/>
      <c r="M609" s="212" t="s">
        <v>40</v>
      </c>
      <c r="N609" s="213" t="s">
        <v>48</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287</v>
      </c>
      <c r="AT609" s="216" t="s">
        <v>156</v>
      </c>
      <c r="AU609" s="216" t="s">
        <v>87</v>
      </c>
      <c r="AY609" s="18" t="s">
        <v>153</v>
      </c>
      <c r="BE609" s="217">
        <f>IF(N609="základní",J609,0)</f>
        <v>0</v>
      </c>
      <c r="BF609" s="217">
        <f>IF(N609="snížená",J609,0)</f>
        <v>0</v>
      </c>
      <c r="BG609" s="217">
        <f>IF(N609="zákl. přenesená",J609,0)</f>
        <v>0</v>
      </c>
      <c r="BH609" s="217">
        <f>IF(N609="sníž. přenesená",J609,0)</f>
        <v>0</v>
      </c>
      <c r="BI609" s="217">
        <f>IF(N609="nulová",J609,0)</f>
        <v>0</v>
      </c>
      <c r="BJ609" s="18" t="s">
        <v>85</v>
      </c>
      <c r="BK609" s="217">
        <f>ROUND(I609*H609,2)</f>
        <v>0</v>
      </c>
      <c r="BL609" s="18" t="s">
        <v>287</v>
      </c>
      <c r="BM609" s="216" t="s">
        <v>651</v>
      </c>
    </row>
    <row r="610" s="2" customFormat="1">
      <c r="A610" s="39"/>
      <c r="B610" s="40"/>
      <c r="C610" s="41"/>
      <c r="D610" s="218" t="s">
        <v>163</v>
      </c>
      <c r="E610" s="41"/>
      <c r="F610" s="219" t="s">
        <v>652</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163</v>
      </c>
      <c r="AU610" s="18" t="s">
        <v>87</v>
      </c>
    </row>
    <row r="611" s="2" customFormat="1">
      <c r="A611" s="39"/>
      <c r="B611" s="40"/>
      <c r="C611" s="41"/>
      <c r="D611" s="218" t="s">
        <v>165</v>
      </c>
      <c r="E611" s="41"/>
      <c r="F611" s="223" t="s">
        <v>653</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165</v>
      </c>
      <c r="AU611" s="18" t="s">
        <v>87</v>
      </c>
    </row>
    <row r="612" s="2" customFormat="1" ht="24.15" customHeight="1">
      <c r="A612" s="39"/>
      <c r="B612" s="40"/>
      <c r="C612" s="205" t="s">
        <v>654</v>
      </c>
      <c r="D612" s="205" t="s">
        <v>156</v>
      </c>
      <c r="E612" s="206" t="s">
        <v>655</v>
      </c>
      <c r="F612" s="207" t="s">
        <v>656</v>
      </c>
      <c r="G612" s="208" t="s">
        <v>422</v>
      </c>
      <c r="H612" s="209">
        <v>0.037999999999999999</v>
      </c>
      <c r="I612" s="210"/>
      <c r="J612" s="211">
        <f>ROUND(I612*H612,2)</f>
        <v>0</v>
      </c>
      <c r="K612" s="207" t="s">
        <v>160</v>
      </c>
      <c r="L612" s="45"/>
      <c r="M612" s="212" t="s">
        <v>40</v>
      </c>
      <c r="N612" s="213" t="s">
        <v>48</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287</v>
      </c>
      <c r="AT612" s="216" t="s">
        <v>156</v>
      </c>
      <c r="AU612" s="216" t="s">
        <v>87</v>
      </c>
      <c r="AY612" s="18" t="s">
        <v>153</v>
      </c>
      <c r="BE612" s="217">
        <f>IF(N612="základní",J612,0)</f>
        <v>0</v>
      </c>
      <c r="BF612" s="217">
        <f>IF(N612="snížená",J612,0)</f>
        <v>0</v>
      </c>
      <c r="BG612" s="217">
        <f>IF(N612="zákl. přenesená",J612,0)</f>
        <v>0</v>
      </c>
      <c r="BH612" s="217">
        <f>IF(N612="sníž. přenesená",J612,0)</f>
        <v>0</v>
      </c>
      <c r="BI612" s="217">
        <f>IF(N612="nulová",J612,0)</f>
        <v>0</v>
      </c>
      <c r="BJ612" s="18" t="s">
        <v>85</v>
      </c>
      <c r="BK612" s="217">
        <f>ROUND(I612*H612,2)</f>
        <v>0</v>
      </c>
      <c r="BL612" s="18" t="s">
        <v>287</v>
      </c>
      <c r="BM612" s="216" t="s">
        <v>657</v>
      </c>
    </row>
    <row r="613" s="2" customFormat="1">
      <c r="A613" s="39"/>
      <c r="B613" s="40"/>
      <c r="C613" s="41"/>
      <c r="D613" s="218" t="s">
        <v>163</v>
      </c>
      <c r="E613" s="41"/>
      <c r="F613" s="219" t="s">
        <v>658</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163</v>
      </c>
      <c r="AU613" s="18" t="s">
        <v>87</v>
      </c>
    </row>
    <row r="614" s="2" customFormat="1">
      <c r="A614" s="39"/>
      <c r="B614" s="40"/>
      <c r="C614" s="41"/>
      <c r="D614" s="218" t="s">
        <v>165</v>
      </c>
      <c r="E614" s="41"/>
      <c r="F614" s="223" t="s">
        <v>653</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165</v>
      </c>
      <c r="AU614" s="18" t="s">
        <v>87</v>
      </c>
    </row>
    <row r="615" s="12" customFormat="1" ht="22.8" customHeight="1">
      <c r="A615" s="12"/>
      <c r="B615" s="189"/>
      <c r="C615" s="190"/>
      <c r="D615" s="191" t="s">
        <v>76</v>
      </c>
      <c r="E615" s="203" t="s">
        <v>659</v>
      </c>
      <c r="F615" s="203" t="s">
        <v>660</v>
      </c>
      <c r="G615" s="190"/>
      <c r="H615" s="190"/>
      <c r="I615" s="193"/>
      <c r="J615" s="204">
        <f>BK615</f>
        <v>0</v>
      </c>
      <c r="K615" s="190"/>
      <c r="L615" s="195"/>
      <c r="M615" s="196"/>
      <c r="N615" s="197"/>
      <c r="O615" s="197"/>
      <c r="P615" s="198">
        <f>SUM(P616:P669)</f>
        <v>0</v>
      </c>
      <c r="Q615" s="197"/>
      <c r="R615" s="198">
        <f>SUM(R616:R669)</f>
        <v>0.12117</v>
      </c>
      <c r="S615" s="197"/>
      <c r="T615" s="199">
        <f>SUM(T616:T669)</f>
        <v>0.038790000000000005</v>
      </c>
      <c r="U615" s="12"/>
      <c r="V615" s="12"/>
      <c r="W615" s="12"/>
      <c r="X615" s="12"/>
      <c r="Y615" s="12"/>
      <c r="Z615" s="12"/>
      <c r="AA615" s="12"/>
      <c r="AB615" s="12"/>
      <c r="AC615" s="12"/>
      <c r="AD615" s="12"/>
      <c r="AE615" s="12"/>
      <c r="AR615" s="200" t="s">
        <v>87</v>
      </c>
      <c r="AT615" s="201" t="s">
        <v>76</v>
      </c>
      <c r="AU615" s="201" t="s">
        <v>85</v>
      </c>
      <c r="AY615" s="200" t="s">
        <v>153</v>
      </c>
      <c r="BK615" s="202">
        <f>SUM(BK616:BK669)</f>
        <v>0</v>
      </c>
    </row>
    <row r="616" s="2" customFormat="1" ht="14.4" customHeight="1">
      <c r="A616" s="39"/>
      <c r="B616" s="40"/>
      <c r="C616" s="205" t="s">
        <v>661</v>
      </c>
      <c r="D616" s="205" t="s">
        <v>156</v>
      </c>
      <c r="E616" s="206" t="s">
        <v>662</v>
      </c>
      <c r="F616" s="207" t="s">
        <v>663</v>
      </c>
      <c r="G616" s="208" t="s">
        <v>605</v>
      </c>
      <c r="H616" s="209">
        <v>1</v>
      </c>
      <c r="I616" s="210"/>
      <c r="J616" s="211">
        <f>ROUND(I616*H616,2)</f>
        <v>0</v>
      </c>
      <c r="K616" s="207" t="s">
        <v>160</v>
      </c>
      <c r="L616" s="45"/>
      <c r="M616" s="212" t="s">
        <v>40</v>
      </c>
      <c r="N616" s="213" t="s">
        <v>48</v>
      </c>
      <c r="O616" s="85"/>
      <c r="P616" s="214">
        <f>O616*H616</f>
        <v>0</v>
      </c>
      <c r="Q616" s="214">
        <v>0</v>
      </c>
      <c r="R616" s="214">
        <f>Q616*H616</f>
        <v>0</v>
      </c>
      <c r="S616" s="214">
        <v>0.01933</v>
      </c>
      <c r="T616" s="215">
        <f>S616*H616</f>
        <v>0.01933</v>
      </c>
      <c r="U616" s="39"/>
      <c r="V616" s="39"/>
      <c r="W616" s="39"/>
      <c r="X616" s="39"/>
      <c r="Y616" s="39"/>
      <c r="Z616" s="39"/>
      <c r="AA616" s="39"/>
      <c r="AB616" s="39"/>
      <c r="AC616" s="39"/>
      <c r="AD616" s="39"/>
      <c r="AE616" s="39"/>
      <c r="AR616" s="216" t="s">
        <v>287</v>
      </c>
      <c r="AT616" s="216" t="s">
        <v>156</v>
      </c>
      <c r="AU616" s="216" t="s">
        <v>87</v>
      </c>
      <c r="AY616" s="18" t="s">
        <v>153</v>
      </c>
      <c r="BE616" s="217">
        <f>IF(N616="základní",J616,0)</f>
        <v>0</v>
      </c>
      <c r="BF616" s="217">
        <f>IF(N616="snížená",J616,0)</f>
        <v>0</v>
      </c>
      <c r="BG616" s="217">
        <f>IF(N616="zákl. přenesená",J616,0)</f>
        <v>0</v>
      </c>
      <c r="BH616" s="217">
        <f>IF(N616="sníž. přenesená",J616,0)</f>
        <v>0</v>
      </c>
      <c r="BI616" s="217">
        <f>IF(N616="nulová",J616,0)</f>
        <v>0</v>
      </c>
      <c r="BJ616" s="18" t="s">
        <v>85</v>
      </c>
      <c r="BK616" s="217">
        <f>ROUND(I616*H616,2)</f>
        <v>0</v>
      </c>
      <c r="BL616" s="18" t="s">
        <v>287</v>
      </c>
      <c r="BM616" s="216" t="s">
        <v>664</v>
      </c>
    </row>
    <row r="617" s="2" customFormat="1">
      <c r="A617" s="39"/>
      <c r="B617" s="40"/>
      <c r="C617" s="41"/>
      <c r="D617" s="218" t="s">
        <v>163</v>
      </c>
      <c r="E617" s="41"/>
      <c r="F617" s="219" t="s">
        <v>665</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163</v>
      </c>
      <c r="AU617" s="18" t="s">
        <v>87</v>
      </c>
    </row>
    <row r="618" s="2" customFormat="1" ht="24.15" customHeight="1">
      <c r="A618" s="39"/>
      <c r="B618" s="40"/>
      <c r="C618" s="205" t="s">
        <v>666</v>
      </c>
      <c r="D618" s="205" t="s">
        <v>156</v>
      </c>
      <c r="E618" s="206" t="s">
        <v>667</v>
      </c>
      <c r="F618" s="207" t="s">
        <v>668</v>
      </c>
      <c r="G618" s="208" t="s">
        <v>605</v>
      </c>
      <c r="H618" s="209">
        <v>1</v>
      </c>
      <c r="I618" s="210"/>
      <c r="J618" s="211">
        <f>ROUND(I618*H618,2)</f>
        <v>0</v>
      </c>
      <c r="K618" s="207" t="s">
        <v>160</v>
      </c>
      <c r="L618" s="45"/>
      <c r="M618" s="212" t="s">
        <v>40</v>
      </c>
      <c r="N618" s="213" t="s">
        <v>48</v>
      </c>
      <c r="O618" s="85"/>
      <c r="P618" s="214">
        <f>O618*H618</f>
        <v>0</v>
      </c>
      <c r="Q618" s="214">
        <v>0.023199999999999998</v>
      </c>
      <c r="R618" s="214">
        <f>Q618*H618</f>
        <v>0.023199999999999998</v>
      </c>
      <c r="S618" s="214">
        <v>0</v>
      </c>
      <c r="T618" s="215">
        <f>S618*H618</f>
        <v>0</v>
      </c>
      <c r="U618" s="39"/>
      <c r="V618" s="39"/>
      <c r="W618" s="39"/>
      <c r="X618" s="39"/>
      <c r="Y618" s="39"/>
      <c r="Z618" s="39"/>
      <c r="AA618" s="39"/>
      <c r="AB618" s="39"/>
      <c r="AC618" s="39"/>
      <c r="AD618" s="39"/>
      <c r="AE618" s="39"/>
      <c r="AR618" s="216" t="s">
        <v>287</v>
      </c>
      <c r="AT618" s="216" t="s">
        <v>156</v>
      </c>
      <c r="AU618" s="216" t="s">
        <v>87</v>
      </c>
      <c r="AY618" s="18" t="s">
        <v>153</v>
      </c>
      <c r="BE618" s="217">
        <f>IF(N618="základní",J618,0)</f>
        <v>0</v>
      </c>
      <c r="BF618" s="217">
        <f>IF(N618="snížená",J618,0)</f>
        <v>0</v>
      </c>
      <c r="BG618" s="217">
        <f>IF(N618="zákl. přenesená",J618,0)</f>
        <v>0</v>
      </c>
      <c r="BH618" s="217">
        <f>IF(N618="sníž. přenesená",J618,0)</f>
        <v>0</v>
      </c>
      <c r="BI618" s="217">
        <f>IF(N618="nulová",J618,0)</f>
        <v>0</v>
      </c>
      <c r="BJ618" s="18" t="s">
        <v>85</v>
      </c>
      <c r="BK618" s="217">
        <f>ROUND(I618*H618,2)</f>
        <v>0</v>
      </c>
      <c r="BL618" s="18" t="s">
        <v>287</v>
      </c>
      <c r="BM618" s="216" t="s">
        <v>669</v>
      </c>
    </row>
    <row r="619" s="2" customFormat="1">
      <c r="A619" s="39"/>
      <c r="B619" s="40"/>
      <c r="C619" s="41"/>
      <c r="D619" s="218" t="s">
        <v>163</v>
      </c>
      <c r="E619" s="41"/>
      <c r="F619" s="219" t="s">
        <v>670</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163</v>
      </c>
      <c r="AU619" s="18" t="s">
        <v>87</v>
      </c>
    </row>
    <row r="620" s="2" customFormat="1">
      <c r="A620" s="39"/>
      <c r="B620" s="40"/>
      <c r="C620" s="41"/>
      <c r="D620" s="218" t="s">
        <v>165</v>
      </c>
      <c r="E620" s="41"/>
      <c r="F620" s="223" t="s">
        <v>671</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165</v>
      </c>
      <c r="AU620" s="18" t="s">
        <v>87</v>
      </c>
    </row>
    <row r="621" s="2" customFormat="1" ht="14.4" customHeight="1">
      <c r="A621" s="39"/>
      <c r="B621" s="40"/>
      <c r="C621" s="205" t="s">
        <v>672</v>
      </c>
      <c r="D621" s="205" t="s">
        <v>156</v>
      </c>
      <c r="E621" s="206" t="s">
        <v>673</v>
      </c>
      <c r="F621" s="207" t="s">
        <v>674</v>
      </c>
      <c r="G621" s="208" t="s">
        <v>605</v>
      </c>
      <c r="H621" s="209">
        <v>1</v>
      </c>
      <c r="I621" s="210"/>
      <c r="J621" s="211">
        <f>ROUND(I621*H621,2)</f>
        <v>0</v>
      </c>
      <c r="K621" s="207" t="s">
        <v>160</v>
      </c>
      <c r="L621" s="45"/>
      <c r="M621" s="212" t="s">
        <v>40</v>
      </c>
      <c r="N621" s="213" t="s">
        <v>48</v>
      </c>
      <c r="O621" s="85"/>
      <c r="P621" s="214">
        <f>O621*H621</f>
        <v>0</v>
      </c>
      <c r="Q621" s="214">
        <v>0</v>
      </c>
      <c r="R621" s="214">
        <f>Q621*H621</f>
        <v>0</v>
      </c>
      <c r="S621" s="214">
        <v>0.019460000000000002</v>
      </c>
      <c r="T621" s="215">
        <f>S621*H621</f>
        <v>0.019460000000000002</v>
      </c>
      <c r="U621" s="39"/>
      <c r="V621" s="39"/>
      <c r="W621" s="39"/>
      <c r="X621" s="39"/>
      <c r="Y621" s="39"/>
      <c r="Z621" s="39"/>
      <c r="AA621" s="39"/>
      <c r="AB621" s="39"/>
      <c r="AC621" s="39"/>
      <c r="AD621" s="39"/>
      <c r="AE621" s="39"/>
      <c r="AR621" s="216" t="s">
        <v>287</v>
      </c>
      <c r="AT621" s="216" t="s">
        <v>156</v>
      </c>
      <c r="AU621" s="216" t="s">
        <v>87</v>
      </c>
      <c r="AY621" s="18" t="s">
        <v>153</v>
      </c>
      <c r="BE621" s="217">
        <f>IF(N621="základní",J621,0)</f>
        <v>0</v>
      </c>
      <c r="BF621" s="217">
        <f>IF(N621="snížená",J621,0)</f>
        <v>0</v>
      </c>
      <c r="BG621" s="217">
        <f>IF(N621="zákl. přenesená",J621,0)</f>
        <v>0</v>
      </c>
      <c r="BH621" s="217">
        <f>IF(N621="sníž. přenesená",J621,0)</f>
        <v>0</v>
      </c>
      <c r="BI621" s="217">
        <f>IF(N621="nulová",J621,0)</f>
        <v>0</v>
      </c>
      <c r="BJ621" s="18" t="s">
        <v>85</v>
      </c>
      <c r="BK621" s="217">
        <f>ROUND(I621*H621,2)</f>
        <v>0</v>
      </c>
      <c r="BL621" s="18" t="s">
        <v>287</v>
      </c>
      <c r="BM621" s="216" t="s">
        <v>675</v>
      </c>
    </row>
    <row r="622" s="2" customFormat="1">
      <c r="A622" s="39"/>
      <c r="B622" s="40"/>
      <c r="C622" s="41"/>
      <c r="D622" s="218" t="s">
        <v>163</v>
      </c>
      <c r="E622" s="41"/>
      <c r="F622" s="219" t="s">
        <v>676</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163</v>
      </c>
      <c r="AU622" s="18" t="s">
        <v>87</v>
      </c>
    </row>
    <row r="623" s="2" customFormat="1" ht="24.15" customHeight="1">
      <c r="A623" s="39"/>
      <c r="B623" s="40"/>
      <c r="C623" s="205" t="s">
        <v>677</v>
      </c>
      <c r="D623" s="205" t="s">
        <v>156</v>
      </c>
      <c r="E623" s="206" t="s">
        <v>678</v>
      </c>
      <c r="F623" s="207" t="s">
        <v>679</v>
      </c>
      <c r="G623" s="208" t="s">
        <v>605</v>
      </c>
      <c r="H623" s="209">
        <v>1</v>
      </c>
      <c r="I623" s="210"/>
      <c r="J623" s="211">
        <f>ROUND(I623*H623,2)</f>
        <v>0</v>
      </c>
      <c r="K623" s="207" t="s">
        <v>160</v>
      </c>
      <c r="L623" s="45"/>
      <c r="M623" s="212" t="s">
        <v>40</v>
      </c>
      <c r="N623" s="213" t="s">
        <v>48</v>
      </c>
      <c r="O623" s="85"/>
      <c r="P623" s="214">
        <f>O623*H623</f>
        <v>0</v>
      </c>
      <c r="Q623" s="214">
        <v>0.02775</v>
      </c>
      <c r="R623" s="214">
        <f>Q623*H623</f>
        <v>0.02775</v>
      </c>
      <c r="S623" s="214">
        <v>0</v>
      </c>
      <c r="T623" s="215">
        <f>S623*H623</f>
        <v>0</v>
      </c>
      <c r="U623" s="39"/>
      <c r="V623" s="39"/>
      <c r="W623" s="39"/>
      <c r="X623" s="39"/>
      <c r="Y623" s="39"/>
      <c r="Z623" s="39"/>
      <c r="AA623" s="39"/>
      <c r="AB623" s="39"/>
      <c r="AC623" s="39"/>
      <c r="AD623" s="39"/>
      <c r="AE623" s="39"/>
      <c r="AR623" s="216" t="s">
        <v>287</v>
      </c>
      <c r="AT623" s="216" t="s">
        <v>156</v>
      </c>
      <c r="AU623" s="216" t="s">
        <v>87</v>
      </c>
      <c r="AY623" s="18" t="s">
        <v>153</v>
      </c>
      <c r="BE623" s="217">
        <f>IF(N623="základní",J623,0)</f>
        <v>0</v>
      </c>
      <c r="BF623" s="217">
        <f>IF(N623="snížená",J623,0)</f>
        <v>0</v>
      </c>
      <c r="BG623" s="217">
        <f>IF(N623="zákl. přenesená",J623,0)</f>
        <v>0</v>
      </c>
      <c r="BH623" s="217">
        <f>IF(N623="sníž. přenesená",J623,0)</f>
        <v>0</v>
      </c>
      <c r="BI623" s="217">
        <f>IF(N623="nulová",J623,0)</f>
        <v>0</v>
      </c>
      <c r="BJ623" s="18" t="s">
        <v>85</v>
      </c>
      <c r="BK623" s="217">
        <f>ROUND(I623*H623,2)</f>
        <v>0</v>
      </c>
      <c r="BL623" s="18" t="s">
        <v>287</v>
      </c>
      <c r="BM623" s="216" t="s">
        <v>680</v>
      </c>
    </row>
    <row r="624" s="2" customFormat="1">
      <c r="A624" s="39"/>
      <c r="B624" s="40"/>
      <c r="C624" s="41"/>
      <c r="D624" s="218" t="s">
        <v>163</v>
      </c>
      <c r="E624" s="41"/>
      <c r="F624" s="219" t="s">
        <v>681</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163</v>
      </c>
      <c r="AU624" s="18" t="s">
        <v>87</v>
      </c>
    </row>
    <row r="625" s="2" customFormat="1">
      <c r="A625" s="39"/>
      <c r="B625" s="40"/>
      <c r="C625" s="41"/>
      <c r="D625" s="218" t="s">
        <v>165</v>
      </c>
      <c r="E625" s="41"/>
      <c r="F625" s="223" t="s">
        <v>682</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165</v>
      </c>
      <c r="AU625" s="18" t="s">
        <v>87</v>
      </c>
    </row>
    <row r="626" s="2" customFormat="1" ht="14.4" customHeight="1">
      <c r="A626" s="39"/>
      <c r="B626" s="40"/>
      <c r="C626" s="205" t="s">
        <v>683</v>
      </c>
      <c r="D626" s="205" t="s">
        <v>156</v>
      </c>
      <c r="E626" s="206" t="s">
        <v>684</v>
      </c>
      <c r="F626" s="207" t="s">
        <v>685</v>
      </c>
      <c r="G626" s="208" t="s">
        <v>605</v>
      </c>
      <c r="H626" s="209">
        <v>1</v>
      </c>
      <c r="I626" s="210"/>
      <c r="J626" s="211">
        <f>ROUND(I626*H626,2)</f>
        <v>0</v>
      </c>
      <c r="K626" s="207" t="s">
        <v>160</v>
      </c>
      <c r="L626" s="45"/>
      <c r="M626" s="212" t="s">
        <v>40</v>
      </c>
      <c r="N626" s="213" t="s">
        <v>48</v>
      </c>
      <c r="O626" s="85"/>
      <c r="P626" s="214">
        <f>O626*H626</f>
        <v>0</v>
      </c>
      <c r="Q626" s="214">
        <v>0.01452</v>
      </c>
      <c r="R626" s="214">
        <f>Q626*H626</f>
        <v>0.01452</v>
      </c>
      <c r="S626" s="214">
        <v>0</v>
      </c>
      <c r="T626" s="215">
        <f>S626*H626</f>
        <v>0</v>
      </c>
      <c r="U626" s="39"/>
      <c r="V626" s="39"/>
      <c r="W626" s="39"/>
      <c r="X626" s="39"/>
      <c r="Y626" s="39"/>
      <c r="Z626" s="39"/>
      <c r="AA626" s="39"/>
      <c r="AB626" s="39"/>
      <c r="AC626" s="39"/>
      <c r="AD626" s="39"/>
      <c r="AE626" s="39"/>
      <c r="AR626" s="216" t="s">
        <v>287</v>
      </c>
      <c r="AT626" s="216" t="s">
        <v>156</v>
      </c>
      <c r="AU626" s="216" t="s">
        <v>87</v>
      </c>
      <c r="AY626" s="18" t="s">
        <v>153</v>
      </c>
      <c r="BE626" s="217">
        <f>IF(N626="základní",J626,0)</f>
        <v>0</v>
      </c>
      <c r="BF626" s="217">
        <f>IF(N626="snížená",J626,0)</f>
        <v>0</v>
      </c>
      <c r="BG626" s="217">
        <f>IF(N626="zákl. přenesená",J626,0)</f>
        <v>0</v>
      </c>
      <c r="BH626" s="217">
        <f>IF(N626="sníž. přenesená",J626,0)</f>
        <v>0</v>
      </c>
      <c r="BI626" s="217">
        <f>IF(N626="nulová",J626,0)</f>
        <v>0</v>
      </c>
      <c r="BJ626" s="18" t="s">
        <v>85</v>
      </c>
      <c r="BK626" s="217">
        <f>ROUND(I626*H626,2)</f>
        <v>0</v>
      </c>
      <c r="BL626" s="18" t="s">
        <v>287</v>
      </c>
      <c r="BM626" s="216" t="s">
        <v>686</v>
      </c>
    </row>
    <row r="627" s="2" customFormat="1">
      <c r="A627" s="39"/>
      <c r="B627" s="40"/>
      <c r="C627" s="41"/>
      <c r="D627" s="218" t="s">
        <v>163</v>
      </c>
      <c r="E627" s="41"/>
      <c r="F627" s="219" t="s">
        <v>687</v>
      </c>
      <c r="G627" s="41"/>
      <c r="H627" s="41"/>
      <c r="I627" s="220"/>
      <c r="J627" s="41"/>
      <c r="K627" s="41"/>
      <c r="L627" s="45"/>
      <c r="M627" s="221"/>
      <c r="N627" s="222"/>
      <c r="O627" s="85"/>
      <c r="P627" s="85"/>
      <c r="Q627" s="85"/>
      <c r="R627" s="85"/>
      <c r="S627" s="85"/>
      <c r="T627" s="86"/>
      <c r="U627" s="39"/>
      <c r="V627" s="39"/>
      <c r="W627" s="39"/>
      <c r="X627" s="39"/>
      <c r="Y627" s="39"/>
      <c r="Z627" s="39"/>
      <c r="AA627" s="39"/>
      <c r="AB627" s="39"/>
      <c r="AC627" s="39"/>
      <c r="AD627" s="39"/>
      <c r="AE627" s="39"/>
      <c r="AT627" s="18" t="s">
        <v>163</v>
      </c>
      <c r="AU627" s="18" t="s">
        <v>87</v>
      </c>
    </row>
    <row r="628" s="2" customFormat="1">
      <c r="A628" s="39"/>
      <c r="B628" s="40"/>
      <c r="C628" s="41"/>
      <c r="D628" s="218" t="s">
        <v>165</v>
      </c>
      <c r="E628" s="41"/>
      <c r="F628" s="223" t="s">
        <v>688</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165</v>
      </c>
      <c r="AU628" s="18" t="s">
        <v>87</v>
      </c>
    </row>
    <row r="629" s="2" customFormat="1" ht="24.15" customHeight="1">
      <c r="A629" s="39"/>
      <c r="B629" s="40"/>
      <c r="C629" s="205" t="s">
        <v>689</v>
      </c>
      <c r="D629" s="205" t="s">
        <v>156</v>
      </c>
      <c r="E629" s="206" t="s">
        <v>690</v>
      </c>
      <c r="F629" s="207" t="s">
        <v>691</v>
      </c>
      <c r="G629" s="208" t="s">
        <v>605</v>
      </c>
      <c r="H629" s="209">
        <v>1</v>
      </c>
      <c r="I629" s="210"/>
      <c r="J629" s="211">
        <f>ROUND(I629*H629,2)</f>
        <v>0</v>
      </c>
      <c r="K629" s="207" t="s">
        <v>160</v>
      </c>
      <c r="L629" s="45"/>
      <c r="M629" s="212" t="s">
        <v>40</v>
      </c>
      <c r="N629" s="213" t="s">
        <v>48</v>
      </c>
      <c r="O629" s="85"/>
      <c r="P629" s="214">
        <f>O629*H629</f>
        <v>0</v>
      </c>
      <c r="Q629" s="214">
        <v>0.034209999999999997</v>
      </c>
      <c r="R629" s="214">
        <f>Q629*H629</f>
        <v>0.034209999999999997</v>
      </c>
      <c r="S629" s="214">
        <v>0</v>
      </c>
      <c r="T629" s="215">
        <f>S629*H629</f>
        <v>0</v>
      </c>
      <c r="U629" s="39"/>
      <c r="V629" s="39"/>
      <c r="W629" s="39"/>
      <c r="X629" s="39"/>
      <c r="Y629" s="39"/>
      <c r="Z629" s="39"/>
      <c r="AA629" s="39"/>
      <c r="AB629" s="39"/>
      <c r="AC629" s="39"/>
      <c r="AD629" s="39"/>
      <c r="AE629" s="39"/>
      <c r="AR629" s="216" t="s">
        <v>287</v>
      </c>
      <c r="AT629" s="216" t="s">
        <v>156</v>
      </c>
      <c r="AU629" s="216" t="s">
        <v>87</v>
      </c>
      <c r="AY629" s="18" t="s">
        <v>153</v>
      </c>
      <c r="BE629" s="217">
        <f>IF(N629="základní",J629,0)</f>
        <v>0</v>
      </c>
      <c r="BF629" s="217">
        <f>IF(N629="snížená",J629,0)</f>
        <v>0</v>
      </c>
      <c r="BG629" s="217">
        <f>IF(N629="zákl. přenesená",J629,0)</f>
        <v>0</v>
      </c>
      <c r="BH629" s="217">
        <f>IF(N629="sníž. přenesená",J629,0)</f>
        <v>0</v>
      </c>
      <c r="BI629" s="217">
        <f>IF(N629="nulová",J629,0)</f>
        <v>0</v>
      </c>
      <c r="BJ629" s="18" t="s">
        <v>85</v>
      </c>
      <c r="BK629" s="217">
        <f>ROUND(I629*H629,2)</f>
        <v>0</v>
      </c>
      <c r="BL629" s="18" t="s">
        <v>287</v>
      </c>
      <c r="BM629" s="216" t="s">
        <v>692</v>
      </c>
    </row>
    <row r="630" s="2" customFormat="1">
      <c r="A630" s="39"/>
      <c r="B630" s="40"/>
      <c r="C630" s="41"/>
      <c r="D630" s="218" t="s">
        <v>163</v>
      </c>
      <c r="E630" s="41"/>
      <c r="F630" s="219" t="s">
        <v>693</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163</v>
      </c>
      <c r="AU630" s="18" t="s">
        <v>87</v>
      </c>
    </row>
    <row r="631" s="2" customFormat="1">
      <c r="A631" s="39"/>
      <c r="B631" s="40"/>
      <c r="C631" s="41"/>
      <c r="D631" s="218" t="s">
        <v>165</v>
      </c>
      <c r="E631" s="41"/>
      <c r="F631" s="223" t="s">
        <v>694</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165</v>
      </c>
      <c r="AU631" s="18" t="s">
        <v>87</v>
      </c>
    </row>
    <row r="632" s="2" customFormat="1" ht="24.15" customHeight="1">
      <c r="A632" s="39"/>
      <c r="B632" s="40"/>
      <c r="C632" s="205" t="s">
        <v>695</v>
      </c>
      <c r="D632" s="205" t="s">
        <v>156</v>
      </c>
      <c r="E632" s="206" t="s">
        <v>696</v>
      </c>
      <c r="F632" s="207" t="s">
        <v>697</v>
      </c>
      <c r="G632" s="208" t="s">
        <v>605</v>
      </c>
      <c r="H632" s="209">
        <v>1</v>
      </c>
      <c r="I632" s="210"/>
      <c r="J632" s="211">
        <f>ROUND(I632*H632,2)</f>
        <v>0</v>
      </c>
      <c r="K632" s="207" t="s">
        <v>160</v>
      </c>
      <c r="L632" s="45"/>
      <c r="M632" s="212" t="s">
        <v>40</v>
      </c>
      <c r="N632" s="213" t="s">
        <v>48</v>
      </c>
      <c r="O632" s="85"/>
      <c r="P632" s="214">
        <f>O632*H632</f>
        <v>0</v>
      </c>
      <c r="Q632" s="214">
        <v>0.0024199999999999998</v>
      </c>
      <c r="R632" s="214">
        <f>Q632*H632</f>
        <v>0.0024199999999999998</v>
      </c>
      <c r="S632" s="214">
        <v>0</v>
      </c>
      <c r="T632" s="215">
        <f>S632*H632</f>
        <v>0</v>
      </c>
      <c r="U632" s="39"/>
      <c r="V632" s="39"/>
      <c r="W632" s="39"/>
      <c r="X632" s="39"/>
      <c r="Y632" s="39"/>
      <c r="Z632" s="39"/>
      <c r="AA632" s="39"/>
      <c r="AB632" s="39"/>
      <c r="AC632" s="39"/>
      <c r="AD632" s="39"/>
      <c r="AE632" s="39"/>
      <c r="AR632" s="216" t="s">
        <v>287</v>
      </c>
      <c r="AT632" s="216" t="s">
        <v>156</v>
      </c>
      <c r="AU632" s="216" t="s">
        <v>87</v>
      </c>
      <c r="AY632" s="18" t="s">
        <v>153</v>
      </c>
      <c r="BE632" s="217">
        <f>IF(N632="základní",J632,0)</f>
        <v>0</v>
      </c>
      <c r="BF632" s="217">
        <f>IF(N632="snížená",J632,0)</f>
        <v>0</v>
      </c>
      <c r="BG632" s="217">
        <f>IF(N632="zákl. přenesená",J632,0)</f>
        <v>0</v>
      </c>
      <c r="BH632" s="217">
        <f>IF(N632="sníž. přenesená",J632,0)</f>
        <v>0</v>
      </c>
      <c r="BI632" s="217">
        <f>IF(N632="nulová",J632,0)</f>
        <v>0</v>
      </c>
      <c r="BJ632" s="18" t="s">
        <v>85</v>
      </c>
      <c r="BK632" s="217">
        <f>ROUND(I632*H632,2)</f>
        <v>0</v>
      </c>
      <c r="BL632" s="18" t="s">
        <v>287</v>
      </c>
      <c r="BM632" s="216" t="s">
        <v>698</v>
      </c>
    </row>
    <row r="633" s="2" customFormat="1">
      <c r="A633" s="39"/>
      <c r="B633" s="40"/>
      <c r="C633" s="41"/>
      <c r="D633" s="218" t="s">
        <v>163</v>
      </c>
      <c r="E633" s="41"/>
      <c r="F633" s="219" t="s">
        <v>697</v>
      </c>
      <c r="G633" s="41"/>
      <c r="H633" s="41"/>
      <c r="I633" s="220"/>
      <c r="J633" s="41"/>
      <c r="K633" s="41"/>
      <c r="L633" s="45"/>
      <c r="M633" s="221"/>
      <c r="N633" s="222"/>
      <c r="O633" s="85"/>
      <c r="P633" s="85"/>
      <c r="Q633" s="85"/>
      <c r="R633" s="85"/>
      <c r="S633" s="85"/>
      <c r="T633" s="86"/>
      <c r="U633" s="39"/>
      <c r="V633" s="39"/>
      <c r="W633" s="39"/>
      <c r="X633" s="39"/>
      <c r="Y633" s="39"/>
      <c r="Z633" s="39"/>
      <c r="AA633" s="39"/>
      <c r="AB633" s="39"/>
      <c r="AC633" s="39"/>
      <c r="AD633" s="39"/>
      <c r="AE633" s="39"/>
      <c r="AT633" s="18" t="s">
        <v>163</v>
      </c>
      <c r="AU633" s="18" t="s">
        <v>87</v>
      </c>
    </row>
    <row r="634" s="2" customFormat="1" ht="24.15" customHeight="1">
      <c r="A634" s="39"/>
      <c r="B634" s="40"/>
      <c r="C634" s="205" t="s">
        <v>699</v>
      </c>
      <c r="D634" s="205" t="s">
        <v>156</v>
      </c>
      <c r="E634" s="206" t="s">
        <v>700</v>
      </c>
      <c r="F634" s="207" t="s">
        <v>701</v>
      </c>
      <c r="G634" s="208" t="s">
        <v>605</v>
      </c>
      <c r="H634" s="209">
        <v>1</v>
      </c>
      <c r="I634" s="210"/>
      <c r="J634" s="211">
        <f>ROUND(I634*H634,2)</f>
        <v>0</v>
      </c>
      <c r="K634" s="207" t="s">
        <v>160</v>
      </c>
      <c r="L634" s="45"/>
      <c r="M634" s="212" t="s">
        <v>40</v>
      </c>
      <c r="N634" s="213" t="s">
        <v>48</v>
      </c>
      <c r="O634" s="85"/>
      <c r="P634" s="214">
        <f>O634*H634</f>
        <v>0</v>
      </c>
      <c r="Q634" s="214">
        <v>0.00051999999999999995</v>
      </c>
      <c r="R634" s="214">
        <f>Q634*H634</f>
        <v>0.00051999999999999995</v>
      </c>
      <c r="S634" s="214">
        <v>0</v>
      </c>
      <c r="T634" s="215">
        <f>S634*H634</f>
        <v>0</v>
      </c>
      <c r="U634" s="39"/>
      <c r="V634" s="39"/>
      <c r="W634" s="39"/>
      <c r="X634" s="39"/>
      <c r="Y634" s="39"/>
      <c r="Z634" s="39"/>
      <c r="AA634" s="39"/>
      <c r="AB634" s="39"/>
      <c r="AC634" s="39"/>
      <c r="AD634" s="39"/>
      <c r="AE634" s="39"/>
      <c r="AR634" s="216" t="s">
        <v>287</v>
      </c>
      <c r="AT634" s="216" t="s">
        <v>156</v>
      </c>
      <c r="AU634" s="216" t="s">
        <v>87</v>
      </c>
      <c r="AY634" s="18" t="s">
        <v>153</v>
      </c>
      <c r="BE634" s="217">
        <f>IF(N634="základní",J634,0)</f>
        <v>0</v>
      </c>
      <c r="BF634" s="217">
        <f>IF(N634="snížená",J634,0)</f>
        <v>0</v>
      </c>
      <c r="BG634" s="217">
        <f>IF(N634="zákl. přenesená",J634,0)</f>
        <v>0</v>
      </c>
      <c r="BH634" s="217">
        <f>IF(N634="sníž. přenesená",J634,0)</f>
        <v>0</v>
      </c>
      <c r="BI634" s="217">
        <f>IF(N634="nulová",J634,0)</f>
        <v>0</v>
      </c>
      <c r="BJ634" s="18" t="s">
        <v>85</v>
      </c>
      <c r="BK634" s="217">
        <f>ROUND(I634*H634,2)</f>
        <v>0</v>
      </c>
      <c r="BL634" s="18" t="s">
        <v>287</v>
      </c>
      <c r="BM634" s="216" t="s">
        <v>702</v>
      </c>
    </row>
    <row r="635" s="2" customFormat="1">
      <c r="A635" s="39"/>
      <c r="B635" s="40"/>
      <c r="C635" s="41"/>
      <c r="D635" s="218" t="s">
        <v>163</v>
      </c>
      <c r="E635" s="41"/>
      <c r="F635" s="219" t="s">
        <v>703</v>
      </c>
      <c r="G635" s="41"/>
      <c r="H635" s="41"/>
      <c r="I635" s="220"/>
      <c r="J635" s="41"/>
      <c r="K635" s="41"/>
      <c r="L635" s="45"/>
      <c r="M635" s="221"/>
      <c r="N635" s="222"/>
      <c r="O635" s="85"/>
      <c r="P635" s="85"/>
      <c r="Q635" s="85"/>
      <c r="R635" s="85"/>
      <c r="S635" s="85"/>
      <c r="T635" s="86"/>
      <c r="U635" s="39"/>
      <c r="V635" s="39"/>
      <c r="W635" s="39"/>
      <c r="X635" s="39"/>
      <c r="Y635" s="39"/>
      <c r="Z635" s="39"/>
      <c r="AA635" s="39"/>
      <c r="AB635" s="39"/>
      <c r="AC635" s="39"/>
      <c r="AD635" s="39"/>
      <c r="AE635" s="39"/>
      <c r="AT635" s="18" t="s">
        <v>163</v>
      </c>
      <c r="AU635" s="18" t="s">
        <v>87</v>
      </c>
    </row>
    <row r="636" s="2" customFormat="1" ht="24.15" customHeight="1">
      <c r="A636" s="39"/>
      <c r="B636" s="40"/>
      <c r="C636" s="205" t="s">
        <v>704</v>
      </c>
      <c r="D636" s="205" t="s">
        <v>156</v>
      </c>
      <c r="E636" s="206" t="s">
        <v>705</v>
      </c>
      <c r="F636" s="207" t="s">
        <v>706</v>
      </c>
      <c r="G636" s="208" t="s">
        <v>605</v>
      </c>
      <c r="H636" s="209">
        <v>1</v>
      </c>
      <c r="I636" s="210"/>
      <c r="J636" s="211">
        <f>ROUND(I636*H636,2)</f>
        <v>0</v>
      </c>
      <c r="K636" s="207" t="s">
        <v>160</v>
      </c>
      <c r="L636" s="45"/>
      <c r="M636" s="212" t="s">
        <v>40</v>
      </c>
      <c r="N636" s="213" t="s">
        <v>48</v>
      </c>
      <c r="O636" s="85"/>
      <c r="P636" s="214">
        <f>O636*H636</f>
        <v>0</v>
      </c>
      <c r="Q636" s="214">
        <v>0.0011000000000000001</v>
      </c>
      <c r="R636" s="214">
        <f>Q636*H636</f>
        <v>0.0011000000000000001</v>
      </c>
      <c r="S636" s="214">
        <v>0</v>
      </c>
      <c r="T636" s="215">
        <f>S636*H636</f>
        <v>0</v>
      </c>
      <c r="U636" s="39"/>
      <c r="V636" s="39"/>
      <c r="W636" s="39"/>
      <c r="X636" s="39"/>
      <c r="Y636" s="39"/>
      <c r="Z636" s="39"/>
      <c r="AA636" s="39"/>
      <c r="AB636" s="39"/>
      <c r="AC636" s="39"/>
      <c r="AD636" s="39"/>
      <c r="AE636" s="39"/>
      <c r="AR636" s="216" t="s">
        <v>287</v>
      </c>
      <c r="AT636" s="216" t="s">
        <v>156</v>
      </c>
      <c r="AU636" s="216" t="s">
        <v>87</v>
      </c>
      <c r="AY636" s="18" t="s">
        <v>153</v>
      </c>
      <c r="BE636" s="217">
        <f>IF(N636="základní",J636,0)</f>
        <v>0</v>
      </c>
      <c r="BF636" s="217">
        <f>IF(N636="snížená",J636,0)</f>
        <v>0</v>
      </c>
      <c r="BG636" s="217">
        <f>IF(N636="zákl. přenesená",J636,0)</f>
        <v>0</v>
      </c>
      <c r="BH636" s="217">
        <f>IF(N636="sníž. přenesená",J636,0)</f>
        <v>0</v>
      </c>
      <c r="BI636" s="217">
        <f>IF(N636="nulová",J636,0)</f>
        <v>0</v>
      </c>
      <c r="BJ636" s="18" t="s">
        <v>85</v>
      </c>
      <c r="BK636" s="217">
        <f>ROUND(I636*H636,2)</f>
        <v>0</v>
      </c>
      <c r="BL636" s="18" t="s">
        <v>287</v>
      </c>
      <c r="BM636" s="216" t="s">
        <v>707</v>
      </c>
    </row>
    <row r="637" s="2" customFormat="1">
      <c r="A637" s="39"/>
      <c r="B637" s="40"/>
      <c r="C637" s="41"/>
      <c r="D637" s="218" t="s">
        <v>163</v>
      </c>
      <c r="E637" s="41"/>
      <c r="F637" s="219" t="s">
        <v>706</v>
      </c>
      <c r="G637" s="41"/>
      <c r="H637" s="41"/>
      <c r="I637" s="220"/>
      <c r="J637" s="41"/>
      <c r="K637" s="41"/>
      <c r="L637" s="45"/>
      <c r="M637" s="221"/>
      <c r="N637" s="222"/>
      <c r="O637" s="85"/>
      <c r="P637" s="85"/>
      <c r="Q637" s="85"/>
      <c r="R637" s="85"/>
      <c r="S637" s="85"/>
      <c r="T637" s="86"/>
      <c r="U637" s="39"/>
      <c r="V637" s="39"/>
      <c r="W637" s="39"/>
      <c r="X637" s="39"/>
      <c r="Y637" s="39"/>
      <c r="Z637" s="39"/>
      <c r="AA637" s="39"/>
      <c r="AB637" s="39"/>
      <c r="AC637" s="39"/>
      <c r="AD637" s="39"/>
      <c r="AE637" s="39"/>
      <c r="AT637" s="18" t="s">
        <v>163</v>
      </c>
      <c r="AU637" s="18" t="s">
        <v>87</v>
      </c>
    </row>
    <row r="638" s="2" customFormat="1" ht="14.4" customHeight="1">
      <c r="A638" s="39"/>
      <c r="B638" s="40"/>
      <c r="C638" s="205" t="s">
        <v>708</v>
      </c>
      <c r="D638" s="205" t="s">
        <v>156</v>
      </c>
      <c r="E638" s="206" t="s">
        <v>709</v>
      </c>
      <c r="F638" s="207" t="s">
        <v>710</v>
      </c>
      <c r="G638" s="208" t="s">
        <v>605</v>
      </c>
      <c r="H638" s="209">
        <v>2</v>
      </c>
      <c r="I638" s="210"/>
      <c r="J638" s="211">
        <f>ROUND(I638*H638,2)</f>
        <v>0</v>
      </c>
      <c r="K638" s="207" t="s">
        <v>160</v>
      </c>
      <c r="L638" s="45"/>
      <c r="M638" s="212" t="s">
        <v>40</v>
      </c>
      <c r="N638" s="213" t="s">
        <v>48</v>
      </c>
      <c r="O638" s="85"/>
      <c r="P638" s="214">
        <f>O638*H638</f>
        <v>0</v>
      </c>
      <c r="Q638" s="214">
        <v>0.00189</v>
      </c>
      <c r="R638" s="214">
        <f>Q638*H638</f>
        <v>0.0037799999999999999</v>
      </c>
      <c r="S638" s="214">
        <v>0</v>
      </c>
      <c r="T638" s="215">
        <f>S638*H638</f>
        <v>0</v>
      </c>
      <c r="U638" s="39"/>
      <c r="V638" s="39"/>
      <c r="W638" s="39"/>
      <c r="X638" s="39"/>
      <c r="Y638" s="39"/>
      <c r="Z638" s="39"/>
      <c r="AA638" s="39"/>
      <c r="AB638" s="39"/>
      <c r="AC638" s="39"/>
      <c r="AD638" s="39"/>
      <c r="AE638" s="39"/>
      <c r="AR638" s="216" t="s">
        <v>287</v>
      </c>
      <c r="AT638" s="216" t="s">
        <v>156</v>
      </c>
      <c r="AU638" s="216" t="s">
        <v>87</v>
      </c>
      <c r="AY638" s="18" t="s">
        <v>153</v>
      </c>
      <c r="BE638" s="217">
        <f>IF(N638="základní",J638,0)</f>
        <v>0</v>
      </c>
      <c r="BF638" s="217">
        <f>IF(N638="snížená",J638,0)</f>
        <v>0</v>
      </c>
      <c r="BG638" s="217">
        <f>IF(N638="zákl. přenesená",J638,0)</f>
        <v>0</v>
      </c>
      <c r="BH638" s="217">
        <f>IF(N638="sníž. přenesená",J638,0)</f>
        <v>0</v>
      </c>
      <c r="BI638" s="217">
        <f>IF(N638="nulová",J638,0)</f>
        <v>0</v>
      </c>
      <c r="BJ638" s="18" t="s">
        <v>85</v>
      </c>
      <c r="BK638" s="217">
        <f>ROUND(I638*H638,2)</f>
        <v>0</v>
      </c>
      <c r="BL638" s="18" t="s">
        <v>287</v>
      </c>
      <c r="BM638" s="216" t="s">
        <v>711</v>
      </c>
    </row>
    <row r="639" s="2" customFormat="1">
      <c r="A639" s="39"/>
      <c r="B639" s="40"/>
      <c r="C639" s="41"/>
      <c r="D639" s="218" t="s">
        <v>163</v>
      </c>
      <c r="E639" s="41"/>
      <c r="F639" s="219" t="s">
        <v>712</v>
      </c>
      <c r="G639" s="41"/>
      <c r="H639" s="41"/>
      <c r="I639" s="220"/>
      <c r="J639" s="41"/>
      <c r="K639" s="41"/>
      <c r="L639" s="45"/>
      <c r="M639" s="221"/>
      <c r="N639" s="222"/>
      <c r="O639" s="85"/>
      <c r="P639" s="85"/>
      <c r="Q639" s="85"/>
      <c r="R639" s="85"/>
      <c r="S639" s="85"/>
      <c r="T639" s="86"/>
      <c r="U639" s="39"/>
      <c r="V639" s="39"/>
      <c r="W639" s="39"/>
      <c r="X639" s="39"/>
      <c r="Y639" s="39"/>
      <c r="Z639" s="39"/>
      <c r="AA639" s="39"/>
      <c r="AB639" s="39"/>
      <c r="AC639" s="39"/>
      <c r="AD639" s="39"/>
      <c r="AE639" s="39"/>
      <c r="AT639" s="18" t="s">
        <v>163</v>
      </c>
      <c r="AU639" s="18" t="s">
        <v>87</v>
      </c>
    </row>
    <row r="640" s="14" customFormat="1">
      <c r="A640" s="14"/>
      <c r="B640" s="234"/>
      <c r="C640" s="235"/>
      <c r="D640" s="218" t="s">
        <v>167</v>
      </c>
      <c r="E640" s="236" t="s">
        <v>40</v>
      </c>
      <c r="F640" s="237" t="s">
        <v>87</v>
      </c>
      <c r="G640" s="235"/>
      <c r="H640" s="238">
        <v>2</v>
      </c>
      <c r="I640" s="239"/>
      <c r="J640" s="235"/>
      <c r="K640" s="235"/>
      <c r="L640" s="240"/>
      <c r="M640" s="241"/>
      <c r="N640" s="242"/>
      <c r="O640" s="242"/>
      <c r="P640" s="242"/>
      <c r="Q640" s="242"/>
      <c r="R640" s="242"/>
      <c r="S640" s="242"/>
      <c r="T640" s="243"/>
      <c r="U640" s="14"/>
      <c r="V640" s="14"/>
      <c r="W640" s="14"/>
      <c r="X640" s="14"/>
      <c r="Y640" s="14"/>
      <c r="Z640" s="14"/>
      <c r="AA640" s="14"/>
      <c r="AB640" s="14"/>
      <c r="AC640" s="14"/>
      <c r="AD640" s="14"/>
      <c r="AE640" s="14"/>
      <c r="AT640" s="244" t="s">
        <v>167</v>
      </c>
      <c r="AU640" s="244" t="s">
        <v>87</v>
      </c>
      <c r="AV640" s="14" t="s">
        <v>87</v>
      </c>
      <c r="AW640" s="14" t="s">
        <v>38</v>
      </c>
      <c r="AX640" s="14" t="s">
        <v>77</v>
      </c>
      <c r="AY640" s="244" t="s">
        <v>153</v>
      </c>
    </row>
    <row r="641" s="15" customFormat="1">
      <c r="A641" s="15"/>
      <c r="B641" s="245"/>
      <c r="C641" s="246"/>
      <c r="D641" s="218" t="s">
        <v>167</v>
      </c>
      <c r="E641" s="247" t="s">
        <v>40</v>
      </c>
      <c r="F641" s="248" t="s">
        <v>170</v>
      </c>
      <c r="G641" s="246"/>
      <c r="H641" s="249">
        <v>2</v>
      </c>
      <c r="I641" s="250"/>
      <c r="J641" s="246"/>
      <c r="K641" s="246"/>
      <c r="L641" s="251"/>
      <c r="M641" s="252"/>
      <c r="N641" s="253"/>
      <c r="O641" s="253"/>
      <c r="P641" s="253"/>
      <c r="Q641" s="253"/>
      <c r="R641" s="253"/>
      <c r="S641" s="253"/>
      <c r="T641" s="254"/>
      <c r="U641" s="15"/>
      <c r="V641" s="15"/>
      <c r="W641" s="15"/>
      <c r="X641" s="15"/>
      <c r="Y641" s="15"/>
      <c r="Z641" s="15"/>
      <c r="AA641" s="15"/>
      <c r="AB641" s="15"/>
      <c r="AC641" s="15"/>
      <c r="AD641" s="15"/>
      <c r="AE641" s="15"/>
      <c r="AT641" s="255" t="s">
        <v>167</v>
      </c>
      <c r="AU641" s="255" t="s">
        <v>87</v>
      </c>
      <c r="AV641" s="15" t="s">
        <v>161</v>
      </c>
      <c r="AW641" s="15" t="s">
        <v>38</v>
      </c>
      <c r="AX641" s="15" t="s">
        <v>85</v>
      </c>
      <c r="AY641" s="255" t="s">
        <v>153</v>
      </c>
    </row>
    <row r="642" s="2" customFormat="1" ht="24.15" customHeight="1">
      <c r="A642" s="39"/>
      <c r="B642" s="40"/>
      <c r="C642" s="205" t="s">
        <v>713</v>
      </c>
      <c r="D642" s="205" t="s">
        <v>156</v>
      </c>
      <c r="E642" s="206" t="s">
        <v>714</v>
      </c>
      <c r="F642" s="207" t="s">
        <v>715</v>
      </c>
      <c r="G642" s="208" t="s">
        <v>605</v>
      </c>
      <c r="H642" s="209">
        <v>1</v>
      </c>
      <c r="I642" s="210"/>
      <c r="J642" s="211">
        <f>ROUND(I642*H642,2)</f>
        <v>0</v>
      </c>
      <c r="K642" s="207" t="s">
        <v>160</v>
      </c>
      <c r="L642" s="45"/>
      <c r="M642" s="212" t="s">
        <v>40</v>
      </c>
      <c r="N642" s="213" t="s">
        <v>48</v>
      </c>
      <c r="O642" s="85"/>
      <c r="P642" s="214">
        <f>O642*H642</f>
        <v>0</v>
      </c>
      <c r="Q642" s="214">
        <v>0.0019599999999999999</v>
      </c>
      <c r="R642" s="214">
        <f>Q642*H642</f>
        <v>0.0019599999999999999</v>
      </c>
      <c r="S642" s="214">
        <v>0</v>
      </c>
      <c r="T642" s="215">
        <f>S642*H642</f>
        <v>0</v>
      </c>
      <c r="U642" s="39"/>
      <c r="V642" s="39"/>
      <c r="W642" s="39"/>
      <c r="X642" s="39"/>
      <c r="Y642" s="39"/>
      <c r="Z642" s="39"/>
      <c r="AA642" s="39"/>
      <c r="AB642" s="39"/>
      <c r="AC642" s="39"/>
      <c r="AD642" s="39"/>
      <c r="AE642" s="39"/>
      <c r="AR642" s="216" t="s">
        <v>287</v>
      </c>
      <c r="AT642" s="216" t="s">
        <v>156</v>
      </c>
      <c r="AU642" s="216" t="s">
        <v>87</v>
      </c>
      <c r="AY642" s="18" t="s">
        <v>153</v>
      </c>
      <c r="BE642" s="217">
        <f>IF(N642="základní",J642,0)</f>
        <v>0</v>
      </c>
      <c r="BF642" s="217">
        <f>IF(N642="snížená",J642,0)</f>
        <v>0</v>
      </c>
      <c r="BG642" s="217">
        <f>IF(N642="zákl. přenesená",J642,0)</f>
        <v>0</v>
      </c>
      <c r="BH642" s="217">
        <f>IF(N642="sníž. přenesená",J642,0)</f>
        <v>0</v>
      </c>
      <c r="BI642" s="217">
        <f>IF(N642="nulová",J642,0)</f>
        <v>0</v>
      </c>
      <c r="BJ642" s="18" t="s">
        <v>85</v>
      </c>
      <c r="BK642" s="217">
        <f>ROUND(I642*H642,2)</f>
        <v>0</v>
      </c>
      <c r="BL642" s="18" t="s">
        <v>287</v>
      </c>
      <c r="BM642" s="216" t="s">
        <v>716</v>
      </c>
    </row>
    <row r="643" s="2" customFormat="1">
      <c r="A643" s="39"/>
      <c r="B643" s="40"/>
      <c r="C643" s="41"/>
      <c r="D643" s="218" t="s">
        <v>163</v>
      </c>
      <c r="E643" s="41"/>
      <c r="F643" s="219" t="s">
        <v>717</v>
      </c>
      <c r="G643" s="41"/>
      <c r="H643" s="41"/>
      <c r="I643" s="220"/>
      <c r="J643" s="41"/>
      <c r="K643" s="41"/>
      <c r="L643" s="45"/>
      <c r="M643" s="221"/>
      <c r="N643" s="222"/>
      <c r="O643" s="85"/>
      <c r="P643" s="85"/>
      <c r="Q643" s="85"/>
      <c r="R643" s="85"/>
      <c r="S643" s="85"/>
      <c r="T643" s="86"/>
      <c r="U643" s="39"/>
      <c r="V643" s="39"/>
      <c r="W643" s="39"/>
      <c r="X643" s="39"/>
      <c r="Y643" s="39"/>
      <c r="Z643" s="39"/>
      <c r="AA643" s="39"/>
      <c r="AB643" s="39"/>
      <c r="AC643" s="39"/>
      <c r="AD643" s="39"/>
      <c r="AE643" s="39"/>
      <c r="AT643" s="18" t="s">
        <v>163</v>
      </c>
      <c r="AU643" s="18" t="s">
        <v>87</v>
      </c>
    </row>
    <row r="644" s="2" customFormat="1">
      <c r="A644" s="39"/>
      <c r="B644" s="40"/>
      <c r="C644" s="41"/>
      <c r="D644" s="218" t="s">
        <v>165</v>
      </c>
      <c r="E644" s="41"/>
      <c r="F644" s="223" t="s">
        <v>718</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165</v>
      </c>
      <c r="AU644" s="18" t="s">
        <v>87</v>
      </c>
    </row>
    <row r="645" s="2" customFormat="1" ht="14.4" customHeight="1">
      <c r="A645" s="39"/>
      <c r="B645" s="40"/>
      <c r="C645" s="205" t="s">
        <v>719</v>
      </c>
      <c r="D645" s="205" t="s">
        <v>156</v>
      </c>
      <c r="E645" s="206" t="s">
        <v>720</v>
      </c>
      <c r="F645" s="207" t="s">
        <v>721</v>
      </c>
      <c r="G645" s="208" t="s">
        <v>605</v>
      </c>
      <c r="H645" s="209">
        <v>1</v>
      </c>
      <c r="I645" s="210"/>
      <c r="J645" s="211">
        <f>ROUND(I645*H645,2)</f>
        <v>0</v>
      </c>
      <c r="K645" s="207" t="s">
        <v>160</v>
      </c>
      <c r="L645" s="45"/>
      <c r="M645" s="212" t="s">
        <v>40</v>
      </c>
      <c r="N645" s="213" t="s">
        <v>48</v>
      </c>
      <c r="O645" s="85"/>
      <c r="P645" s="214">
        <f>O645*H645</f>
        <v>0</v>
      </c>
      <c r="Q645" s="214">
        <v>0.0018400000000000001</v>
      </c>
      <c r="R645" s="214">
        <f>Q645*H645</f>
        <v>0.0018400000000000001</v>
      </c>
      <c r="S645" s="214">
        <v>0</v>
      </c>
      <c r="T645" s="215">
        <f>S645*H645</f>
        <v>0</v>
      </c>
      <c r="U645" s="39"/>
      <c r="V645" s="39"/>
      <c r="W645" s="39"/>
      <c r="X645" s="39"/>
      <c r="Y645" s="39"/>
      <c r="Z645" s="39"/>
      <c r="AA645" s="39"/>
      <c r="AB645" s="39"/>
      <c r="AC645" s="39"/>
      <c r="AD645" s="39"/>
      <c r="AE645" s="39"/>
      <c r="AR645" s="216" t="s">
        <v>287</v>
      </c>
      <c r="AT645" s="216" t="s">
        <v>156</v>
      </c>
      <c r="AU645" s="216" t="s">
        <v>87</v>
      </c>
      <c r="AY645" s="18" t="s">
        <v>153</v>
      </c>
      <c r="BE645" s="217">
        <f>IF(N645="základní",J645,0)</f>
        <v>0</v>
      </c>
      <c r="BF645" s="217">
        <f>IF(N645="snížená",J645,0)</f>
        <v>0</v>
      </c>
      <c r="BG645" s="217">
        <f>IF(N645="zákl. přenesená",J645,0)</f>
        <v>0</v>
      </c>
      <c r="BH645" s="217">
        <f>IF(N645="sníž. přenesená",J645,0)</f>
        <v>0</v>
      </c>
      <c r="BI645" s="217">
        <f>IF(N645="nulová",J645,0)</f>
        <v>0</v>
      </c>
      <c r="BJ645" s="18" t="s">
        <v>85</v>
      </c>
      <c r="BK645" s="217">
        <f>ROUND(I645*H645,2)</f>
        <v>0</v>
      </c>
      <c r="BL645" s="18" t="s">
        <v>287</v>
      </c>
      <c r="BM645" s="216" t="s">
        <v>722</v>
      </c>
    </row>
    <row r="646" s="2" customFormat="1">
      <c r="A646" s="39"/>
      <c r="B646" s="40"/>
      <c r="C646" s="41"/>
      <c r="D646" s="218" t="s">
        <v>163</v>
      </c>
      <c r="E646" s="41"/>
      <c r="F646" s="219" t="s">
        <v>723</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163</v>
      </c>
      <c r="AU646" s="18" t="s">
        <v>87</v>
      </c>
    </row>
    <row r="647" s="2" customFormat="1">
      <c r="A647" s="39"/>
      <c r="B647" s="40"/>
      <c r="C647" s="41"/>
      <c r="D647" s="218" t="s">
        <v>165</v>
      </c>
      <c r="E647" s="41"/>
      <c r="F647" s="223" t="s">
        <v>724</v>
      </c>
      <c r="G647" s="41"/>
      <c r="H647" s="41"/>
      <c r="I647" s="220"/>
      <c r="J647" s="41"/>
      <c r="K647" s="41"/>
      <c r="L647" s="45"/>
      <c r="M647" s="221"/>
      <c r="N647" s="222"/>
      <c r="O647" s="85"/>
      <c r="P647" s="85"/>
      <c r="Q647" s="85"/>
      <c r="R647" s="85"/>
      <c r="S647" s="85"/>
      <c r="T647" s="86"/>
      <c r="U647" s="39"/>
      <c r="V647" s="39"/>
      <c r="W647" s="39"/>
      <c r="X647" s="39"/>
      <c r="Y647" s="39"/>
      <c r="Z647" s="39"/>
      <c r="AA647" s="39"/>
      <c r="AB647" s="39"/>
      <c r="AC647" s="39"/>
      <c r="AD647" s="39"/>
      <c r="AE647" s="39"/>
      <c r="AT647" s="18" t="s">
        <v>165</v>
      </c>
      <c r="AU647" s="18" t="s">
        <v>87</v>
      </c>
    </row>
    <row r="648" s="2" customFormat="1" ht="24.15" customHeight="1">
      <c r="A648" s="39"/>
      <c r="B648" s="40"/>
      <c r="C648" s="205" t="s">
        <v>725</v>
      </c>
      <c r="D648" s="205" t="s">
        <v>156</v>
      </c>
      <c r="E648" s="206" t="s">
        <v>726</v>
      </c>
      <c r="F648" s="207" t="s">
        <v>727</v>
      </c>
      <c r="G648" s="208" t="s">
        <v>605</v>
      </c>
      <c r="H648" s="209">
        <v>1</v>
      </c>
      <c r="I648" s="210"/>
      <c r="J648" s="211">
        <f>ROUND(I648*H648,2)</f>
        <v>0</v>
      </c>
      <c r="K648" s="207" t="s">
        <v>160</v>
      </c>
      <c r="L648" s="45"/>
      <c r="M648" s="212" t="s">
        <v>40</v>
      </c>
      <c r="N648" s="213" t="s">
        <v>48</v>
      </c>
      <c r="O648" s="85"/>
      <c r="P648" s="214">
        <f>O648*H648</f>
        <v>0</v>
      </c>
      <c r="Q648" s="214">
        <v>0.0019599999999999999</v>
      </c>
      <c r="R648" s="214">
        <f>Q648*H648</f>
        <v>0.0019599999999999999</v>
      </c>
      <c r="S648" s="214">
        <v>0</v>
      </c>
      <c r="T648" s="215">
        <f>S648*H648</f>
        <v>0</v>
      </c>
      <c r="U648" s="39"/>
      <c r="V648" s="39"/>
      <c r="W648" s="39"/>
      <c r="X648" s="39"/>
      <c r="Y648" s="39"/>
      <c r="Z648" s="39"/>
      <c r="AA648" s="39"/>
      <c r="AB648" s="39"/>
      <c r="AC648" s="39"/>
      <c r="AD648" s="39"/>
      <c r="AE648" s="39"/>
      <c r="AR648" s="216" t="s">
        <v>287</v>
      </c>
      <c r="AT648" s="216" t="s">
        <v>156</v>
      </c>
      <c r="AU648" s="216" t="s">
        <v>87</v>
      </c>
      <c r="AY648" s="18" t="s">
        <v>153</v>
      </c>
      <c r="BE648" s="217">
        <f>IF(N648="základní",J648,0)</f>
        <v>0</v>
      </c>
      <c r="BF648" s="217">
        <f>IF(N648="snížená",J648,0)</f>
        <v>0</v>
      </c>
      <c r="BG648" s="217">
        <f>IF(N648="zákl. přenesená",J648,0)</f>
        <v>0</v>
      </c>
      <c r="BH648" s="217">
        <f>IF(N648="sníž. přenesená",J648,0)</f>
        <v>0</v>
      </c>
      <c r="BI648" s="217">
        <f>IF(N648="nulová",J648,0)</f>
        <v>0</v>
      </c>
      <c r="BJ648" s="18" t="s">
        <v>85</v>
      </c>
      <c r="BK648" s="217">
        <f>ROUND(I648*H648,2)</f>
        <v>0</v>
      </c>
      <c r="BL648" s="18" t="s">
        <v>287</v>
      </c>
      <c r="BM648" s="216" t="s">
        <v>728</v>
      </c>
    </row>
    <row r="649" s="2" customFormat="1">
      <c r="A649" s="39"/>
      <c r="B649" s="40"/>
      <c r="C649" s="41"/>
      <c r="D649" s="218" t="s">
        <v>163</v>
      </c>
      <c r="E649" s="41"/>
      <c r="F649" s="219" t="s">
        <v>729</v>
      </c>
      <c r="G649" s="41"/>
      <c r="H649" s="41"/>
      <c r="I649" s="220"/>
      <c r="J649" s="41"/>
      <c r="K649" s="41"/>
      <c r="L649" s="45"/>
      <c r="M649" s="221"/>
      <c r="N649" s="222"/>
      <c r="O649" s="85"/>
      <c r="P649" s="85"/>
      <c r="Q649" s="85"/>
      <c r="R649" s="85"/>
      <c r="S649" s="85"/>
      <c r="T649" s="86"/>
      <c r="U649" s="39"/>
      <c r="V649" s="39"/>
      <c r="W649" s="39"/>
      <c r="X649" s="39"/>
      <c r="Y649" s="39"/>
      <c r="Z649" s="39"/>
      <c r="AA649" s="39"/>
      <c r="AB649" s="39"/>
      <c r="AC649" s="39"/>
      <c r="AD649" s="39"/>
      <c r="AE649" s="39"/>
      <c r="AT649" s="18" t="s">
        <v>163</v>
      </c>
      <c r="AU649" s="18" t="s">
        <v>87</v>
      </c>
    </row>
    <row r="650" s="2" customFormat="1" ht="24.15" customHeight="1">
      <c r="A650" s="39"/>
      <c r="B650" s="40"/>
      <c r="C650" s="205" t="s">
        <v>730</v>
      </c>
      <c r="D650" s="205" t="s">
        <v>156</v>
      </c>
      <c r="E650" s="206" t="s">
        <v>731</v>
      </c>
      <c r="F650" s="207" t="s">
        <v>732</v>
      </c>
      <c r="G650" s="208" t="s">
        <v>317</v>
      </c>
      <c r="H650" s="209">
        <v>1</v>
      </c>
      <c r="I650" s="210"/>
      <c r="J650" s="211">
        <f>ROUND(I650*H650,2)</f>
        <v>0</v>
      </c>
      <c r="K650" s="207" t="s">
        <v>160</v>
      </c>
      <c r="L650" s="45"/>
      <c r="M650" s="212" t="s">
        <v>40</v>
      </c>
      <c r="N650" s="213" t="s">
        <v>48</v>
      </c>
      <c r="O650" s="85"/>
      <c r="P650" s="214">
        <f>O650*H650</f>
        <v>0</v>
      </c>
      <c r="Q650" s="214">
        <v>6.0000000000000002E-05</v>
      </c>
      <c r="R650" s="214">
        <f>Q650*H650</f>
        <v>6.0000000000000002E-05</v>
      </c>
      <c r="S650" s="214">
        <v>0</v>
      </c>
      <c r="T650" s="215">
        <f>S650*H650</f>
        <v>0</v>
      </c>
      <c r="U650" s="39"/>
      <c r="V650" s="39"/>
      <c r="W650" s="39"/>
      <c r="X650" s="39"/>
      <c r="Y650" s="39"/>
      <c r="Z650" s="39"/>
      <c r="AA650" s="39"/>
      <c r="AB650" s="39"/>
      <c r="AC650" s="39"/>
      <c r="AD650" s="39"/>
      <c r="AE650" s="39"/>
      <c r="AR650" s="216" t="s">
        <v>287</v>
      </c>
      <c r="AT650" s="216" t="s">
        <v>156</v>
      </c>
      <c r="AU650" s="216" t="s">
        <v>87</v>
      </c>
      <c r="AY650" s="18" t="s">
        <v>153</v>
      </c>
      <c r="BE650" s="217">
        <f>IF(N650="základní",J650,0)</f>
        <v>0</v>
      </c>
      <c r="BF650" s="217">
        <f>IF(N650="snížená",J650,0)</f>
        <v>0</v>
      </c>
      <c r="BG650" s="217">
        <f>IF(N650="zákl. přenesená",J650,0)</f>
        <v>0</v>
      </c>
      <c r="BH650" s="217">
        <f>IF(N650="sníž. přenesená",J650,0)</f>
        <v>0</v>
      </c>
      <c r="BI650" s="217">
        <f>IF(N650="nulová",J650,0)</f>
        <v>0</v>
      </c>
      <c r="BJ650" s="18" t="s">
        <v>85</v>
      </c>
      <c r="BK650" s="217">
        <f>ROUND(I650*H650,2)</f>
        <v>0</v>
      </c>
      <c r="BL650" s="18" t="s">
        <v>287</v>
      </c>
      <c r="BM650" s="216" t="s">
        <v>733</v>
      </c>
    </row>
    <row r="651" s="2" customFormat="1">
      <c r="A651" s="39"/>
      <c r="B651" s="40"/>
      <c r="C651" s="41"/>
      <c r="D651" s="218" t="s">
        <v>163</v>
      </c>
      <c r="E651" s="41"/>
      <c r="F651" s="219" t="s">
        <v>734</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163</v>
      </c>
      <c r="AU651" s="18" t="s">
        <v>87</v>
      </c>
    </row>
    <row r="652" s="2" customFormat="1" ht="14.4" customHeight="1">
      <c r="A652" s="39"/>
      <c r="B652" s="40"/>
      <c r="C652" s="256" t="s">
        <v>735</v>
      </c>
      <c r="D652" s="256" t="s">
        <v>322</v>
      </c>
      <c r="E652" s="257" t="s">
        <v>736</v>
      </c>
      <c r="F652" s="258" t="s">
        <v>737</v>
      </c>
      <c r="G652" s="259" t="s">
        <v>317</v>
      </c>
      <c r="H652" s="260">
        <v>1</v>
      </c>
      <c r="I652" s="261"/>
      <c r="J652" s="262">
        <f>ROUND(I652*H652,2)</f>
        <v>0</v>
      </c>
      <c r="K652" s="258" t="s">
        <v>160</v>
      </c>
      <c r="L652" s="263"/>
      <c r="M652" s="264" t="s">
        <v>40</v>
      </c>
      <c r="N652" s="265" t="s">
        <v>48</v>
      </c>
      <c r="O652" s="85"/>
      <c r="P652" s="214">
        <f>O652*H652</f>
        <v>0</v>
      </c>
      <c r="Q652" s="214">
        <v>0.001</v>
      </c>
      <c r="R652" s="214">
        <f>Q652*H652</f>
        <v>0.001</v>
      </c>
      <c r="S652" s="214">
        <v>0</v>
      </c>
      <c r="T652" s="215">
        <f>S652*H652</f>
        <v>0</v>
      </c>
      <c r="U652" s="39"/>
      <c r="V652" s="39"/>
      <c r="W652" s="39"/>
      <c r="X652" s="39"/>
      <c r="Y652" s="39"/>
      <c r="Z652" s="39"/>
      <c r="AA652" s="39"/>
      <c r="AB652" s="39"/>
      <c r="AC652" s="39"/>
      <c r="AD652" s="39"/>
      <c r="AE652" s="39"/>
      <c r="AR652" s="216" t="s">
        <v>383</v>
      </c>
      <c r="AT652" s="216" t="s">
        <v>322</v>
      </c>
      <c r="AU652" s="216" t="s">
        <v>87</v>
      </c>
      <c r="AY652" s="18" t="s">
        <v>153</v>
      </c>
      <c r="BE652" s="217">
        <f>IF(N652="základní",J652,0)</f>
        <v>0</v>
      </c>
      <c r="BF652" s="217">
        <f>IF(N652="snížená",J652,0)</f>
        <v>0</v>
      </c>
      <c r="BG652" s="217">
        <f>IF(N652="zákl. přenesená",J652,0)</f>
        <v>0</v>
      </c>
      <c r="BH652" s="217">
        <f>IF(N652="sníž. přenesená",J652,0)</f>
        <v>0</v>
      </c>
      <c r="BI652" s="217">
        <f>IF(N652="nulová",J652,0)</f>
        <v>0</v>
      </c>
      <c r="BJ652" s="18" t="s">
        <v>85</v>
      </c>
      <c r="BK652" s="217">
        <f>ROUND(I652*H652,2)</f>
        <v>0</v>
      </c>
      <c r="BL652" s="18" t="s">
        <v>287</v>
      </c>
      <c r="BM652" s="216" t="s">
        <v>738</v>
      </c>
    </row>
    <row r="653" s="2" customFormat="1">
      <c r="A653" s="39"/>
      <c r="B653" s="40"/>
      <c r="C653" s="41"/>
      <c r="D653" s="218" t="s">
        <v>163</v>
      </c>
      <c r="E653" s="41"/>
      <c r="F653" s="219" t="s">
        <v>737</v>
      </c>
      <c r="G653" s="41"/>
      <c r="H653" s="41"/>
      <c r="I653" s="220"/>
      <c r="J653" s="41"/>
      <c r="K653" s="41"/>
      <c r="L653" s="45"/>
      <c r="M653" s="221"/>
      <c r="N653" s="222"/>
      <c r="O653" s="85"/>
      <c r="P653" s="85"/>
      <c r="Q653" s="85"/>
      <c r="R653" s="85"/>
      <c r="S653" s="85"/>
      <c r="T653" s="86"/>
      <c r="U653" s="39"/>
      <c r="V653" s="39"/>
      <c r="W653" s="39"/>
      <c r="X653" s="39"/>
      <c r="Y653" s="39"/>
      <c r="Z653" s="39"/>
      <c r="AA653" s="39"/>
      <c r="AB653" s="39"/>
      <c r="AC653" s="39"/>
      <c r="AD653" s="39"/>
      <c r="AE653" s="39"/>
      <c r="AT653" s="18" t="s">
        <v>163</v>
      </c>
      <c r="AU653" s="18" t="s">
        <v>87</v>
      </c>
    </row>
    <row r="654" s="2" customFormat="1" ht="14.4" customHeight="1">
      <c r="A654" s="39"/>
      <c r="B654" s="40"/>
      <c r="C654" s="205" t="s">
        <v>739</v>
      </c>
      <c r="D654" s="205" t="s">
        <v>156</v>
      </c>
      <c r="E654" s="206" t="s">
        <v>740</v>
      </c>
      <c r="F654" s="207" t="s">
        <v>741</v>
      </c>
      <c r="G654" s="208" t="s">
        <v>317</v>
      </c>
      <c r="H654" s="209">
        <v>1</v>
      </c>
      <c r="I654" s="210"/>
      <c r="J654" s="211">
        <f>ROUND(I654*H654,2)</f>
        <v>0</v>
      </c>
      <c r="K654" s="207" t="s">
        <v>160</v>
      </c>
      <c r="L654" s="45"/>
      <c r="M654" s="212" t="s">
        <v>40</v>
      </c>
      <c r="N654" s="213" t="s">
        <v>48</v>
      </c>
      <c r="O654" s="85"/>
      <c r="P654" s="214">
        <f>O654*H654</f>
        <v>0</v>
      </c>
      <c r="Q654" s="214">
        <v>0.00054000000000000001</v>
      </c>
      <c r="R654" s="214">
        <f>Q654*H654</f>
        <v>0.00054000000000000001</v>
      </c>
      <c r="S654" s="214">
        <v>0</v>
      </c>
      <c r="T654" s="215">
        <f>S654*H654</f>
        <v>0</v>
      </c>
      <c r="U654" s="39"/>
      <c r="V654" s="39"/>
      <c r="W654" s="39"/>
      <c r="X654" s="39"/>
      <c r="Y654" s="39"/>
      <c r="Z654" s="39"/>
      <c r="AA654" s="39"/>
      <c r="AB654" s="39"/>
      <c r="AC654" s="39"/>
      <c r="AD654" s="39"/>
      <c r="AE654" s="39"/>
      <c r="AR654" s="216" t="s">
        <v>287</v>
      </c>
      <c r="AT654" s="216" t="s">
        <v>156</v>
      </c>
      <c r="AU654" s="216" t="s">
        <v>87</v>
      </c>
      <c r="AY654" s="18" t="s">
        <v>153</v>
      </c>
      <c r="BE654" s="217">
        <f>IF(N654="základní",J654,0)</f>
        <v>0</v>
      </c>
      <c r="BF654" s="217">
        <f>IF(N654="snížená",J654,0)</f>
        <v>0</v>
      </c>
      <c r="BG654" s="217">
        <f>IF(N654="zákl. přenesená",J654,0)</f>
        <v>0</v>
      </c>
      <c r="BH654" s="217">
        <f>IF(N654="sníž. přenesená",J654,0)</f>
        <v>0</v>
      </c>
      <c r="BI654" s="217">
        <f>IF(N654="nulová",J654,0)</f>
        <v>0</v>
      </c>
      <c r="BJ654" s="18" t="s">
        <v>85</v>
      </c>
      <c r="BK654" s="217">
        <f>ROUND(I654*H654,2)</f>
        <v>0</v>
      </c>
      <c r="BL654" s="18" t="s">
        <v>287</v>
      </c>
      <c r="BM654" s="216" t="s">
        <v>742</v>
      </c>
    </row>
    <row r="655" s="2" customFormat="1">
      <c r="A655" s="39"/>
      <c r="B655" s="40"/>
      <c r="C655" s="41"/>
      <c r="D655" s="218" t="s">
        <v>163</v>
      </c>
      <c r="E655" s="41"/>
      <c r="F655" s="219" t="s">
        <v>743</v>
      </c>
      <c r="G655" s="41"/>
      <c r="H655" s="41"/>
      <c r="I655" s="220"/>
      <c r="J655" s="41"/>
      <c r="K655" s="41"/>
      <c r="L655" s="45"/>
      <c r="M655" s="221"/>
      <c r="N655" s="222"/>
      <c r="O655" s="85"/>
      <c r="P655" s="85"/>
      <c r="Q655" s="85"/>
      <c r="R655" s="85"/>
      <c r="S655" s="85"/>
      <c r="T655" s="86"/>
      <c r="U655" s="39"/>
      <c r="V655" s="39"/>
      <c r="W655" s="39"/>
      <c r="X655" s="39"/>
      <c r="Y655" s="39"/>
      <c r="Z655" s="39"/>
      <c r="AA655" s="39"/>
      <c r="AB655" s="39"/>
      <c r="AC655" s="39"/>
      <c r="AD655" s="39"/>
      <c r="AE655" s="39"/>
      <c r="AT655" s="18" t="s">
        <v>163</v>
      </c>
      <c r="AU655" s="18" t="s">
        <v>87</v>
      </c>
    </row>
    <row r="656" s="2" customFormat="1">
      <c r="A656" s="39"/>
      <c r="B656" s="40"/>
      <c r="C656" s="41"/>
      <c r="D656" s="218" t="s">
        <v>165</v>
      </c>
      <c r="E656" s="41"/>
      <c r="F656" s="223" t="s">
        <v>744</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165</v>
      </c>
      <c r="AU656" s="18" t="s">
        <v>87</v>
      </c>
    </row>
    <row r="657" s="2" customFormat="1" ht="14.4" customHeight="1">
      <c r="A657" s="39"/>
      <c r="B657" s="40"/>
      <c r="C657" s="205" t="s">
        <v>745</v>
      </c>
      <c r="D657" s="205" t="s">
        <v>156</v>
      </c>
      <c r="E657" s="206" t="s">
        <v>746</v>
      </c>
      <c r="F657" s="207" t="s">
        <v>747</v>
      </c>
      <c r="G657" s="208" t="s">
        <v>317</v>
      </c>
      <c r="H657" s="209">
        <v>1</v>
      </c>
      <c r="I657" s="210"/>
      <c r="J657" s="211">
        <f>ROUND(I657*H657,2)</f>
        <v>0</v>
      </c>
      <c r="K657" s="207" t="s">
        <v>160</v>
      </c>
      <c r="L657" s="45"/>
      <c r="M657" s="212" t="s">
        <v>40</v>
      </c>
      <c r="N657" s="213" t="s">
        <v>48</v>
      </c>
      <c r="O657" s="85"/>
      <c r="P657" s="214">
        <f>O657*H657</f>
        <v>0</v>
      </c>
      <c r="Q657" s="214">
        <v>0.00031</v>
      </c>
      <c r="R657" s="214">
        <f>Q657*H657</f>
        <v>0.00031</v>
      </c>
      <c r="S657" s="214">
        <v>0</v>
      </c>
      <c r="T657" s="215">
        <f>S657*H657</f>
        <v>0</v>
      </c>
      <c r="U657" s="39"/>
      <c r="V657" s="39"/>
      <c r="W657" s="39"/>
      <c r="X657" s="39"/>
      <c r="Y657" s="39"/>
      <c r="Z657" s="39"/>
      <c r="AA657" s="39"/>
      <c r="AB657" s="39"/>
      <c r="AC657" s="39"/>
      <c r="AD657" s="39"/>
      <c r="AE657" s="39"/>
      <c r="AR657" s="216" t="s">
        <v>287</v>
      </c>
      <c r="AT657" s="216" t="s">
        <v>156</v>
      </c>
      <c r="AU657" s="216" t="s">
        <v>87</v>
      </c>
      <c r="AY657" s="18" t="s">
        <v>153</v>
      </c>
      <c r="BE657" s="217">
        <f>IF(N657="základní",J657,0)</f>
        <v>0</v>
      </c>
      <c r="BF657" s="217">
        <f>IF(N657="snížená",J657,0)</f>
        <v>0</v>
      </c>
      <c r="BG657" s="217">
        <f>IF(N657="zákl. přenesená",J657,0)</f>
        <v>0</v>
      </c>
      <c r="BH657" s="217">
        <f>IF(N657="sníž. přenesená",J657,0)</f>
        <v>0</v>
      </c>
      <c r="BI657" s="217">
        <f>IF(N657="nulová",J657,0)</f>
        <v>0</v>
      </c>
      <c r="BJ657" s="18" t="s">
        <v>85</v>
      </c>
      <c r="BK657" s="217">
        <f>ROUND(I657*H657,2)</f>
        <v>0</v>
      </c>
      <c r="BL657" s="18" t="s">
        <v>287</v>
      </c>
      <c r="BM657" s="216" t="s">
        <v>748</v>
      </c>
    </row>
    <row r="658" s="2" customFormat="1">
      <c r="A658" s="39"/>
      <c r="B658" s="40"/>
      <c r="C658" s="41"/>
      <c r="D658" s="218" t="s">
        <v>163</v>
      </c>
      <c r="E658" s="41"/>
      <c r="F658" s="219" t="s">
        <v>747</v>
      </c>
      <c r="G658" s="41"/>
      <c r="H658" s="41"/>
      <c r="I658" s="220"/>
      <c r="J658" s="41"/>
      <c r="K658" s="41"/>
      <c r="L658" s="45"/>
      <c r="M658" s="221"/>
      <c r="N658" s="222"/>
      <c r="O658" s="85"/>
      <c r="P658" s="85"/>
      <c r="Q658" s="85"/>
      <c r="R658" s="85"/>
      <c r="S658" s="85"/>
      <c r="T658" s="86"/>
      <c r="U658" s="39"/>
      <c r="V658" s="39"/>
      <c r="W658" s="39"/>
      <c r="X658" s="39"/>
      <c r="Y658" s="39"/>
      <c r="Z658" s="39"/>
      <c r="AA658" s="39"/>
      <c r="AB658" s="39"/>
      <c r="AC658" s="39"/>
      <c r="AD658" s="39"/>
      <c r="AE658" s="39"/>
      <c r="AT658" s="18" t="s">
        <v>163</v>
      </c>
      <c r="AU658" s="18" t="s">
        <v>87</v>
      </c>
    </row>
    <row r="659" s="2" customFormat="1" ht="24.15" customHeight="1">
      <c r="A659" s="39"/>
      <c r="B659" s="40"/>
      <c r="C659" s="256" t="s">
        <v>749</v>
      </c>
      <c r="D659" s="256" t="s">
        <v>322</v>
      </c>
      <c r="E659" s="257" t="s">
        <v>750</v>
      </c>
      <c r="F659" s="258" t="s">
        <v>751</v>
      </c>
      <c r="G659" s="259" t="s">
        <v>317</v>
      </c>
      <c r="H659" s="260">
        <v>1</v>
      </c>
      <c r="I659" s="261"/>
      <c r="J659" s="262">
        <f>ROUND(I659*H659,2)</f>
        <v>0</v>
      </c>
      <c r="K659" s="258" t="s">
        <v>160</v>
      </c>
      <c r="L659" s="263"/>
      <c r="M659" s="264" t="s">
        <v>40</v>
      </c>
      <c r="N659" s="265" t="s">
        <v>48</v>
      </c>
      <c r="O659" s="85"/>
      <c r="P659" s="214">
        <f>O659*H659</f>
        <v>0</v>
      </c>
      <c r="Q659" s="214">
        <v>0.0060000000000000001</v>
      </c>
      <c r="R659" s="214">
        <f>Q659*H659</f>
        <v>0.0060000000000000001</v>
      </c>
      <c r="S659" s="214">
        <v>0</v>
      </c>
      <c r="T659" s="215">
        <f>S659*H659</f>
        <v>0</v>
      </c>
      <c r="U659" s="39"/>
      <c r="V659" s="39"/>
      <c r="W659" s="39"/>
      <c r="X659" s="39"/>
      <c r="Y659" s="39"/>
      <c r="Z659" s="39"/>
      <c r="AA659" s="39"/>
      <c r="AB659" s="39"/>
      <c r="AC659" s="39"/>
      <c r="AD659" s="39"/>
      <c r="AE659" s="39"/>
      <c r="AR659" s="216" t="s">
        <v>383</v>
      </c>
      <c r="AT659" s="216" t="s">
        <v>322</v>
      </c>
      <c r="AU659" s="216" t="s">
        <v>87</v>
      </c>
      <c r="AY659" s="18" t="s">
        <v>153</v>
      </c>
      <c r="BE659" s="217">
        <f>IF(N659="základní",J659,0)</f>
        <v>0</v>
      </c>
      <c r="BF659" s="217">
        <f>IF(N659="snížená",J659,0)</f>
        <v>0</v>
      </c>
      <c r="BG659" s="217">
        <f>IF(N659="zákl. přenesená",J659,0)</f>
        <v>0</v>
      </c>
      <c r="BH659" s="217">
        <f>IF(N659="sníž. přenesená",J659,0)</f>
        <v>0</v>
      </c>
      <c r="BI659" s="217">
        <f>IF(N659="nulová",J659,0)</f>
        <v>0</v>
      </c>
      <c r="BJ659" s="18" t="s">
        <v>85</v>
      </c>
      <c r="BK659" s="217">
        <f>ROUND(I659*H659,2)</f>
        <v>0</v>
      </c>
      <c r="BL659" s="18" t="s">
        <v>287</v>
      </c>
      <c r="BM659" s="216" t="s">
        <v>752</v>
      </c>
    </row>
    <row r="660" s="2" customFormat="1">
      <c r="A660" s="39"/>
      <c r="B660" s="40"/>
      <c r="C660" s="41"/>
      <c r="D660" s="218" t="s">
        <v>163</v>
      </c>
      <c r="E660" s="41"/>
      <c r="F660" s="219" t="s">
        <v>751</v>
      </c>
      <c r="G660" s="41"/>
      <c r="H660" s="41"/>
      <c r="I660" s="220"/>
      <c r="J660" s="41"/>
      <c r="K660" s="41"/>
      <c r="L660" s="45"/>
      <c r="M660" s="221"/>
      <c r="N660" s="222"/>
      <c r="O660" s="85"/>
      <c r="P660" s="85"/>
      <c r="Q660" s="85"/>
      <c r="R660" s="85"/>
      <c r="S660" s="85"/>
      <c r="T660" s="86"/>
      <c r="U660" s="39"/>
      <c r="V660" s="39"/>
      <c r="W660" s="39"/>
      <c r="X660" s="39"/>
      <c r="Y660" s="39"/>
      <c r="Z660" s="39"/>
      <c r="AA660" s="39"/>
      <c r="AB660" s="39"/>
      <c r="AC660" s="39"/>
      <c r="AD660" s="39"/>
      <c r="AE660" s="39"/>
      <c r="AT660" s="18" t="s">
        <v>163</v>
      </c>
      <c r="AU660" s="18" t="s">
        <v>87</v>
      </c>
    </row>
    <row r="661" s="2" customFormat="1" ht="24.15" customHeight="1">
      <c r="A661" s="39"/>
      <c r="B661" s="40"/>
      <c r="C661" s="205" t="s">
        <v>753</v>
      </c>
      <c r="D661" s="205" t="s">
        <v>156</v>
      </c>
      <c r="E661" s="206" t="s">
        <v>754</v>
      </c>
      <c r="F661" s="207" t="s">
        <v>755</v>
      </c>
      <c r="G661" s="208" t="s">
        <v>422</v>
      </c>
      <c r="H661" s="209">
        <v>0.121</v>
      </c>
      <c r="I661" s="210"/>
      <c r="J661" s="211">
        <f>ROUND(I661*H661,2)</f>
        <v>0</v>
      </c>
      <c r="K661" s="207" t="s">
        <v>160</v>
      </c>
      <c r="L661" s="45"/>
      <c r="M661" s="212" t="s">
        <v>40</v>
      </c>
      <c r="N661" s="213" t="s">
        <v>48</v>
      </c>
      <c r="O661" s="85"/>
      <c r="P661" s="214">
        <f>O661*H661</f>
        <v>0</v>
      </c>
      <c r="Q661" s="214">
        <v>0</v>
      </c>
      <c r="R661" s="214">
        <f>Q661*H661</f>
        <v>0</v>
      </c>
      <c r="S661" s="214">
        <v>0</v>
      </c>
      <c r="T661" s="215">
        <f>S661*H661</f>
        <v>0</v>
      </c>
      <c r="U661" s="39"/>
      <c r="V661" s="39"/>
      <c r="W661" s="39"/>
      <c r="X661" s="39"/>
      <c r="Y661" s="39"/>
      <c r="Z661" s="39"/>
      <c r="AA661" s="39"/>
      <c r="AB661" s="39"/>
      <c r="AC661" s="39"/>
      <c r="AD661" s="39"/>
      <c r="AE661" s="39"/>
      <c r="AR661" s="216" t="s">
        <v>287</v>
      </c>
      <c r="AT661" s="216" t="s">
        <v>156</v>
      </c>
      <c r="AU661" s="216" t="s">
        <v>87</v>
      </c>
      <c r="AY661" s="18" t="s">
        <v>153</v>
      </c>
      <c r="BE661" s="217">
        <f>IF(N661="základní",J661,0)</f>
        <v>0</v>
      </c>
      <c r="BF661" s="217">
        <f>IF(N661="snížená",J661,0)</f>
        <v>0</v>
      </c>
      <c r="BG661" s="217">
        <f>IF(N661="zákl. přenesená",J661,0)</f>
        <v>0</v>
      </c>
      <c r="BH661" s="217">
        <f>IF(N661="sníž. přenesená",J661,0)</f>
        <v>0</v>
      </c>
      <c r="BI661" s="217">
        <f>IF(N661="nulová",J661,0)</f>
        <v>0</v>
      </c>
      <c r="BJ661" s="18" t="s">
        <v>85</v>
      </c>
      <c r="BK661" s="217">
        <f>ROUND(I661*H661,2)</f>
        <v>0</v>
      </c>
      <c r="BL661" s="18" t="s">
        <v>287</v>
      </c>
      <c r="BM661" s="216" t="s">
        <v>756</v>
      </c>
    </row>
    <row r="662" s="2" customFormat="1">
      <c r="A662" s="39"/>
      <c r="B662" s="40"/>
      <c r="C662" s="41"/>
      <c r="D662" s="218" t="s">
        <v>163</v>
      </c>
      <c r="E662" s="41"/>
      <c r="F662" s="219" t="s">
        <v>757</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163</v>
      </c>
      <c r="AU662" s="18" t="s">
        <v>87</v>
      </c>
    </row>
    <row r="663" s="2" customFormat="1">
      <c r="A663" s="39"/>
      <c r="B663" s="40"/>
      <c r="C663" s="41"/>
      <c r="D663" s="218" t="s">
        <v>165</v>
      </c>
      <c r="E663" s="41"/>
      <c r="F663" s="223" t="s">
        <v>758</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165</v>
      </c>
      <c r="AU663" s="18" t="s">
        <v>87</v>
      </c>
    </row>
    <row r="664" s="2" customFormat="1" ht="24.15" customHeight="1">
      <c r="A664" s="39"/>
      <c r="B664" s="40"/>
      <c r="C664" s="205" t="s">
        <v>759</v>
      </c>
      <c r="D664" s="205" t="s">
        <v>156</v>
      </c>
      <c r="E664" s="206" t="s">
        <v>760</v>
      </c>
      <c r="F664" s="207" t="s">
        <v>761</v>
      </c>
      <c r="G664" s="208" t="s">
        <v>422</v>
      </c>
      <c r="H664" s="209">
        <v>0.121</v>
      </c>
      <c r="I664" s="210"/>
      <c r="J664" s="211">
        <f>ROUND(I664*H664,2)</f>
        <v>0</v>
      </c>
      <c r="K664" s="207" t="s">
        <v>160</v>
      </c>
      <c r="L664" s="45"/>
      <c r="M664" s="212" t="s">
        <v>40</v>
      </c>
      <c r="N664" s="213" t="s">
        <v>48</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287</v>
      </c>
      <c r="AT664" s="216" t="s">
        <v>156</v>
      </c>
      <c r="AU664" s="216" t="s">
        <v>87</v>
      </c>
      <c r="AY664" s="18" t="s">
        <v>153</v>
      </c>
      <c r="BE664" s="217">
        <f>IF(N664="základní",J664,0)</f>
        <v>0</v>
      </c>
      <c r="BF664" s="217">
        <f>IF(N664="snížená",J664,0)</f>
        <v>0</v>
      </c>
      <c r="BG664" s="217">
        <f>IF(N664="zákl. přenesená",J664,0)</f>
        <v>0</v>
      </c>
      <c r="BH664" s="217">
        <f>IF(N664="sníž. přenesená",J664,0)</f>
        <v>0</v>
      </c>
      <c r="BI664" s="217">
        <f>IF(N664="nulová",J664,0)</f>
        <v>0</v>
      </c>
      <c r="BJ664" s="18" t="s">
        <v>85</v>
      </c>
      <c r="BK664" s="217">
        <f>ROUND(I664*H664,2)</f>
        <v>0</v>
      </c>
      <c r="BL664" s="18" t="s">
        <v>287</v>
      </c>
      <c r="BM664" s="216" t="s">
        <v>762</v>
      </c>
    </row>
    <row r="665" s="2" customFormat="1">
      <c r="A665" s="39"/>
      <c r="B665" s="40"/>
      <c r="C665" s="41"/>
      <c r="D665" s="218" t="s">
        <v>163</v>
      </c>
      <c r="E665" s="41"/>
      <c r="F665" s="219" t="s">
        <v>763</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163</v>
      </c>
      <c r="AU665" s="18" t="s">
        <v>87</v>
      </c>
    </row>
    <row r="666" s="2" customFormat="1">
      <c r="A666" s="39"/>
      <c r="B666" s="40"/>
      <c r="C666" s="41"/>
      <c r="D666" s="218" t="s">
        <v>165</v>
      </c>
      <c r="E666" s="41"/>
      <c r="F666" s="223" t="s">
        <v>758</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165</v>
      </c>
      <c r="AU666" s="18" t="s">
        <v>87</v>
      </c>
    </row>
    <row r="667" s="2" customFormat="1" ht="24.15" customHeight="1">
      <c r="A667" s="39"/>
      <c r="B667" s="40"/>
      <c r="C667" s="205" t="s">
        <v>764</v>
      </c>
      <c r="D667" s="205" t="s">
        <v>156</v>
      </c>
      <c r="E667" s="206" t="s">
        <v>765</v>
      </c>
      <c r="F667" s="207" t="s">
        <v>766</v>
      </c>
      <c r="G667" s="208" t="s">
        <v>422</v>
      </c>
      <c r="H667" s="209">
        <v>0.121</v>
      </c>
      <c r="I667" s="210"/>
      <c r="J667" s="211">
        <f>ROUND(I667*H667,2)</f>
        <v>0</v>
      </c>
      <c r="K667" s="207" t="s">
        <v>160</v>
      </c>
      <c r="L667" s="45"/>
      <c r="M667" s="212" t="s">
        <v>40</v>
      </c>
      <c r="N667" s="213" t="s">
        <v>48</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287</v>
      </c>
      <c r="AT667" s="216" t="s">
        <v>156</v>
      </c>
      <c r="AU667" s="216" t="s">
        <v>87</v>
      </c>
      <c r="AY667" s="18" t="s">
        <v>153</v>
      </c>
      <c r="BE667" s="217">
        <f>IF(N667="základní",J667,0)</f>
        <v>0</v>
      </c>
      <c r="BF667" s="217">
        <f>IF(N667="snížená",J667,0)</f>
        <v>0</v>
      </c>
      <c r="BG667" s="217">
        <f>IF(N667="zákl. přenesená",J667,0)</f>
        <v>0</v>
      </c>
      <c r="BH667" s="217">
        <f>IF(N667="sníž. přenesená",J667,0)</f>
        <v>0</v>
      </c>
      <c r="BI667" s="217">
        <f>IF(N667="nulová",J667,0)</f>
        <v>0</v>
      </c>
      <c r="BJ667" s="18" t="s">
        <v>85</v>
      </c>
      <c r="BK667" s="217">
        <f>ROUND(I667*H667,2)</f>
        <v>0</v>
      </c>
      <c r="BL667" s="18" t="s">
        <v>287</v>
      </c>
      <c r="BM667" s="216" t="s">
        <v>767</v>
      </c>
    </row>
    <row r="668" s="2" customFormat="1">
      <c r="A668" s="39"/>
      <c r="B668" s="40"/>
      <c r="C668" s="41"/>
      <c r="D668" s="218" t="s">
        <v>163</v>
      </c>
      <c r="E668" s="41"/>
      <c r="F668" s="219" t="s">
        <v>768</v>
      </c>
      <c r="G668" s="41"/>
      <c r="H668" s="41"/>
      <c r="I668" s="220"/>
      <c r="J668" s="41"/>
      <c r="K668" s="41"/>
      <c r="L668" s="45"/>
      <c r="M668" s="221"/>
      <c r="N668" s="222"/>
      <c r="O668" s="85"/>
      <c r="P668" s="85"/>
      <c r="Q668" s="85"/>
      <c r="R668" s="85"/>
      <c r="S668" s="85"/>
      <c r="T668" s="86"/>
      <c r="U668" s="39"/>
      <c r="V668" s="39"/>
      <c r="W668" s="39"/>
      <c r="X668" s="39"/>
      <c r="Y668" s="39"/>
      <c r="Z668" s="39"/>
      <c r="AA668" s="39"/>
      <c r="AB668" s="39"/>
      <c r="AC668" s="39"/>
      <c r="AD668" s="39"/>
      <c r="AE668" s="39"/>
      <c r="AT668" s="18" t="s">
        <v>163</v>
      </c>
      <c r="AU668" s="18" t="s">
        <v>87</v>
      </c>
    </row>
    <row r="669" s="2" customFormat="1">
      <c r="A669" s="39"/>
      <c r="B669" s="40"/>
      <c r="C669" s="41"/>
      <c r="D669" s="218" t="s">
        <v>165</v>
      </c>
      <c r="E669" s="41"/>
      <c r="F669" s="223" t="s">
        <v>758</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165</v>
      </c>
      <c r="AU669" s="18" t="s">
        <v>87</v>
      </c>
    </row>
    <row r="670" s="12" customFormat="1" ht="22.8" customHeight="1">
      <c r="A670" s="12"/>
      <c r="B670" s="189"/>
      <c r="C670" s="190"/>
      <c r="D670" s="191" t="s">
        <v>76</v>
      </c>
      <c r="E670" s="203" t="s">
        <v>769</v>
      </c>
      <c r="F670" s="203" t="s">
        <v>770</v>
      </c>
      <c r="G670" s="190"/>
      <c r="H670" s="190"/>
      <c r="I670" s="193"/>
      <c r="J670" s="204">
        <f>BK670</f>
        <v>0</v>
      </c>
      <c r="K670" s="190"/>
      <c r="L670" s="195"/>
      <c r="M670" s="196"/>
      <c r="N670" s="197"/>
      <c r="O670" s="197"/>
      <c r="P670" s="198">
        <f>SUM(P671:P682)</f>
        <v>0</v>
      </c>
      <c r="Q670" s="197"/>
      <c r="R670" s="198">
        <f>SUM(R671:R682)</f>
        <v>0.0037799999999999999</v>
      </c>
      <c r="S670" s="197"/>
      <c r="T670" s="199">
        <f>SUM(T671:T682)</f>
        <v>0</v>
      </c>
      <c r="U670" s="12"/>
      <c r="V670" s="12"/>
      <c r="W670" s="12"/>
      <c r="X670" s="12"/>
      <c r="Y670" s="12"/>
      <c r="Z670" s="12"/>
      <c r="AA670" s="12"/>
      <c r="AB670" s="12"/>
      <c r="AC670" s="12"/>
      <c r="AD670" s="12"/>
      <c r="AE670" s="12"/>
      <c r="AR670" s="200" t="s">
        <v>87</v>
      </c>
      <c r="AT670" s="201" t="s">
        <v>76</v>
      </c>
      <c r="AU670" s="201" t="s">
        <v>85</v>
      </c>
      <c r="AY670" s="200" t="s">
        <v>153</v>
      </c>
      <c r="BK670" s="202">
        <f>SUM(BK671:BK682)</f>
        <v>0</v>
      </c>
    </row>
    <row r="671" s="2" customFormat="1" ht="24.15" customHeight="1">
      <c r="A671" s="39"/>
      <c r="B671" s="40"/>
      <c r="C671" s="205" t="s">
        <v>771</v>
      </c>
      <c r="D671" s="205" t="s">
        <v>156</v>
      </c>
      <c r="E671" s="206" t="s">
        <v>772</v>
      </c>
      <c r="F671" s="207" t="s">
        <v>773</v>
      </c>
      <c r="G671" s="208" t="s">
        <v>317</v>
      </c>
      <c r="H671" s="209">
        <v>6</v>
      </c>
      <c r="I671" s="210"/>
      <c r="J671" s="211">
        <f>ROUND(I671*H671,2)</f>
        <v>0</v>
      </c>
      <c r="K671" s="207" t="s">
        <v>160</v>
      </c>
      <c r="L671" s="45"/>
      <c r="M671" s="212" t="s">
        <v>40</v>
      </c>
      <c r="N671" s="213" t="s">
        <v>48</v>
      </c>
      <c r="O671" s="85"/>
      <c r="P671" s="214">
        <f>O671*H671</f>
        <v>0</v>
      </c>
      <c r="Q671" s="214">
        <v>0.00025000000000000001</v>
      </c>
      <c r="R671" s="214">
        <f>Q671*H671</f>
        <v>0.0015</v>
      </c>
      <c r="S671" s="214">
        <v>0</v>
      </c>
      <c r="T671" s="215">
        <f>S671*H671</f>
        <v>0</v>
      </c>
      <c r="U671" s="39"/>
      <c r="V671" s="39"/>
      <c r="W671" s="39"/>
      <c r="X671" s="39"/>
      <c r="Y671" s="39"/>
      <c r="Z671" s="39"/>
      <c r="AA671" s="39"/>
      <c r="AB671" s="39"/>
      <c r="AC671" s="39"/>
      <c r="AD671" s="39"/>
      <c r="AE671" s="39"/>
      <c r="AR671" s="216" t="s">
        <v>287</v>
      </c>
      <c r="AT671" s="216" t="s">
        <v>156</v>
      </c>
      <c r="AU671" s="216" t="s">
        <v>87</v>
      </c>
      <c r="AY671" s="18" t="s">
        <v>153</v>
      </c>
      <c r="BE671" s="217">
        <f>IF(N671="základní",J671,0)</f>
        <v>0</v>
      </c>
      <c r="BF671" s="217">
        <f>IF(N671="snížená",J671,0)</f>
        <v>0</v>
      </c>
      <c r="BG671" s="217">
        <f>IF(N671="zákl. přenesená",J671,0)</f>
        <v>0</v>
      </c>
      <c r="BH671" s="217">
        <f>IF(N671="sníž. přenesená",J671,0)</f>
        <v>0</v>
      </c>
      <c r="BI671" s="217">
        <f>IF(N671="nulová",J671,0)</f>
        <v>0</v>
      </c>
      <c r="BJ671" s="18" t="s">
        <v>85</v>
      </c>
      <c r="BK671" s="217">
        <f>ROUND(I671*H671,2)</f>
        <v>0</v>
      </c>
      <c r="BL671" s="18" t="s">
        <v>287</v>
      </c>
      <c r="BM671" s="216" t="s">
        <v>774</v>
      </c>
    </row>
    <row r="672" s="2" customFormat="1">
      <c r="A672" s="39"/>
      <c r="B672" s="40"/>
      <c r="C672" s="41"/>
      <c r="D672" s="218" t="s">
        <v>163</v>
      </c>
      <c r="E672" s="41"/>
      <c r="F672" s="219" t="s">
        <v>775</v>
      </c>
      <c r="G672" s="41"/>
      <c r="H672" s="41"/>
      <c r="I672" s="220"/>
      <c r="J672" s="41"/>
      <c r="K672" s="41"/>
      <c r="L672" s="45"/>
      <c r="M672" s="221"/>
      <c r="N672" s="222"/>
      <c r="O672" s="85"/>
      <c r="P672" s="85"/>
      <c r="Q672" s="85"/>
      <c r="R672" s="85"/>
      <c r="S672" s="85"/>
      <c r="T672" s="86"/>
      <c r="U672" s="39"/>
      <c r="V672" s="39"/>
      <c r="W672" s="39"/>
      <c r="X672" s="39"/>
      <c r="Y672" s="39"/>
      <c r="Z672" s="39"/>
      <c r="AA672" s="39"/>
      <c r="AB672" s="39"/>
      <c r="AC672" s="39"/>
      <c r="AD672" s="39"/>
      <c r="AE672" s="39"/>
      <c r="AT672" s="18" t="s">
        <v>163</v>
      </c>
      <c r="AU672" s="18" t="s">
        <v>87</v>
      </c>
    </row>
    <row r="673" s="13" customFormat="1">
      <c r="A673" s="13"/>
      <c r="B673" s="224"/>
      <c r="C673" s="225"/>
      <c r="D673" s="218" t="s">
        <v>167</v>
      </c>
      <c r="E673" s="226" t="s">
        <v>40</v>
      </c>
      <c r="F673" s="227" t="s">
        <v>776</v>
      </c>
      <c r="G673" s="225"/>
      <c r="H673" s="226" t="s">
        <v>40</v>
      </c>
      <c r="I673" s="228"/>
      <c r="J673" s="225"/>
      <c r="K673" s="225"/>
      <c r="L673" s="229"/>
      <c r="M673" s="230"/>
      <c r="N673" s="231"/>
      <c r="O673" s="231"/>
      <c r="P673" s="231"/>
      <c r="Q673" s="231"/>
      <c r="R673" s="231"/>
      <c r="S673" s="231"/>
      <c r="T673" s="232"/>
      <c r="U673" s="13"/>
      <c r="V673" s="13"/>
      <c r="W673" s="13"/>
      <c r="X673" s="13"/>
      <c r="Y673" s="13"/>
      <c r="Z673" s="13"/>
      <c r="AA673" s="13"/>
      <c r="AB673" s="13"/>
      <c r="AC673" s="13"/>
      <c r="AD673" s="13"/>
      <c r="AE673" s="13"/>
      <c r="AT673" s="233" t="s">
        <v>167</v>
      </c>
      <c r="AU673" s="233" t="s">
        <v>87</v>
      </c>
      <c r="AV673" s="13" t="s">
        <v>85</v>
      </c>
      <c r="AW673" s="13" t="s">
        <v>38</v>
      </c>
      <c r="AX673" s="13" t="s">
        <v>77</v>
      </c>
      <c r="AY673" s="233" t="s">
        <v>153</v>
      </c>
    </row>
    <row r="674" s="14" customFormat="1">
      <c r="A674" s="14"/>
      <c r="B674" s="234"/>
      <c r="C674" s="235"/>
      <c r="D674" s="218" t="s">
        <v>167</v>
      </c>
      <c r="E674" s="236" t="s">
        <v>40</v>
      </c>
      <c r="F674" s="237" t="s">
        <v>777</v>
      </c>
      <c r="G674" s="235"/>
      <c r="H674" s="238">
        <v>6</v>
      </c>
      <c r="I674" s="239"/>
      <c r="J674" s="235"/>
      <c r="K674" s="235"/>
      <c r="L674" s="240"/>
      <c r="M674" s="241"/>
      <c r="N674" s="242"/>
      <c r="O674" s="242"/>
      <c r="P674" s="242"/>
      <c r="Q674" s="242"/>
      <c r="R674" s="242"/>
      <c r="S674" s="242"/>
      <c r="T674" s="243"/>
      <c r="U674" s="14"/>
      <c r="V674" s="14"/>
      <c r="W674" s="14"/>
      <c r="X674" s="14"/>
      <c r="Y674" s="14"/>
      <c r="Z674" s="14"/>
      <c r="AA674" s="14"/>
      <c r="AB674" s="14"/>
      <c r="AC674" s="14"/>
      <c r="AD674" s="14"/>
      <c r="AE674" s="14"/>
      <c r="AT674" s="244" t="s">
        <v>167</v>
      </c>
      <c r="AU674" s="244" t="s">
        <v>87</v>
      </c>
      <c r="AV674" s="14" t="s">
        <v>87</v>
      </c>
      <c r="AW674" s="14" t="s">
        <v>38</v>
      </c>
      <c r="AX674" s="14" t="s">
        <v>77</v>
      </c>
      <c r="AY674" s="244" t="s">
        <v>153</v>
      </c>
    </row>
    <row r="675" s="15" customFormat="1">
      <c r="A675" s="15"/>
      <c r="B675" s="245"/>
      <c r="C675" s="246"/>
      <c r="D675" s="218" t="s">
        <v>167</v>
      </c>
      <c r="E675" s="247" t="s">
        <v>40</v>
      </c>
      <c r="F675" s="248" t="s">
        <v>170</v>
      </c>
      <c r="G675" s="246"/>
      <c r="H675" s="249">
        <v>6</v>
      </c>
      <c r="I675" s="250"/>
      <c r="J675" s="246"/>
      <c r="K675" s="246"/>
      <c r="L675" s="251"/>
      <c r="M675" s="252"/>
      <c r="N675" s="253"/>
      <c r="O675" s="253"/>
      <c r="P675" s="253"/>
      <c r="Q675" s="253"/>
      <c r="R675" s="253"/>
      <c r="S675" s="253"/>
      <c r="T675" s="254"/>
      <c r="U675" s="15"/>
      <c r="V675" s="15"/>
      <c r="W675" s="15"/>
      <c r="X675" s="15"/>
      <c r="Y675" s="15"/>
      <c r="Z675" s="15"/>
      <c r="AA675" s="15"/>
      <c r="AB675" s="15"/>
      <c r="AC675" s="15"/>
      <c r="AD675" s="15"/>
      <c r="AE675" s="15"/>
      <c r="AT675" s="255" t="s">
        <v>167</v>
      </c>
      <c r="AU675" s="255" t="s">
        <v>87</v>
      </c>
      <c r="AV675" s="15" t="s">
        <v>161</v>
      </c>
      <c r="AW675" s="15" t="s">
        <v>38</v>
      </c>
      <c r="AX675" s="15" t="s">
        <v>85</v>
      </c>
      <c r="AY675" s="255" t="s">
        <v>153</v>
      </c>
    </row>
    <row r="676" s="2" customFormat="1" ht="24.15" customHeight="1">
      <c r="A676" s="39"/>
      <c r="B676" s="40"/>
      <c r="C676" s="205" t="s">
        <v>778</v>
      </c>
      <c r="D676" s="205" t="s">
        <v>156</v>
      </c>
      <c r="E676" s="206" t="s">
        <v>779</v>
      </c>
      <c r="F676" s="207" t="s">
        <v>780</v>
      </c>
      <c r="G676" s="208" t="s">
        <v>317</v>
      </c>
      <c r="H676" s="209">
        <v>4</v>
      </c>
      <c r="I676" s="210"/>
      <c r="J676" s="211">
        <f>ROUND(I676*H676,2)</f>
        <v>0</v>
      </c>
      <c r="K676" s="207" t="s">
        <v>160</v>
      </c>
      <c r="L676" s="45"/>
      <c r="M676" s="212" t="s">
        <v>40</v>
      </c>
      <c r="N676" s="213" t="s">
        <v>48</v>
      </c>
      <c r="O676" s="85"/>
      <c r="P676" s="214">
        <f>O676*H676</f>
        <v>0</v>
      </c>
      <c r="Q676" s="214">
        <v>0.00056999999999999998</v>
      </c>
      <c r="R676" s="214">
        <f>Q676*H676</f>
        <v>0.0022799999999999999</v>
      </c>
      <c r="S676" s="214">
        <v>0</v>
      </c>
      <c r="T676" s="215">
        <f>S676*H676</f>
        <v>0</v>
      </c>
      <c r="U676" s="39"/>
      <c r="V676" s="39"/>
      <c r="W676" s="39"/>
      <c r="X676" s="39"/>
      <c r="Y676" s="39"/>
      <c r="Z676" s="39"/>
      <c r="AA676" s="39"/>
      <c r="AB676" s="39"/>
      <c r="AC676" s="39"/>
      <c r="AD676" s="39"/>
      <c r="AE676" s="39"/>
      <c r="AR676" s="216" t="s">
        <v>287</v>
      </c>
      <c r="AT676" s="216" t="s">
        <v>156</v>
      </c>
      <c r="AU676" s="216" t="s">
        <v>87</v>
      </c>
      <c r="AY676" s="18" t="s">
        <v>153</v>
      </c>
      <c r="BE676" s="217">
        <f>IF(N676="základní",J676,0)</f>
        <v>0</v>
      </c>
      <c r="BF676" s="217">
        <f>IF(N676="snížená",J676,0)</f>
        <v>0</v>
      </c>
      <c r="BG676" s="217">
        <f>IF(N676="zákl. přenesená",J676,0)</f>
        <v>0</v>
      </c>
      <c r="BH676" s="217">
        <f>IF(N676="sníž. přenesená",J676,0)</f>
        <v>0</v>
      </c>
      <c r="BI676" s="217">
        <f>IF(N676="nulová",J676,0)</f>
        <v>0</v>
      </c>
      <c r="BJ676" s="18" t="s">
        <v>85</v>
      </c>
      <c r="BK676" s="217">
        <f>ROUND(I676*H676,2)</f>
        <v>0</v>
      </c>
      <c r="BL676" s="18" t="s">
        <v>287</v>
      </c>
      <c r="BM676" s="216" t="s">
        <v>781</v>
      </c>
    </row>
    <row r="677" s="2" customFormat="1">
      <c r="A677" s="39"/>
      <c r="B677" s="40"/>
      <c r="C677" s="41"/>
      <c r="D677" s="218" t="s">
        <v>163</v>
      </c>
      <c r="E677" s="41"/>
      <c r="F677" s="219" t="s">
        <v>782</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163</v>
      </c>
      <c r="AU677" s="18" t="s">
        <v>87</v>
      </c>
    </row>
    <row r="678" s="13" customFormat="1">
      <c r="A678" s="13"/>
      <c r="B678" s="224"/>
      <c r="C678" s="225"/>
      <c r="D678" s="218" t="s">
        <v>167</v>
      </c>
      <c r="E678" s="226" t="s">
        <v>40</v>
      </c>
      <c r="F678" s="227" t="s">
        <v>783</v>
      </c>
      <c r="G678" s="225"/>
      <c r="H678" s="226" t="s">
        <v>40</v>
      </c>
      <c r="I678" s="228"/>
      <c r="J678" s="225"/>
      <c r="K678" s="225"/>
      <c r="L678" s="229"/>
      <c r="M678" s="230"/>
      <c r="N678" s="231"/>
      <c r="O678" s="231"/>
      <c r="P678" s="231"/>
      <c r="Q678" s="231"/>
      <c r="R678" s="231"/>
      <c r="S678" s="231"/>
      <c r="T678" s="232"/>
      <c r="U678" s="13"/>
      <c r="V678" s="13"/>
      <c r="W678" s="13"/>
      <c r="X678" s="13"/>
      <c r="Y678" s="13"/>
      <c r="Z678" s="13"/>
      <c r="AA678" s="13"/>
      <c r="AB678" s="13"/>
      <c r="AC678" s="13"/>
      <c r="AD678" s="13"/>
      <c r="AE678" s="13"/>
      <c r="AT678" s="233" t="s">
        <v>167</v>
      </c>
      <c r="AU678" s="233" t="s">
        <v>87</v>
      </c>
      <c r="AV678" s="13" t="s">
        <v>85</v>
      </c>
      <c r="AW678" s="13" t="s">
        <v>38</v>
      </c>
      <c r="AX678" s="13" t="s">
        <v>77</v>
      </c>
      <c r="AY678" s="233" t="s">
        <v>153</v>
      </c>
    </row>
    <row r="679" s="14" customFormat="1">
      <c r="A679" s="14"/>
      <c r="B679" s="234"/>
      <c r="C679" s="235"/>
      <c r="D679" s="218" t="s">
        <v>167</v>
      </c>
      <c r="E679" s="236" t="s">
        <v>40</v>
      </c>
      <c r="F679" s="237" t="s">
        <v>87</v>
      </c>
      <c r="G679" s="235"/>
      <c r="H679" s="238">
        <v>2</v>
      </c>
      <c r="I679" s="239"/>
      <c r="J679" s="235"/>
      <c r="K679" s="235"/>
      <c r="L679" s="240"/>
      <c r="M679" s="241"/>
      <c r="N679" s="242"/>
      <c r="O679" s="242"/>
      <c r="P679" s="242"/>
      <c r="Q679" s="242"/>
      <c r="R679" s="242"/>
      <c r="S679" s="242"/>
      <c r="T679" s="243"/>
      <c r="U679" s="14"/>
      <c r="V679" s="14"/>
      <c r="W679" s="14"/>
      <c r="X679" s="14"/>
      <c r="Y679" s="14"/>
      <c r="Z679" s="14"/>
      <c r="AA679" s="14"/>
      <c r="AB679" s="14"/>
      <c r="AC679" s="14"/>
      <c r="AD679" s="14"/>
      <c r="AE679" s="14"/>
      <c r="AT679" s="244" t="s">
        <v>167</v>
      </c>
      <c r="AU679" s="244" t="s">
        <v>87</v>
      </c>
      <c r="AV679" s="14" t="s">
        <v>87</v>
      </c>
      <c r="AW679" s="14" t="s">
        <v>38</v>
      </c>
      <c r="AX679" s="14" t="s">
        <v>77</v>
      </c>
      <c r="AY679" s="244" t="s">
        <v>153</v>
      </c>
    </row>
    <row r="680" s="13" customFormat="1">
      <c r="A680" s="13"/>
      <c r="B680" s="224"/>
      <c r="C680" s="225"/>
      <c r="D680" s="218" t="s">
        <v>167</v>
      </c>
      <c r="E680" s="226" t="s">
        <v>40</v>
      </c>
      <c r="F680" s="227" t="s">
        <v>784</v>
      </c>
      <c r="G680" s="225"/>
      <c r="H680" s="226" t="s">
        <v>40</v>
      </c>
      <c r="I680" s="228"/>
      <c r="J680" s="225"/>
      <c r="K680" s="225"/>
      <c r="L680" s="229"/>
      <c r="M680" s="230"/>
      <c r="N680" s="231"/>
      <c r="O680" s="231"/>
      <c r="P680" s="231"/>
      <c r="Q680" s="231"/>
      <c r="R680" s="231"/>
      <c r="S680" s="231"/>
      <c r="T680" s="232"/>
      <c r="U680" s="13"/>
      <c r="V680" s="13"/>
      <c r="W680" s="13"/>
      <c r="X680" s="13"/>
      <c r="Y680" s="13"/>
      <c r="Z680" s="13"/>
      <c r="AA680" s="13"/>
      <c r="AB680" s="13"/>
      <c r="AC680" s="13"/>
      <c r="AD680" s="13"/>
      <c r="AE680" s="13"/>
      <c r="AT680" s="233" t="s">
        <v>167</v>
      </c>
      <c r="AU680" s="233" t="s">
        <v>87</v>
      </c>
      <c r="AV680" s="13" t="s">
        <v>85</v>
      </c>
      <c r="AW680" s="13" t="s">
        <v>38</v>
      </c>
      <c r="AX680" s="13" t="s">
        <v>77</v>
      </c>
      <c r="AY680" s="233" t="s">
        <v>153</v>
      </c>
    </row>
    <row r="681" s="14" customFormat="1">
      <c r="A681" s="14"/>
      <c r="B681" s="234"/>
      <c r="C681" s="235"/>
      <c r="D681" s="218" t="s">
        <v>167</v>
      </c>
      <c r="E681" s="236" t="s">
        <v>40</v>
      </c>
      <c r="F681" s="237" t="s">
        <v>87</v>
      </c>
      <c r="G681" s="235"/>
      <c r="H681" s="238">
        <v>2</v>
      </c>
      <c r="I681" s="239"/>
      <c r="J681" s="235"/>
      <c r="K681" s="235"/>
      <c r="L681" s="240"/>
      <c r="M681" s="241"/>
      <c r="N681" s="242"/>
      <c r="O681" s="242"/>
      <c r="P681" s="242"/>
      <c r="Q681" s="242"/>
      <c r="R681" s="242"/>
      <c r="S681" s="242"/>
      <c r="T681" s="243"/>
      <c r="U681" s="14"/>
      <c r="V681" s="14"/>
      <c r="W681" s="14"/>
      <c r="X681" s="14"/>
      <c r="Y681" s="14"/>
      <c r="Z681" s="14"/>
      <c r="AA681" s="14"/>
      <c r="AB681" s="14"/>
      <c r="AC681" s="14"/>
      <c r="AD681" s="14"/>
      <c r="AE681" s="14"/>
      <c r="AT681" s="244" t="s">
        <v>167</v>
      </c>
      <c r="AU681" s="244" t="s">
        <v>87</v>
      </c>
      <c r="AV681" s="14" t="s">
        <v>87</v>
      </c>
      <c r="AW681" s="14" t="s">
        <v>38</v>
      </c>
      <c r="AX681" s="14" t="s">
        <v>77</v>
      </c>
      <c r="AY681" s="244" t="s">
        <v>153</v>
      </c>
    </row>
    <row r="682" s="15" customFormat="1">
      <c r="A682" s="15"/>
      <c r="B682" s="245"/>
      <c r="C682" s="246"/>
      <c r="D682" s="218" t="s">
        <v>167</v>
      </c>
      <c r="E682" s="247" t="s">
        <v>40</v>
      </c>
      <c r="F682" s="248" t="s">
        <v>170</v>
      </c>
      <c r="G682" s="246"/>
      <c r="H682" s="249">
        <v>4</v>
      </c>
      <c r="I682" s="250"/>
      <c r="J682" s="246"/>
      <c r="K682" s="246"/>
      <c r="L682" s="251"/>
      <c r="M682" s="252"/>
      <c r="N682" s="253"/>
      <c r="O682" s="253"/>
      <c r="P682" s="253"/>
      <c r="Q682" s="253"/>
      <c r="R682" s="253"/>
      <c r="S682" s="253"/>
      <c r="T682" s="254"/>
      <c r="U682" s="15"/>
      <c r="V682" s="15"/>
      <c r="W682" s="15"/>
      <c r="X682" s="15"/>
      <c r="Y682" s="15"/>
      <c r="Z682" s="15"/>
      <c r="AA682" s="15"/>
      <c r="AB682" s="15"/>
      <c r="AC682" s="15"/>
      <c r="AD682" s="15"/>
      <c r="AE682" s="15"/>
      <c r="AT682" s="255" t="s">
        <v>167</v>
      </c>
      <c r="AU682" s="255" t="s">
        <v>87</v>
      </c>
      <c r="AV682" s="15" t="s">
        <v>161</v>
      </c>
      <c r="AW682" s="15" t="s">
        <v>38</v>
      </c>
      <c r="AX682" s="15" t="s">
        <v>85</v>
      </c>
      <c r="AY682" s="255" t="s">
        <v>153</v>
      </c>
    </row>
    <row r="683" s="12" customFormat="1" ht="22.8" customHeight="1">
      <c r="A683" s="12"/>
      <c r="B683" s="189"/>
      <c r="C683" s="190"/>
      <c r="D683" s="191" t="s">
        <v>76</v>
      </c>
      <c r="E683" s="203" t="s">
        <v>785</v>
      </c>
      <c r="F683" s="203" t="s">
        <v>786</v>
      </c>
      <c r="G683" s="190"/>
      <c r="H683" s="190"/>
      <c r="I683" s="193"/>
      <c r="J683" s="204">
        <f>BK683</f>
        <v>0</v>
      </c>
      <c r="K683" s="190"/>
      <c r="L683" s="195"/>
      <c r="M683" s="196"/>
      <c r="N683" s="197"/>
      <c r="O683" s="197"/>
      <c r="P683" s="198">
        <f>SUM(P684:P710)</f>
        <v>0</v>
      </c>
      <c r="Q683" s="197"/>
      <c r="R683" s="198">
        <f>SUM(R684:R710)</f>
        <v>0.013397999999999999</v>
      </c>
      <c r="S683" s="197"/>
      <c r="T683" s="199">
        <f>SUM(T684:T710)</f>
        <v>0.044195999999999999</v>
      </c>
      <c r="U683" s="12"/>
      <c r="V683" s="12"/>
      <c r="W683" s="12"/>
      <c r="X683" s="12"/>
      <c r="Y683" s="12"/>
      <c r="Z683" s="12"/>
      <c r="AA683" s="12"/>
      <c r="AB683" s="12"/>
      <c r="AC683" s="12"/>
      <c r="AD683" s="12"/>
      <c r="AE683" s="12"/>
      <c r="AR683" s="200" t="s">
        <v>87</v>
      </c>
      <c r="AT683" s="201" t="s">
        <v>76</v>
      </c>
      <c r="AU683" s="201" t="s">
        <v>85</v>
      </c>
      <c r="AY683" s="200" t="s">
        <v>153</v>
      </c>
      <c r="BK683" s="202">
        <f>SUM(BK684:BK710)</f>
        <v>0</v>
      </c>
    </row>
    <row r="684" s="2" customFormat="1" ht="14.4" customHeight="1">
      <c r="A684" s="39"/>
      <c r="B684" s="40"/>
      <c r="C684" s="205" t="s">
        <v>787</v>
      </c>
      <c r="D684" s="205" t="s">
        <v>156</v>
      </c>
      <c r="E684" s="206" t="s">
        <v>788</v>
      </c>
      <c r="F684" s="207" t="s">
        <v>789</v>
      </c>
      <c r="G684" s="208" t="s">
        <v>173</v>
      </c>
      <c r="H684" s="209">
        <v>17.399999999999999</v>
      </c>
      <c r="I684" s="210"/>
      <c r="J684" s="211">
        <f>ROUND(I684*H684,2)</f>
        <v>0</v>
      </c>
      <c r="K684" s="207" t="s">
        <v>160</v>
      </c>
      <c r="L684" s="45"/>
      <c r="M684" s="212" t="s">
        <v>40</v>
      </c>
      <c r="N684" s="213" t="s">
        <v>48</v>
      </c>
      <c r="O684" s="85"/>
      <c r="P684" s="214">
        <f>O684*H684</f>
        <v>0</v>
      </c>
      <c r="Q684" s="214">
        <v>4.0000000000000003E-05</v>
      </c>
      <c r="R684" s="214">
        <f>Q684*H684</f>
        <v>0.000696</v>
      </c>
      <c r="S684" s="214">
        <v>0.0025400000000000002</v>
      </c>
      <c r="T684" s="215">
        <f>S684*H684</f>
        <v>0.044195999999999999</v>
      </c>
      <c r="U684" s="39"/>
      <c r="V684" s="39"/>
      <c r="W684" s="39"/>
      <c r="X684" s="39"/>
      <c r="Y684" s="39"/>
      <c r="Z684" s="39"/>
      <c r="AA684" s="39"/>
      <c r="AB684" s="39"/>
      <c r="AC684" s="39"/>
      <c r="AD684" s="39"/>
      <c r="AE684" s="39"/>
      <c r="AR684" s="216" t="s">
        <v>287</v>
      </c>
      <c r="AT684" s="216" t="s">
        <v>156</v>
      </c>
      <c r="AU684" s="216" t="s">
        <v>87</v>
      </c>
      <c r="AY684" s="18" t="s">
        <v>153</v>
      </c>
      <c r="BE684" s="217">
        <f>IF(N684="základní",J684,0)</f>
        <v>0</v>
      </c>
      <c r="BF684" s="217">
        <f>IF(N684="snížená",J684,0)</f>
        <v>0</v>
      </c>
      <c r="BG684" s="217">
        <f>IF(N684="zákl. přenesená",J684,0)</f>
        <v>0</v>
      </c>
      <c r="BH684" s="217">
        <f>IF(N684="sníž. přenesená",J684,0)</f>
        <v>0</v>
      </c>
      <c r="BI684" s="217">
        <f>IF(N684="nulová",J684,0)</f>
        <v>0</v>
      </c>
      <c r="BJ684" s="18" t="s">
        <v>85</v>
      </c>
      <c r="BK684" s="217">
        <f>ROUND(I684*H684,2)</f>
        <v>0</v>
      </c>
      <c r="BL684" s="18" t="s">
        <v>287</v>
      </c>
      <c r="BM684" s="216" t="s">
        <v>790</v>
      </c>
    </row>
    <row r="685" s="2" customFormat="1">
      <c r="A685" s="39"/>
      <c r="B685" s="40"/>
      <c r="C685" s="41"/>
      <c r="D685" s="218" t="s">
        <v>163</v>
      </c>
      <c r="E685" s="41"/>
      <c r="F685" s="219" t="s">
        <v>791</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163</v>
      </c>
      <c r="AU685" s="18" t="s">
        <v>87</v>
      </c>
    </row>
    <row r="686" s="14" customFormat="1">
      <c r="A686" s="14"/>
      <c r="B686" s="234"/>
      <c r="C686" s="235"/>
      <c r="D686" s="218" t="s">
        <v>167</v>
      </c>
      <c r="E686" s="236" t="s">
        <v>40</v>
      </c>
      <c r="F686" s="237" t="s">
        <v>792</v>
      </c>
      <c r="G686" s="235"/>
      <c r="H686" s="238">
        <v>11</v>
      </c>
      <c r="I686" s="239"/>
      <c r="J686" s="235"/>
      <c r="K686" s="235"/>
      <c r="L686" s="240"/>
      <c r="M686" s="241"/>
      <c r="N686" s="242"/>
      <c r="O686" s="242"/>
      <c r="P686" s="242"/>
      <c r="Q686" s="242"/>
      <c r="R686" s="242"/>
      <c r="S686" s="242"/>
      <c r="T686" s="243"/>
      <c r="U686" s="14"/>
      <c r="V686" s="14"/>
      <c r="W686" s="14"/>
      <c r="X686" s="14"/>
      <c r="Y686" s="14"/>
      <c r="Z686" s="14"/>
      <c r="AA686" s="14"/>
      <c r="AB686" s="14"/>
      <c r="AC686" s="14"/>
      <c r="AD686" s="14"/>
      <c r="AE686" s="14"/>
      <c r="AT686" s="244" t="s">
        <v>167</v>
      </c>
      <c r="AU686" s="244" t="s">
        <v>87</v>
      </c>
      <c r="AV686" s="14" t="s">
        <v>87</v>
      </c>
      <c r="AW686" s="14" t="s">
        <v>38</v>
      </c>
      <c r="AX686" s="14" t="s">
        <v>77</v>
      </c>
      <c r="AY686" s="244" t="s">
        <v>153</v>
      </c>
    </row>
    <row r="687" s="14" customFormat="1">
      <c r="A687" s="14"/>
      <c r="B687" s="234"/>
      <c r="C687" s="235"/>
      <c r="D687" s="218" t="s">
        <v>167</v>
      </c>
      <c r="E687" s="236" t="s">
        <v>40</v>
      </c>
      <c r="F687" s="237" t="s">
        <v>509</v>
      </c>
      <c r="G687" s="235"/>
      <c r="H687" s="238">
        <v>6.4000000000000004</v>
      </c>
      <c r="I687" s="239"/>
      <c r="J687" s="235"/>
      <c r="K687" s="235"/>
      <c r="L687" s="240"/>
      <c r="M687" s="241"/>
      <c r="N687" s="242"/>
      <c r="O687" s="242"/>
      <c r="P687" s="242"/>
      <c r="Q687" s="242"/>
      <c r="R687" s="242"/>
      <c r="S687" s="242"/>
      <c r="T687" s="243"/>
      <c r="U687" s="14"/>
      <c r="V687" s="14"/>
      <c r="W687" s="14"/>
      <c r="X687" s="14"/>
      <c r="Y687" s="14"/>
      <c r="Z687" s="14"/>
      <c r="AA687" s="14"/>
      <c r="AB687" s="14"/>
      <c r="AC687" s="14"/>
      <c r="AD687" s="14"/>
      <c r="AE687" s="14"/>
      <c r="AT687" s="244" t="s">
        <v>167</v>
      </c>
      <c r="AU687" s="244" t="s">
        <v>87</v>
      </c>
      <c r="AV687" s="14" t="s">
        <v>87</v>
      </c>
      <c r="AW687" s="14" t="s">
        <v>38</v>
      </c>
      <c r="AX687" s="14" t="s">
        <v>77</v>
      </c>
      <c r="AY687" s="244" t="s">
        <v>153</v>
      </c>
    </row>
    <row r="688" s="15" customFormat="1">
      <c r="A688" s="15"/>
      <c r="B688" s="245"/>
      <c r="C688" s="246"/>
      <c r="D688" s="218" t="s">
        <v>167</v>
      </c>
      <c r="E688" s="247" t="s">
        <v>40</v>
      </c>
      <c r="F688" s="248" t="s">
        <v>170</v>
      </c>
      <c r="G688" s="246"/>
      <c r="H688" s="249">
        <v>17.399999999999999</v>
      </c>
      <c r="I688" s="250"/>
      <c r="J688" s="246"/>
      <c r="K688" s="246"/>
      <c r="L688" s="251"/>
      <c r="M688" s="252"/>
      <c r="N688" s="253"/>
      <c r="O688" s="253"/>
      <c r="P688" s="253"/>
      <c r="Q688" s="253"/>
      <c r="R688" s="253"/>
      <c r="S688" s="253"/>
      <c r="T688" s="254"/>
      <c r="U688" s="15"/>
      <c r="V688" s="15"/>
      <c r="W688" s="15"/>
      <c r="X688" s="15"/>
      <c r="Y688" s="15"/>
      <c r="Z688" s="15"/>
      <c r="AA688" s="15"/>
      <c r="AB688" s="15"/>
      <c r="AC688" s="15"/>
      <c r="AD688" s="15"/>
      <c r="AE688" s="15"/>
      <c r="AT688" s="255" t="s">
        <v>167</v>
      </c>
      <c r="AU688" s="255" t="s">
        <v>87</v>
      </c>
      <c r="AV688" s="15" t="s">
        <v>161</v>
      </c>
      <c r="AW688" s="15" t="s">
        <v>38</v>
      </c>
      <c r="AX688" s="15" t="s">
        <v>85</v>
      </c>
      <c r="AY688" s="255" t="s">
        <v>153</v>
      </c>
    </row>
    <row r="689" s="2" customFormat="1" ht="24.15" customHeight="1">
      <c r="A689" s="39"/>
      <c r="B689" s="40"/>
      <c r="C689" s="205" t="s">
        <v>793</v>
      </c>
      <c r="D689" s="205" t="s">
        <v>156</v>
      </c>
      <c r="E689" s="206" t="s">
        <v>794</v>
      </c>
      <c r="F689" s="207" t="s">
        <v>795</v>
      </c>
      <c r="G689" s="208" t="s">
        <v>173</v>
      </c>
      <c r="H689" s="209">
        <v>17.399999999999999</v>
      </c>
      <c r="I689" s="210"/>
      <c r="J689" s="211">
        <f>ROUND(I689*H689,2)</f>
        <v>0</v>
      </c>
      <c r="K689" s="207" t="s">
        <v>160</v>
      </c>
      <c r="L689" s="45"/>
      <c r="M689" s="212" t="s">
        <v>40</v>
      </c>
      <c r="N689" s="213" t="s">
        <v>48</v>
      </c>
      <c r="O689" s="85"/>
      <c r="P689" s="214">
        <f>O689*H689</f>
        <v>0</v>
      </c>
      <c r="Q689" s="214">
        <v>0.00056999999999999998</v>
      </c>
      <c r="R689" s="214">
        <f>Q689*H689</f>
        <v>0.009917999999999998</v>
      </c>
      <c r="S689" s="214">
        <v>0</v>
      </c>
      <c r="T689" s="215">
        <f>S689*H689</f>
        <v>0</v>
      </c>
      <c r="U689" s="39"/>
      <c r="V689" s="39"/>
      <c r="W689" s="39"/>
      <c r="X689" s="39"/>
      <c r="Y689" s="39"/>
      <c r="Z689" s="39"/>
      <c r="AA689" s="39"/>
      <c r="AB689" s="39"/>
      <c r="AC689" s="39"/>
      <c r="AD689" s="39"/>
      <c r="AE689" s="39"/>
      <c r="AR689" s="216" t="s">
        <v>287</v>
      </c>
      <c r="AT689" s="216" t="s">
        <v>156</v>
      </c>
      <c r="AU689" s="216" t="s">
        <v>87</v>
      </c>
      <c r="AY689" s="18" t="s">
        <v>153</v>
      </c>
      <c r="BE689" s="217">
        <f>IF(N689="základní",J689,0)</f>
        <v>0</v>
      </c>
      <c r="BF689" s="217">
        <f>IF(N689="snížená",J689,0)</f>
        <v>0</v>
      </c>
      <c r="BG689" s="217">
        <f>IF(N689="zákl. přenesená",J689,0)</f>
        <v>0</v>
      </c>
      <c r="BH689" s="217">
        <f>IF(N689="sníž. přenesená",J689,0)</f>
        <v>0</v>
      </c>
      <c r="BI689" s="217">
        <f>IF(N689="nulová",J689,0)</f>
        <v>0</v>
      </c>
      <c r="BJ689" s="18" t="s">
        <v>85</v>
      </c>
      <c r="BK689" s="217">
        <f>ROUND(I689*H689,2)</f>
        <v>0</v>
      </c>
      <c r="BL689" s="18" t="s">
        <v>287</v>
      </c>
      <c r="BM689" s="216" t="s">
        <v>796</v>
      </c>
    </row>
    <row r="690" s="2" customFormat="1">
      <c r="A690" s="39"/>
      <c r="B690" s="40"/>
      <c r="C690" s="41"/>
      <c r="D690" s="218" t="s">
        <v>163</v>
      </c>
      <c r="E690" s="41"/>
      <c r="F690" s="219" t="s">
        <v>797</v>
      </c>
      <c r="G690" s="41"/>
      <c r="H690" s="41"/>
      <c r="I690" s="220"/>
      <c r="J690" s="41"/>
      <c r="K690" s="41"/>
      <c r="L690" s="45"/>
      <c r="M690" s="221"/>
      <c r="N690" s="222"/>
      <c r="O690" s="85"/>
      <c r="P690" s="85"/>
      <c r="Q690" s="85"/>
      <c r="R690" s="85"/>
      <c r="S690" s="85"/>
      <c r="T690" s="86"/>
      <c r="U690" s="39"/>
      <c r="V690" s="39"/>
      <c r="W690" s="39"/>
      <c r="X690" s="39"/>
      <c r="Y690" s="39"/>
      <c r="Z690" s="39"/>
      <c r="AA690" s="39"/>
      <c r="AB690" s="39"/>
      <c r="AC690" s="39"/>
      <c r="AD690" s="39"/>
      <c r="AE690" s="39"/>
      <c r="AT690" s="18" t="s">
        <v>163</v>
      </c>
      <c r="AU690" s="18" t="s">
        <v>87</v>
      </c>
    </row>
    <row r="691" s="14" customFormat="1">
      <c r="A691" s="14"/>
      <c r="B691" s="234"/>
      <c r="C691" s="235"/>
      <c r="D691" s="218" t="s">
        <v>167</v>
      </c>
      <c r="E691" s="236" t="s">
        <v>40</v>
      </c>
      <c r="F691" s="237" t="s">
        <v>792</v>
      </c>
      <c r="G691" s="235"/>
      <c r="H691" s="238">
        <v>11</v>
      </c>
      <c r="I691" s="239"/>
      <c r="J691" s="235"/>
      <c r="K691" s="235"/>
      <c r="L691" s="240"/>
      <c r="M691" s="241"/>
      <c r="N691" s="242"/>
      <c r="O691" s="242"/>
      <c r="P691" s="242"/>
      <c r="Q691" s="242"/>
      <c r="R691" s="242"/>
      <c r="S691" s="242"/>
      <c r="T691" s="243"/>
      <c r="U691" s="14"/>
      <c r="V691" s="14"/>
      <c r="W691" s="14"/>
      <c r="X691" s="14"/>
      <c r="Y691" s="14"/>
      <c r="Z691" s="14"/>
      <c r="AA691" s="14"/>
      <c r="AB691" s="14"/>
      <c r="AC691" s="14"/>
      <c r="AD691" s="14"/>
      <c r="AE691" s="14"/>
      <c r="AT691" s="244" t="s">
        <v>167</v>
      </c>
      <c r="AU691" s="244" t="s">
        <v>87</v>
      </c>
      <c r="AV691" s="14" t="s">
        <v>87</v>
      </c>
      <c r="AW691" s="14" t="s">
        <v>38</v>
      </c>
      <c r="AX691" s="14" t="s">
        <v>77</v>
      </c>
      <c r="AY691" s="244" t="s">
        <v>153</v>
      </c>
    </row>
    <row r="692" s="14" customFormat="1">
      <c r="A692" s="14"/>
      <c r="B692" s="234"/>
      <c r="C692" s="235"/>
      <c r="D692" s="218" t="s">
        <v>167</v>
      </c>
      <c r="E692" s="236" t="s">
        <v>40</v>
      </c>
      <c r="F692" s="237" t="s">
        <v>509</v>
      </c>
      <c r="G692" s="235"/>
      <c r="H692" s="238">
        <v>6.4000000000000004</v>
      </c>
      <c r="I692" s="239"/>
      <c r="J692" s="235"/>
      <c r="K692" s="235"/>
      <c r="L692" s="240"/>
      <c r="M692" s="241"/>
      <c r="N692" s="242"/>
      <c r="O692" s="242"/>
      <c r="P692" s="242"/>
      <c r="Q692" s="242"/>
      <c r="R692" s="242"/>
      <c r="S692" s="242"/>
      <c r="T692" s="243"/>
      <c r="U692" s="14"/>
      <c r="V692" s="14"/>
      <c r="W692" s="14"/>
      <c r="X692" s="14"/>
      <c r="Y692" s="14"/>
      <c r="Z692" s="14"/>
      <c r="AA692" s="14"/>
      <c r="AB692" s="14"/>
      <c r="AC692" s="14"/>
      <c r="AD692" s="14"/>
      <c r="AE692" s="14"/>
      <c r="AT692" s="244" t="s">
        <v>167</v>
      </c>
      <c r="AU692" s="244" t="s">
        <v>87</v>
      </c>
      <c r="AV692" s="14" t="s">
        <v>87</v>
      </c>
      <c r="AW692" s="14" t="s">
        <v>38</v>
      </c>
      <c r="AX692" s="14" t="s">
        <v>77</v>
      </c>
      <c r="AY692" s="244" t="s">
        <v>153</v>
      </c>
    </row>
    <row r="693" s="15" customFormat="1">
      <c r="A693" s="15"/>
      <c r="B693" s="245"/>
      <c r="C693" s="246"/>
      <c r="D693" s="218" t="s">
        <v>167</v>
      </c>
      <c r="E693" s="247" t="s">
        <v>40</v>
      </c>
      <c r="F693" s="248" t="s">
        <v>170</v>
      </c>
      <c r="G693" s="246"/>
      <c r="H693" s="249">
        <v>17.399999999999999</v>
      </c>
      <c r="I693" s="250"/>
      <c r="J693" s="246"/>
      <c r="K693" s="246"/>
      <c r="L693" s="251"/>
      <c r="M693" s="252"/>
      <c r="N693" s="253"/>
      <c r="O693" s="253"/>
      <c r="P693" s="253"/>
      <c r="Q693" s="253"/>
      <c r="R693" s="253"/>
      <c r="S693" s="253"/>
      <c r="T693" s="254"/>
      <c r="U693" s="15"/>
      <c r="V693" s="15"/>
      <c r="W693" s="15"/>
      <c r="X693" s="15"/>
      <c r="Y693" s="15"/>
      <c r="Z693" s="15"/>
      <c r="AA693" s="15"/>
      <c r="AB693" s="15"/>
      <c r="AC693" s="15"/>
      <c r="AD693" s="15"/>
      <c r="AE693" s="15"/>
      <c r="AT693" s="255" t="s">
        <v>167</v>
      </c>
      <c r="AU693" s="255" t="s">
        <v>87</v>
      </c>
      <c r="AV693" s="15" t="s">
        <v>161</v>
      </c>
      <c r="AW693" s="15" t="s">
        <v>38</v>
      </c>
      <c r="AX693" s="15" t="s">
        <v>85</v>
      </c>
      <c r="AY693" s="255" t="s">
        <v>153</v>
      </c>
    </row>
    <row r="694" s="2" customFormat="1" ht="14.4" customHeight="1">
      <c r="A694" s="39"/>
      <c r="B694" s="40"/>
      <c r="C694" s="205" t="s">
        <v>798</v>
      </c>
      <c r="D694" s="205" t="s">
        <v>156</v>
      </c>
      <c r="E694" s="206" t="s">
        <v>799</v>
      </c>
      <c r="F694" s="207" t="s">
        <v>800</v>
      </c>
      <c r="G694" s="208" t="s">
        <v>173</v>
      </c>
      <c r="H694" s="209">
        <v>17.399999999999999</v>
      </c>
      <c r="I694" s="210"/>
      <c r="J694" s="211">
        <f>ROUND(I694*H694,2)</f>
        <v>0</v>
      </c>
      <c r="K694" s="207" t="s">
        <v>160</v>
      </c>
      <c r="L694" s="45"/>
      <c r="M694" s="212" t="s">
        <v>40</v>
      </c>
      <c r="N694" s="213" t="s">
        <v>48</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287</v>
      </c>
      <c r="AT694" s="216" t="s">
        <v>156</v>
      </c>
      <c r="AU694" s="216" t="s">
        <v>87</v>
      </c>
      <c r="AY694" s="18" t="s">
        <v>153</v>
      </c>
      <c r="BE694" s="217">
        <f>IF(N694="základní",J694,0)</f>
        <v>0</v>
      </c>
      <c r="BF694" s="217">
        <f>IF(N694="snížená",J694,0)</f>
        <v>0</v>
      </c>
      <c r="BG694" s="217">
        <f>IF(N694="zákl. přenesená",J694,0)</f>
        <v>0</v>
      </c>
      <c r="BH694" s="217">
        <f>IF(N694="sníž. přenesená",J694,0)</f>
        <v>0</v>
      </c>
      <c r="BI694" s="217">
        <f>IF(N694="nulová",J694,0)</f>
        <v>0</v>
      </c>
      <c r="BJ694" s="18" t="s">
        <v>85</v>
      </c>
      <c r="BK694" s="217">
        <f>ROUND(I694*H694,2)</f>
        <v>0</v>
      </c>
      <c r="BL694" s="18" t="s">
        <v>287</v>
      </c>
      <c r="BM694" s="216" t="s">
        <v>801</v>
      </c>
    </row>
    <row r="695" s="2" customFormat="1">
      <c r="A695" s="39"/>
      <c r="B695" s="40"/>
      <c r="C695" s="41"/>
      <c r="D695" s="218" t="s">
        <v>163</v>
      </c>
      <c r="E695" s="41"/>
      <c r="F695" s="219" t="s">
        <v>802</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163</v>
      </c>
      <c r="AU695" s="18" t="s">
        <v>87</v>
      </c>
    </row>
    <row r="696" s="14" customFormat="1">
      <c r="A696" s="14"/>
      <c r="B696" s="234"/>
      <c r="C696" s="235"/>
      <c r="D696" s="218" t="s">
        <v>167</v>
      </c>
      <c r="E696" s="236" t="s">
        <v>40</v>
      </c>
      <c r="F696" s="237" t="s">
        <v>792</v>
      </c>
      <c r="G696" s="235"/>
      <c r="H696" s="238">
        <v>11</v>
      </c>
      <c r="I696" s="239"/>
      <c r="J696" s="235"/>
      <c r="K696" s="235"/>
      <c r="L696" s="240"/>
      <c r="M696" s="241"/>
      <c r="N696" s="242"/>
      <c r="O696" s="242"/>
      <c r="P696" s="242"/>
      <c r="Q696" s="242"/>
      <c r="R696" s="242"/>
      <c r="S696" s="242"/>
      <c r="T696" s="243"/>
      <c r="U696" s="14"/>
      <c r="V696" s="14"/>
      <c r="W696" s="14"/>
      <c r="X696" s="14"/>
      <c r="Y696" s="14"/>
      <c r="Z696" s="14"/>
      <c r="AA696" s="14"/>
      <c r="AB696" s="14"/>
      <c r="AC696" s="14"/>
      <c r="AD696" s="14"/>
      <c r="AE696" s="14"/>
      <c r="AT696" s="244" t="s">
        <v>167</v>
      </c>
      <c r="AU696" s="244" t="s">
        <v>87</v>
      </c>
      <c r="AV696" s="14" t="s">
        <v>87</v>
      </c>
      <c r="AW696" s="14" t="s">
        <v>38</v>
      </c>
      <c r="AX696" s="14" t="s">
        <v>77</v>
      </c>
      <c r="AY696" s="244" t="s">
        <v>153</v>
      </c>
    </row>
    <row r="697" s="14" customFormat="1">
      <c r="A697" s="14"/>
      <c r="B697" s="234"/>
      <c r="C697" s="235"/>
      <c r="D697" s="218" t="s">
        <v>167</v>
      </c>
      <c r="E697" s="236" t="s">
        <v>40</v>
      </c>
      <c r="F697" s="237" t="s">
        <v>509</v>
      </c>
      <c r="G697" s="235"/>
      <c r="H697" s="238">
        <v>6.4000000000000004</v>
      </c>
      <c r="I697" s="239"/>
      <c r="J697" s="235"/>
      <c r="K697" s="235"/>
      <c r="L697" s="240"/>
      <c r="M697" s="241"/>
      <c r="N697" s="242"/>
      <c r="O697" s="242"/>
      <c r="P697" s="242"/>
      <c r="Q697" s="242"/>
      <c r="R697" s="242"/>
      <c r="S697" s="242"/>
      <c r="T697" s="243"/>
      <c r="U697" s="14"/>
      <c r="V697" s="14"/>
      <c r="W697" s="14"/>
      <c r="X697" s="14"/>
      <c r="Y697" s="14"/>
      <c r="Z697" s="14"/>
      <c r="AA697" s="14"/>
      <c r="AB697" s="14"/>
      <c r="AC697" s="14"/>
      <c r="AD697" s="14"/>
      <c r="AE697" s="14"/>
      <c r="AT697" s="244" t="s">
        <v>167</v>
      </c>
      <c r="AU697" s="244" t="s">
        <v>87</v>
      </c>
      <c r="AV697" s="14" t="s">
        <v>87</v>
      </c>
      <c r="AW697" s="14" t="s">
        <v>38</v>
      </c>
      <c r="AX697" s="14" t="s">
        <v>77</v>
      </c>
      <c r="AY697" s="244" t="s">
        <v>153</v>
      </c>
    </row>
    <row r="698" s="15" customFormat="1">
      <c r="A698" s="15"/>
      <c r="B698" s="245"/>
      <c r="C698" s="246"/>
      <c r="D698" s="218" t="s">
        <v>167</v>
      </c>
      <c r="E698" s="247" t="s">
        <v>40</v>
      </c>
      <c r="F698" s="248" t="s">
        <v>170</v>
      </c>
      <c r="G698" s="246"/>
      <c r="H698" s="249">
        <v>17.399999999999999</v>
      </c>
      <c r="I698" s="250"/>
      <c r="J698" s="246"/>
      <c r="K698" s="246"/>
      <c r="L698" s="251"/>
      <c r="M698" s="252"/>
      <c r="N698" s="253"/>
      <c r="O698" s="253"/>
      <c r="P698" s="253"/>
      <c r="Q698" s="253"/>
      <c r="R698" s="253"/>
      <c r="S698" s="253"/>
      <c r="T698" s="254"/>
      <c r="U698" s="15"/>
      <c r="V698" s="15"/>
      <c r="W698" s="15"/>
      <c r="X698" s="15"/>
      <c r="Y698" s="15"/>
      <c r="Z698" s="15"/>
      <c r="AA698" s="15"/>
      <c r="AB698" s="15"/>
      <c r="AC698" s="15"/>
      <c r="AD698" s="15"/>
      <c r="AE698" s="15"/>
      <c r="AT698" s="255" t="s">
        <v>167</v>
      </c>
      <c r="AU698" s="255" t="s">
        <v>87</v>
      </c>
      <c r="AV698" s="15" t="s">
        <v>161</v>
      </c>
      <c r="AW698" s="15" t="s">
        <v>38</v>
      </c>
      <c r="AX698" s="15" t="s">
        <v>85</v>
      </c>
      <c r="AY698" s="255" t="s">
        <v>153</v>
      </c>
    </row>
    <row r="699" s="2" customFormat="1" ht="24.15" customHeight="1">
      <c r="A699" s="39"/>
      <c r="B699" s="40"/>
      <c r="C699" s="205" t="s">
        <v>803</v>
      </c>
      <c r="D699" s="205" t="s">
        <v>156</v>
      </c>
      <c r="E699" s="206" t="s">
        <v>804</v>
      </c>
      <c r="F699" s="207" t="s">
        <v>805</v>
      </c>
      <c r="G699" s="208" t="s">
        <v>173</v>
      </c>
      <c r="H699" s="209">
        <v>17.399999999999999</v>
      </c>
      <c r="I699" s="210"/>
      <c r="J699" s="211">
        <f>ROUND(I699*H699,2)</f>
        <v>0</v>
      </c>
      <c r="K699" s="207" t="s">
        <v>160</v>
      </c>
      <c r="L699" s="45"/>
      <c r="M699" s="212" t="s">
        <v>40</v>
      </c>
      <c r="N699" s="213" t="s">
        <v>48</v>
      </c>
      <c r="O699" s="85"/>
      <c r="P699" s="214">
        <f>O699*H699</f>
        <v>0</v>
      </c>
      <c r="Q699" s="214">
        <v>0.00016000000000000001</v>
      </c>
      <c r="R699" s="214">
        <f>Q699*H699</f>
        <v>0.002784</v>
      </c>
      <c r="S699" s="214">
        <v>0</v>
      </c>
      <c r="T699" s="215">
        <f>S699*H699</f>
        <v>0</v>
      </c>
      <c r="U699" s="39"/>
      <c r="V699" s="39"/>
      <c r="W699" s="39"/>
      <c r="X699" s="39"/>
      <c r="Y699" s="39"/>
      <c r="Z699" s="39"/>
      <c r="AA699" s="39"/>
      <c r="AB699" s="39"/>
      <c r="AC699" s="39"/>
      <c r="AD699" s="39"/>
      <c r="AE699" s="39"/>
      <c r="AR699" s="216" t="s">
        <v>287</v>
      </c>
      <c r="AT699" s="216" t="s">
        <v>156</v>
      </c>
      <c r="AU699" s="216" t="s">
        <v>87</v>
      </c>
      <c r="AY699" s="18" t="s">
        <v>153</v>
      </c>
      <c r="BE699" s="217">
        <f>IF(N699="základní",J699,0)</f>
        <v>0</v>
      </c>
      <c r="BF699" s="217">
        <f>IF(N699="snížená",J699,0)</f>
        <v>0</v>
      </c>
      <c r="BG699" s="217">
        <f>IF(N699="zákl. přenesená",J699,0)</f>
        <v>0</v>
      </c>
      <c r="BH699" s="217">
        <f>IF(N699="sníž. přenesená",J699,0)</f>
        <v>0</v>
      </c>
      <c r="BI699" s="217">
        <f>IF(N699="nulová",J699,0)</f>
        <v>0</v>
      </c>
      <c r="BJ699" s="18" t="s">
        <v>85</v>
      </c>
      <c r="BK699" s="217">
        <f>ROUND(I699*H699,2)</f>
        <v>0</v>
      </c>
      <c r="BL699" s="18" t="s">
        <v>287</v>
      </c>
      <c r="BM699" s="216" t="s">
        <v>806</v>
      </c>
    </row>
    <row r="700" s="2" customFormat="1">
      <c r="A700" s="39"/>
      <c r="B700" s="40"/>
      <c r="C700" s="41"/>
      <c r="D700" s="218" t="s">
        <v>163</v>
      </c>
      <c r="E700" s="41"/>
      <c r="F700" s="219" t="s">
        <v>807</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163</v>
      </c>
      <c r="AU700" s="18" t="s">
        <v>87</v>
      </c>
    </row>
    <row r="701" s="2" customFormat="1">
      <c r="A701" s="39"/>
      <c r="B701" s="40"/>
      <c r="C701" s="41"/>
      <c r="D701" s="218" t="s">
        <v>165</v>
      </c>
      <c r="E701" s="41"/>
      <c r="F701" s="223" t="s">
        <v>614</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165</v>
      </c>
      <c r="AU701" s="18" t="s">
        <v>87</v>
      </c>
    </row>
    <row r="702" s="14" customFormat="1">
      <c r="A702" s="14"/>
      <c r="B702" s="234"/>
      <c r="C702" s="235"/>
      <c r="D702" s="218" t="s">
        <v>167</v>
      </c>
      <c r="E702" s="236" t="s">
        <v>40</v>
      </c>
      <c r="F702" s="237" t="s">
        <v>792</v>
      </c>
      <c r="G702" s="235"/>
      <c r="H702" s="238">
        <v>11</v>
      </c>
      <c r="I702" s="239"/>
      <c r="J702" s="235"/>
      <c r="K702" s="235"/>
      <c r="L702" s="240"/>
      <c r="M702" s="241"/>
      <c r="N702" s="242"/>
      <c r="O702" s="242"/>
      <c r="P702" s="242"/>
      <c r="Q702" s="242"/>
      <c r="R702" s="242"/>
      <c r="S702" s="242"/>
      <c r="T702" s="243"/>
      <c r="U702" s="14"/>
      <c r="V702" s="14"/>
      <c r="W702" s="14"/>
      <c r="X702" s="14"/>
      <c r="Y702" s="14"/>
      <c r="Z702" s="14"/>
      <c r="AA702" s="14"/>
      <c r="AB702" s="14"/>
      <c r="AC702" s="14"/>
      <c r="AD702" s="14"/>
      <c r="AE702" s="14"/>
      <c r="AT702" s="244" t="s">
        <v>167</v>
      </c>
      <c r="AU702" s="244" t="s">
        <v>87</v>
      </c>
      <c r="AV702" s="14" t="s">
        <v>87</v>
      </c>
      <c r="AW702" s="14" t="s">
        <v>38</v>
      </c>
      <c r="AX702" s="14" t="s">
        <v>77</v>
      </c>
      <c r="AY702" s="244" t="s">
        <v>153</v>
      </c>
    </row>
    <row r="703" s="14" customFormat="1">
      <c r="A703" s="14"/>
      <c r="B703" s="234"/>
      <c r="C703" s="235"/>
      <c r="D703" s="218" t="s">
        <v>167</v>
      </c>
      <c r="E703" s="236" t="s">
        <v>40</v>
      </c>
      <c r="F703" s="237" t="s">
        <v>509</v>
      </c>
      <c r="G703" s="235"/>
      <c r="H703" s="238">
        <v>6.4000000000000004</v>
      </c>
      <c r="I703" s="239"/>
      <c r="J703" s="235"/>
      <c r="K703" s="235"/>
      <c r="L703" s="240"/>
      <c r="M703" s="241"/>
      <c r="N703" s="242"/>
      <c r="O703" s="242"/>
      <c r="P703" s="242"/>
      <c r="Q703" s="242"/>
      <c r="R703" s="242"/>
      <c r="S703" s="242"/>
      <c r="T703" s="243"/>
      <c r="U703" s="14"/>
      <c r="V703" s="14"/>
      <c r="W703" s="14"/>
      <c r="X703" s="14"/>
      <c r="Y703" s="14"/>
      <c r="Z703" s="14"/>
      <c r="AA703" s="14"/>
      <c r="AB703" s="14"/>
      <c r="AC703" s="14"/>
      <c r="AD703" s="14"/>
      <c r="AE703" s="14"/>
      <c r="AT703" s="244" t="s">
        <v>167</v>
      </c>
      <c r="AU703" s="244" t="s">
        <v>87</v>
      </c>
      <c r="AV703" s="14" t="s">
        <v>87</v>
      </c>
      <c r="AW703" s="14" t="s">
        <v>38</v>
      </c>
      <c r="AX703" s="14" t="s">
        <v>77</v>
      </c>
      <c r="AY703" s="244" t="s">
        <v>153</v>
      </c>
    </row>
    <row r="704" s="15" customFormat="1">
      <c r="A704" s="15"/>
      <c r="B704" s="245"/>
      <c r="C704" s="246"/>
      <c r="D704" s="218" t="s">
        <v>167</v>
      </c>
      <c r="E704" s="247" t="s">
        <v>40</v>
      </c>
      <c r="F704" s="248" t="s">
        <v>170</v>
      </c>
      <c r="G704" s="246"/>
      <c r="H704" s="249">
        <v>17.399999999999999</v>
      </c>
      <c r="I704" s="250"/>
      <c r="J704" s="246"/>
      <c r="K704" s="246"/>
      <c r="L704" s="251"/>
      <c r="M704" s="252"/>
      <c r="N704" s="253"/>
      <c r="O704" s="253"/>
      <c r="P704" s="253"/>
      <c r="Q704" s="253"/>
      <c r="R704" s="253"/>
      <c r="S704" s="253"/>
      <c r="T704" s="254"/>
      <c r="U704" s="15"/>
      <c r="V704" s="15"/>
      <c r="W704" s="15"/>
      <c r="X704" s="15"/>
      <c r="Y704" s="15"/>
      <c r="Z704" s="15"/>
      <c r="AA704" s="15"/>
      <c r="AB704" s="15"/>
      <c r="AC704" s="15"/>
      <c r="AD704" s="15"/>
      <c r="AE704" s="15"/>
      <c r="AT704" s="255" t="s">
        <v>167</v>
      </c>
      <c r="AU704" s="255" t="s">
        <v>87</v>
      </c>
      <c r="AV704" s="15" t="s">
        <v>161</v>
      </c>
      <c r="AW704" s="15" t="s">
        <v>38</v>
      </c>
      <c r="AX704" s="15" t="s">
        <v>85</v>
      </c>
      <c r="AY704" s="255" t="s">
        <v>153</v>
      </c>
    </row>
    <row r="705" s="2" customFormat="1" ht="24.15" customHeight="1">
      <c r="A705" s="39"/>
      <c r="B705" s="40"/>
      <c r="C705" s="205" t="s">
        <v>808</v>
      </c>
      <c r="D705" s="205" t="s">
        <v>156</v>
      </c>
      <c r="E705" s="206" t="s">
        <v>809</v>
      </c>
      <c r="F705" s="207" t="s">
        <v>810</v>
      </c>
      <c r="G705" s="208" t="s">
        <v>422</v>
      </c>
      <c r="H705" s="209">
        <v>0.012999999999999999</v>
      </c>
      <c r="I705" s="210"/>
      <c r="J705" s="211">
        <f>ROUND(I705*H705,2)</f>
        <v>0</v>
      </c>
      <c r="K705" s="207" t="s">
        <v>160</v>
      </c>
      <c r="L705" s="45"/>
      <c r="M705" s="212" t="s">
        <v>40</v>
      </c>
      <c r="N705" s="213" t="s">
        <v>48</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287</v>
      </c>
      <c r="AT705" s="216" t="s">
        <v>156</v>
      </c>
      <c r="AU705" s="216" t="s">
        <v>87</v>
      </c>
      <c r="AY705" s="18" t="s">
        <v>153</v>
      </c>
      <c r="BE705" s="217">
        <f>IF(N705="základní",J705,0)</f>
        <v>0</v>
      </c>
      <c r="BF705" s="217">
        <f>IF(N705="snížená",J705,0)</f>
        <v>0</v>
      </c>
      <c r="BG705" s="217">
        <f>IF(N705="zákl. přenesená",J705,0)</f>
        <v>0</v>
      </c>
      <c r="BH705" s="217">
        <f>IF(N705="sníž. přenesená",J705,0)</f>
        <v>0</v>
      </c>
      <c r="BI705" s="217">
        <f>IF(N705="nulová",J705,0)</f>
        <v>0</v>
      </c>
      <c r="BJ705" s="18" t="s">
        <v>85</v>
      </c>
      <c r="BK705" s="217">
        <f>ROUND(I705*H705,2)</f>
        <v>0</v>
      </c>
      <c r="BL705" s="18" t="s">
        <v>287</v>
      </c>
      <c r="BM705" s="216" t="s">
        <v>811</v>
      </c>
    </row>
    <row r="706" s="2" customFormat="1">
      <c r="A706" s="39"/>
      <c r="B706" s="40"/>
      <c r="C706" s="41"/>
      <c r="D706" s="218" t="s">
        <v>163</v>
      </c>
      <c r="E706" s="41"/>
      <c r="F706" s="219" t="s">
        <v>812</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163</v>
      </c>
      <c r="AU706" s="18" t="s">
        <v>87</v>
      </c>
    </row>
    <row r="707" s="2" customFormat="1">
      <c r="A707" s="39"/>
      <c r="B707" s="40"/>
      <c r="C707" s="41"/>
      <c r="D707" s="218" t="s">
        <v>165</v>
      </c>
      <c r="E707" s="41"/>
      <c r="F707" s="223" t="s">
        <v>501</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165</v>
      </c>
      <c r="AU707" s="18" t="s">
        <v>87</v>
      </c>
    </row>
    <row r="708" s="2" customFormat="1" ht="24.15" customHeight="1">
      <c r="A708" s="39"/>
      <c r="B708" s="40"/>
      <c r="C708" s="205" t="s">
        <v>813</v>
      </c>
      <c r="D708" s="205" t="s">
        <v>156</v>
      </c>
      <c r="E708" s="206" t="s">
        <v>814</v>
      </c>
      <c r="F708" s="207" t="s">
        <v>815</v>
      </c>
      <c r="G708" s="208" t="s">
        <v>422</v>
      </c>
      <c r="H708" s="209">
        <v>0.012999999999999999</v>
      </c>
      <c r="I708" s="210"/>
      <c r="J708" s="211">
        <f>ROUND(I708*H708,2)</f>
        <v>0</v>
      </c>
      <c r="K708" s="207" t="s">
        <v>160</v>
      </c>
      <c r="L708" s="45"/>
      <c r="M708" s="212" t="s">
        <v>40</v>
      </c>
      <c r="N708" s="213" t="s">
        <v>48</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287</v>
      </c>
      <c r="AT708" s="216" t="s">
        <v>156</v>
      </c>
      <c r="AU708" s="216" t="s">
        <v>87</v>
      </c>
      <c r="AY708" s="18" t="s">
        <v>153</v>
      </c>
      <c r="BE708" s="217">
        <f>IF(N708="základní",J708,0)</f>
        <v>0</v>
      </c>
      <c r="BF708" s="217">
        <f>IF(N708="snížená",J708,0)</f>
        <v>0</v>
      </c>
      <c r="BG708" s="217">
        <f>IF(N708="zákl. přenesená",J708,0)</f>
        <v>0</v>
      </c>
      <c r="BH708" s="217">
        <f>IF(N708="sníž. přenesená",J708,0)</f>
        <v>0</v>
      </c>
      <c r="BI708" s="217">
        <f>IF(N708="nulová",J708,0)</f>
        <v>0</v>
      </c>
      <c r="BJ708" s="18" t="s">
        <v>85</v>
      </c>
      <c r="BK708" s="217">
        <f>ROUND(I708*H708,2)</f>
        <v>0</v>
      </c>
      <c r="BL708" s="18" t="s">
        <v>287</v>
      </c>
      <c r="BM708" s="216" t="s">
        <v>816</v>
      </c>
    </row>
    <row r="709" s="2" customFormat="1">
      <c r="A709" s="39"/>
      <c r="B709" s="40"/>
      <c r="C709" s="41"/>
      <c r="D709" s="218" t="s">
        <v>163</v>
      </c>
      <c r="E709" s="41"/>
      <c r="F709" s="219" t="s">
        <v>817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163</v>
      </c>
      <c r="AU709" s="18" t="s">
        <v>87</v>
      </c>
    </row>
    <row r="710" s="2" customFormat="1">
      <c r="A710" s="39"/>
      <c r="B710" s="40"/>
      <c r="C710" s="41"/>
      <c r="D710" s="218" t="s">
        <v>165</v>
      </c>
      <c r="E710" s="41"/>
      <c r="F710" s="223" t="s">
        <v>501</v>
      </c>
      <c r="G710" s="41"/>
      <c r="H710" s="41"/>
      <c r="I710" s="220"/>
      <c r="J710" s="41"/>
      <c r="K710" s="41"/>
      <c r="L710" s="45"/>
      <c r="M710" s="221"/>
      <c r="N710" s="222"/>
      <c r="O710" s="85"/>
      <c r="P710" s="85"/>
      <c r="Q710" s="85"/>
      <c r="R710" s="85"/>
      <c r="S710" s="85"/>
      <c r="T710" s="86"/>
      <c r="U710" s="39"/>
      <c r="V710" s="39"/>
      <c r="W710" s="39"/>
      <c r="X710" s="39"/>
      <c r="Y710" s="39"/>
      <c r="Z710" s="39"/>
      <c r="AA710" s="39"/>
      <c r="AB710" s="39"/>
      <c r="AC710" s="39"/>
      <c r="AD710" s="39"/>
      <c r="AE710" s="39"/>
      <c r="AT710" s="18" t="s">
        <v>165</v>
      </c>
      <c r="AU710" s="18" t="s">
        <v>87</v>
      </c>
    </row>
    <row r="711" s="12" customFormat="1" ht="22.8" customHeight="1">
      <c r="A711" s="12"/>
      <c r="B711" s="189"/>
      <c r="C711" s="190"/>
      <c r="D711" s="191" t="s">
        <v>76</v>
      </c>
      <c r="E711" s="203" t="s">
        <v>818</v>
      </c>
      <c r="F711" s="203" t="s">
        <v>819</v>
      </c>
      <c r="G711" s="190"/>
      <c r="H711" s="190"/>
      <c r="I711" s="193"/>
      <c r="J711" s="204">
        <f>BK711</f>
        <v>0</v>
      </c>
      <c r="K711" s="190"/>
      <c r="L711" s="195"/>
      <c r="M711" s="196"/>
      <c r="N711" s="197"/>
      <c r="O711" s="197"/>
      <c r="P711" s="198">
        <f>SUM(P712:P720)</f>
        <v>0</v>
      </c>
      <c r="Q711" s="197"/>
      <c r="R711" s="198">
        <f>SUM(R712:R720)</f>
        <v>0.00066</v>
      </c>
      <c r="S711" s="197"/>
      <c r="T711" s="199">
        <f>SUM(T712:T720)</f>
        <v>0</v>
      </c>
      <c r="U711" s="12"/>
      <c r="V711" s="12"/>
      <c r="W711" s="12"/>
      <c r="X711" s="12"/>
      <c r="Y711" s="12"/>
      <c r="Z711" s="12"/>
      <c r="AA711" s="12"/>
      <c r="AB711" s="12"/>
      <c r="AC711" s="12"/>
      <c r="AD711" s="12"/>
      <c r="AE711" s="12"/>
      <c r="AR711" s="200" t="s">
        <v>87</v>
      </c>
      <c r="AT711" s="201" t="s">
        <v>76</v>
      </c>
      <c r="AU711" s="201" t="s">
        <v>85</v>
      </c>
      <c r="AY711" s="200" t="s">
        <v>153</v>
      </c>
      <c r="BK711" s="202">
        <f>SUM(BK712:BK720)</f>
        <v>0</v>
      </c>
    </row>
    <row r="712" s="2" customFormat="1" ht="24.15" customHeight="1">
      <c r="A712" s="39"/>
      <c r="B712" s="40"/>
      <c r="C712" s="205" t="s">
        <v>820</v>
      </c>
      <c r="D712" s="205" t="s">
        <v>156</v>
      </c>
      <c r="E712" s="206" t="s">
        <v>821</v>
      </c>
      <c r="F712" s="207" t="s">
        <v>822</v>
      </c>
      <c r="G712" s="208" t="s">
        <v>317</v>
      </c>
      <c r="H712" s="209">
        <v>2</v>
      </c>
      <c r="I712" s="210"/>
      <c r="J712" s="211">
        <f>ROUND(I712*H712,2)</f>
        <v>0</v>
      </c>
      <c r="K712" s="207" t="s">
        <v>160</v>
      </c>
      <c r="L712" s="45"/>
      <c r="M712" s="212" t="s">
        <v>40</v>
      </c>
      <c r="N712" s="213" t="s">
        <v>48</v>
      </c>
      <c r="O712" s="85"/>
      <c r="P712" s="214">
        <f>O712*H712</f>
        <v>0</v>
      </c>
      <c r="Q712" s="214">
        <v>0.00023000000000000001</v>
      </c>
      <c r="R712" s="214">
        <f>Q712*H712</f>
        <v>0.00046000000000000001</v>
      </c>
      <c r="S712" s="214">
        <v>0</v>
      </c>
      <c r="T712" s="215">
        <f>S712*H712</f>
        <v>0</v>
      </c>
      <c r="U712" s="39"/>
      <c r="V712" s="39"/>
      <c r="W712" s="39"/>
      <c r="X712" s="39"/>
      <c r="Y712" s="39"/>
      <c r="Z712" s="39"/>
      <c r="AA712" s="39"/>
      <c r="AB712" s="39"/>
      <c r="AC712" s="39"/>
      <c r="AD712" s="39"/>
      <c r="AE712" s="39"/>
      <c r="AR712" s="216" t="s">
        <v>287</v>
      </c>
      <c r="AT712" s="216" t="s">
        <v>156</v>
      </c>
      <c r="AU712" s="216" t="s">
        <v>87</v>
      </c>
      <c r="AY712" s="18" t="s">
        <v>153</v>
      </c>
      <c r="BE712" s="217">
        <f>IF(N712="základní",J712,0)</f>
        <v>0</v>
      </c>
      <c r="BF712" s="217">
        <f>IF(N712="snížená",J712,0)</f>
        <v>0</v>
      </c>
      <c r="BG712" s="217">
        <f>IF(N712="zákl. přenesená",J712,0)</f>
        <v>0</v>
      </c>
      <c r="BH712" s="217">
        <f>IF(N712="sníž. přenesená",J712,0)</f>
        <v>0</v>
      </c>
      <c r="BI712" s="217">
        <f>IF(N712="nulová",J712,0)</f>
        <v>0</v>
      </c>
      <c r="BJ712" s="18" t="s">
        <v>85</v>
      </c>
      <c r="BK712" s="217">
        <f>ROUND(I712*H712,2)</f>
        <v>0</v>
      </c>
      <c r="BL712" s="18" t="s">
        <v>287</v>
      </c>
      <c r="BM712" s="216" t="s">
        <v>823</v>
      </c>
    </row>
    <row r="713" s="2" customFormat="1">
      <c r="A713" s="39"/>
      <c r="B713" s="40"/>
      <c r="C713" s="41"/>
      <c r="D713" s="218" t="s">
        <v>163</v>
      </c>
      <c r="E713" s="41"/>
      <c r="F713" s="219" t="s">
        <v>824</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163</v>
      </c>
      <c r="AU713" s="18" t="s">
        <v>87</v>
      </c>
    </row>
    <row r="714" s="2" customFormat="1">
      <c r="A714" s="39"/>
      <c r="B714" s="40"/>
      <c r="C714" s="41"/>
      <c r="D714" s="218" t="s">
        <v>165</v>
      </c>
      <c r="E714" s="41"/>
      <c r="F714" s="223" t="s">
        <v>825</v>
      </c>
      <c r="G714" s="41"/>
      <c r="H714" s="41"/>
      <c r="I714" s="220"/>
      <c r="J714" s="41"/>
      <c r="K714" s="41"/>
      <c r="L714" s="45"/>
      <c r="M714" s="221"/>
      <c r="N714" s="222"/>
      <c r="O714" s="85"/>
      <c r="P714" s="85"/>
      <c r="Q714" s="85"/>
      <c r="R714" s="85"/>
      <c r="S714" s="85"/>
      <c r="T714" s="86"/>
      <c r="U714" s="39"/>
      <c r="V714" s="39"/>
      <c r="W714" s="39"/>
      <c r="X714" s="39"/>
      <c r="Y714" s="39"/>
      <c r="Z714" s="39"/>
      <c r="AA714" s="39"/>
      <c r="AB714" s="39"/>
      <c r="AC714" s="39"/>
      <c r="AD714" s="39"/>
      <c r="AE714" s="39"/>
      <c r="AT714" s="18" t="s">
        <v>165</v>
      </c>
      <c r="AU714" s="18" t="s">
        <v>87</v>
      </c>
    </row>
    <row r="715" s="2" customFormat="1" ht="24.15" customHeight="1">
      <c r="A715" s="39"/>
      <c r="B715" s="40"/>
      <c r="C715" s="205" t="s">
        <v>826</v>
      </c>
      <c r="D715" s="205" t="s">
        <v>156</v>
      </c>
      <c r="E715" s="206" t="s">
        <v>827</v>
      </c>
      <c r="F715" s="207" t="s">
        <v>828</v>
      </c>
      <c r="G715" s="208" t="s">
        <v>317</v>
      </c>
      <c r="H715" s="209">
        <v>2</v>
      </c>
      <c r="I715" s="210"/>
      <c r="J715" s="211">
        <f>ROUND(I715*H715,2)</f>
        <v>0</v>
      </c>
      <c r="K715" s="207" t="s">
        <v>160</v>
      </c>
      <c r="L715" s="45"/>
      <c r="M715" s="212" t="s">
        <v>40</v>
      </c>
      <c r="N715" s="213" t="s">
        <v>48</v>
      </c>
      <c r="O715" s="85"/>
      <c r="P715" s="214">
        <f>O715*H715</f>
        <v>0</v>
      </c>
      <c r="Q715" s="214">
        <v>0.00010000000000000001</v>
      </c>
      <c r="R715" s="214">
        <f>Q715*H715</f>
        <v>0.00020000000000000001</v>
      </c>
      <c r="S715" s="214">
        <v>0</v>
      </c>
      <c r="T715" s="215">
        <f>S715*H715</f>
        <v>0</v>
      </c>
      <c r="U715" s="39"/>
      <c r="V715" s="39"/>
      <c r="W715" s="39"/>
      <c r="X715" s="39"/>
      <c r="Y715" s="39"/>
      <c r="Z715" s="39"/>
      <c r="AA715" s="39"/>
      <c r="AB715" s="39"/>
      <c r="AC715" s="39"/>
      <c r="AD715" s="39"/>
      <c r="AE715" s="39"/>
      <c r="AR715" s="216" t="s">
        <v>287</v>
      </c>
      <c r="AT715" s="216" t="s">
        <v>156</v>
      </c>
      <c r="AU715" s="216" t="s">
        <v>87</v>
      </c>
      <c r="AY715" s="18" t="s">
        <v>153</v>
      </c>
      <c r="BE715" s="217">
        <f>IF(N715="základní",J715,0)</f>
        <v>0</v>
      </c>
      <c r="BF715" s="217">
        <f>IF(N715="snížená",J715,0)</f>
        <v>0</v>
      </c>
      <c r="BG715" s="217">
        <f>IF(N715="zákl. přenesená",J715,0)</f>
        <v>0</v>
      </c>
      <c r="BH715" s="217">
        <f>IF(N715="sníž. přenesená",J715,0)</f>
        <v>0</v>
      </c>
      <c r="BI715" s="217">
        <f>IF(N715="nulová",J715,0)</f>
        <v>0</v>
      </c>
      <c r="BJ715" s="18" t="s">
        <v>85</v>
      </c>
      <c r="BK715" s="217">
        <f>ROUND(I715*H715,2)</f>
        <v>0</v>
      </c>
      <c r="BL715" s="18" t="s">
        <v>287</v>
      </c>
      <c r="BM715" s="216" t="s">
        <v>829</v>
      </c>
    </row>
    <row r="716" s="2" customFormat="1">
      <c r="A716" s="39"/>
      <c r="B716" s="40"/>
      <c r="C716" s="41"/>
      <c r="D716" s="218" t="s">
        <v>163</v>
      </c>
      <c r="E716" s="41"/>
      <c r="F716" s="219" t="s">
        <v>830</v>
      </c>
      <c r="G716" s="41"/>
      <c r="H716" s="41"/>
      <c r="I716" s="220"/>
      <c r="J716" s="41"/>
      <c r="K716" s="41"/>
      <c r="L716" s="45"/>
      <c r="M716" s="221"/>
      <c r="N716" s="222"/>
      <c r="O716" s="85"/>
      <c r="P716" s="85"/>
      <c r="Q716" s="85"/>
      <c r="R716" s="85"/>
      <c r="S716" s="85"/>
      <c r="T716" s="86"/>
      <c r="U716" s="39"/>
      <c r="V716" s="39"/>
      <c r="W716" s="39"/>
      <c r="X716" s="39"/>
      <c r="Y716" s="39"/>
      <c r="Z716" s="39"/>
      <c r="AA716" s="39"/>
      <c r="AB716" s="39"/>
      <c r="AC716" s="39"/>
      <c r="AD716" s="39"/>
      <c r="AE716" s="39"/>
      <c r="AT716" s="18" t="s">
        <v>163</v>
      </c>
      <c r="AU716" s="18" t="s">
        <v>87</v>
      </c>
    </row>
    <row r="717" s="2" customFormat="1">
      <c r="A717" s="39"/>
      <c r="B717" s="40"/>
      <c r="C717" s="41"/>
      <c r="D717" s="218" t="s">
        <v>165</v>
      </c>
      <c r="E717" s="41"/>
      <c r="F717" s="223" t="s">
        <v>831</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165</v>
      </c>
      <c r="AU717" s="18" t="s">
        <v>87</v>
      </c>
    </row>
    <row r="718" s="2" customFormat="1" ht="24.15" customHeight="1">
      <c r="A718" s="39"/>
      <c r="B718" s="40"/>
      <c r="C718" s="205" t="s">
        <v>832</v>
      </c>
      <c r="D718" s="205" t="s">
        <v>156</v>
      </c>
      <c r="E718" s="206" t="s">
        <v>833</v>
      </c>
      <c r="F718" s="207" t="s">
        <v>834</v>
      </c>
      <c r="G718" s="208" t="s">
        <v>422</v>
      </c>
      <c r="H718" s="209">
        <v>0.001</v>
      </c>
      <c r="I718" s="210"/>
      <c r="J718" s="211">
        <f>ROUND(I718*H718,2)</f>
        <v>0</v>
      </c>
      <c r="K718" s="207" t="s">
        <v>160</v>
      </c>
      <c r="L718" s="45"/>
      <c r="M718" s="212" t="s">
        <v>40</v>
      </c>
      <c r="N718" s="213" t="s">
        <v>48</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287</v>
      </c>
      <c r="AT718" s="216" t="s">
        <v>156</v>
      </c>
      <c r="AU718" s="216" t="s">
        <v>87</v>
      </c>
      <c r="AY718" s="18" t="s">
        <v>153</v>
      </c>
      <c r="BE718" s="217">
        <f>IF(N718="základní",J718,0)</f>
        <v>0</v>
      </c>
      <c r="BF718" s="217">
        <f>IF(N718="snížená",J718,0)</f>
        <v>0</v>
      </c>
      <c r="BG718" s="217">
        <f>IF(N718="zákl. přenesená",J718,0)</f>
        <v>0</v>
      </c>
      <c r="BH718" s="217">
        <f>IF(N718="sníž. přenesená",J718,0)</f>
        <v>0</v>
      </c>
      <c r="BI718" s="217">
        <f>IF(N718="nulová",J718,0)</f>
        <v>0</v>
      </c>
      <c r="BJ718" s="18" t="s">
        <v>85</v>
      </c>
      <c r="BK718" s="217">
        <f>ROUND(I718*H718,2)</f>
        <v>0</v>
      </c>
      <c r="BL718" s="18" t="s">
        <v>287</v>
      </c>
      <c r="BM718" s="216" t="s">
        <v>835</v>
      </c>
    </row>
    <row r="719" s="2" customFormat="1">
      <c r="A719" s="39"/>
      <c r="B719" s="40"/>
      <c r="C719" s="41"/>
      <c r="D719" s="218" t="s">
        <v>163</v>
      </c>
      <c r="E719" s="41"/>
      <c r="F719" s="219" t="s">
        <v>836</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163</v>
      </c>
      <c r="AU719" s="18" t="s">
        <v>87</v>
      </c>
    </row>
    <row r="720" s="2" customFormat="1">
      <c r="A720" s="39"/>
      <c r="B720" s="40"/>
      <c r="C720" s="41"/>
      <c r="D720" s="218" t="s">
        <v>165</v>
      </c>
      <c r="E720" s="41"/>
      <c r="F720" s="223" t="s">
        <v>837</v>
      </c>
      <c r="G720" s="41"/>
      <c r="H720" s="41"/>
      <c r="I720" s="220"/>
      <c r="J720" s="41"/>
      <c r="K720" s="41"/>
      <c r="L720" s="45"/>
      <c r="M720" s="221"/>
      <c r="N720" s="222"/>
      <c r="O720" s="85"/>
      <c r="P720" s="85"/>
      <c r="Q720" s="85"/>
      <c r="R720" s="85"/>
      <c r="S720" s="85"/>
      <c r="T720" s="86"/>
      <c r="U720" s="39"/>
      <c r="V720" s="39"/>
      <c r="W720" s="39"/>
      <c r="X720" s="39"/>
      <c r="Y720" s="39"/>
      <c r="Z720" s="39"/>
      <c r="AA720" s="39"/>
      <c r="AB720" s="39"/>
      <c r="AC720" s="39"/>
      <c r="AD720" s="39"/>
      <c r="AE720" s="39"/>
      <c r="AT720" s="18" t="s">
        <v>165</v>
      </c>
      <c r="AU720" s="18" t="s">
        <v>87</v>
      </c>
    </row>
    <row r="721" s="12" customFormat="1" ht="22.8" customHeight="1">
      <c r="A721" s="12"/>
      <c r="B721" s="189"/>
      <c r="C721" s="190"/>
      <c r="D721" s="191" t="s">
        <v>76</v>
      </c>
      <c r="E721" s="203" t="s">
        <v>838</v>
      </c>
      <c r="F721" s="203" t="s">
        <v>839</v>
      </c>
      <c r="G721" s="190"/>
      <c r="H721" s="190"/>
      <c r="I721" s="193"/>
      <c r="J721" s="204">
        <f>BK721</f>
        <v>0</v>
      </c>
      <c r="K721" s="190"/>
      <c r="L721" s="195"/>
      <c r="M721" s="196"/>
      <c r="N721" s="197"/>
      <c r="O721" s="197"/>
      <c r="P721" s="198">
        <f>SUM(P722:P736)</f>
        <v>0</v>
      </c>
      <c r="Q721" s="197"/>
      <c r="R721" s="198">
        <f>SUM(R722:R736)</f>
        <v>0.1316</v>
      </c>
      <c r="S721" s="197"/>
      <c r="T721" s="199">
        <f>SUM(T722:T736)</f>
        <v>0.039983999999999999</v>
      </c>
      <c r="U721" s="12"/>
      <c r="V721" s="12"/>
      <c r="W721" s="12"/>
      <c r="X721" s="12"/>
      <c r="Y721" s="12"/>
      <c r="Z721" s="12"/>
      <c r="AA721" s="12"/>
      <c r="AB721" s="12"/>
      <c r="AC721" s="12"/>
      <c r="AD721" s="12"/>
      <c r="AE721" s="12"/>
      <c r="AR721" s="200" t="s">
        <v>87</v>
      </c>
      <c r="AT721" s="201" t="s">
        <v>76</v>
      </c>
      <c r="AU721" s="201" t="s">
        <v>85</v>
      </c>
      <c r="AY721" s="200" t="s">
        <v>153</v>
      </c>
      <c r="BK721" s="202">
        <f>SUM(BK722:BK736)</f>
        <v>0</v>
      </c>
    </row>
    <row r="722" s="2" customFormat="1" ht="14.4" customHeight="1">
      <c r="A722" s="39"/>
      <c r="B722" s="40"/>
      <c r="C722" s="205" t="s">
        <v>840</v>
      </c>
      <c r="D722" s="205" t="s">
        <v>156</v>
      </c>
      <c r="E722" s="206" t="s">
        <v>841</v>
      </c>
      <c r="F722" s="207" t="s">
        <v>842</v>
      </c>
      <c r="G722" s="208" t="s">
        <v>159</v>
      </c>
      <c r="H722" s="209">
        <v>1.6799999999999999</v>
      </c>
      <c r="I722" s="210"/>
      <c r="J722" s="211">
        <f>ROUND(I722*H722,2)</f>
        <v>0</v>
      </c>
      <c r="K722" s="207" t="s">
        <v>160</v>
      </c>
      <c r="L722" s="45"/>
      <c r="M722" s="212" t="s">
        <v>40</v>
      </c>
      <c r="N722" s="213" t="s">
        <v>48</v>
      </c>
      <c r="O722" s="85"/>
      <c r="P722" s="214">
        <f>O722*H722</f>
        <v>0</v>
      </c>
      <c r="Q722" s="214">
        <v>0</v>
      </c>
      <c r="R722" s="214">
        <f>Q722*H722</f>
        <v>0</v>
      </c>
      <c r="S722" s="214">
        <v>0.023800000000000002</v>
      </c>
      <c r="T722" s="215">
        <f>S722*H722</f>
        <v>0.039983999999999999</v>
      </c>
      <c r="U722" s="39"/>
      <c r="V722" s="39"/>
      <c r="W722" s="39"/>
      <c r="X722" s="39"/>
      <c r="Y722" s="39"/>
      <c r="Z722" s="39"/>
      <c r="AA722" s="39"/>
      <c r="AB722" s="39"/>
      <c r="AC722" s="39"/>
      <c r="AD722" s="39"/>
      <c r="AE722" s="39"/>
      <c r="AR722" s="216" t="s">
        <v>287</v>
      </c>
      <c r="AT722" s="216" t="s">
        <v>156</v>
      </c>
      <c r="AU722" s="216" t="s">
        <v>87</v>
      </c>
      <c r="AY722" s="18" t="s">
        <v>153</v>
      </c>
      <c r="BE722" s="217">
        <f>IF(N722="základní",J722,0)</f>
        <v>0</v>
      </c>
      <c r="BF722" s="217">
        <f>IF(N722="snížená",J722,0)</f>
        <v>0</v>
      </c>
      <c r="BG722" s="217">
        <f>IF(N722="zákl. přenesená",J722,0)</f>
        <v>0</v>
      </c>
      <c r="BH722" s="217">
        <f>IF(N722="sníž. přenesená",J722,0)</f>
        <v>0</v>
      </c>
      <c r="BI722" s="217">
        <f>IF(N722="nulová",J722,0)</f>
        <v>0</v>
      </c>
      <c r="BJ722" s="18" t="s">
        <v>85</v>
      </c>
      <c r="BK722" s="217">
        <f>ROUND(I722*H722,2)</f>
        <v>0</v>
      </c>
      <c r="BL722" s="18" t="s">
        <v>287</v>
      </c>
      <c r="BM722" s="216" t="s">
        <v>843</v>
      </c>
    </row>
    <row r="723" s="2" customFormat="1">
      <c r="A723" s="39"/>
      <c r="B723" s="40"/>
      <c r="C723" s="41"/>
      <c r="D723" s="218" t="s">
        <v>163</v>
      </c>
      <c r="E723" s="41"/>
      <c r="F723" s="219" t="s">
        <v>844</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163</v>
      </c>
      <c r="AU723" s="18" t="s">
        <v>87</v>
      </c>
    </row>
    <row r="724" s="14" customFormat="1">
      <c r="A724" s="14"/>
      <c r="B724" s="234"/>
      <c r="C724" s="235"/>
      <c r="D724" s="218" t="s">
        <v>167</v>
      </c>
      <c r="E724" s="236" t="s">
        <v>40</v>
      </c>
      <c r="F724" s="237" t="s">
        <v>845</v>
      </c>
      <c r="G724" s="235"/>
      <c r="H724" s="238">
        <v>1.6799999999999999</v>
      </c>
      <c r="I724" s="239"/>
      <c r="J724" s="235"/>
      <c r="K724" s="235"/>
      <c r="L724" s="240"/>
      <c r="M724" s="241"/>
      <c r="N724" s="242"/>
      <c r="O724" s="242"/>
      <c r="P724" s="242"/>
      <c r="Q724" s="242"/>
      <c r="R724" s="242"/>
      <c r="S724" s="242"/>
      <c r="T724" s="243"/>
      <c r="U724" s="14"/>
      <c r="V724" s="14"/>
      <c r="W724" s="14"/>
      <c r="X724" s="14"/>
      <c r="Y724" s="14"/>
      <c r="Z724" s="14"/>
      <c r="AA724" s="14"/>
      <c r="AB724" s="14"/>
      <c r="AC724" s="14"/>
      <c r="AD724" s="14"/>
      <c r="AE724" s="14"/>
      <c r="AT724" s="244" t="s">
        <v>167</v>
      </c>
      <c r="AU724" s="244" t="s">
        <v>87</v>
      </c>
      <c r="AV724" s="14" t="s">
        <v>87</v>
      </c>
      <c r="AW724" s="14" t="s">
        <v>38</v>
      </c>
      <c r="AX724" s="14" t="s">
        <v>77</v>
      </c>
      <c r="AY724" s="244" t="s">
        <v>153</v>
      </c>
    </row>
    <row r="725" s="15" customFormat="1">
      <c r="A725" s="15"/>
      <c r="B725" s="245"/>
      <c r="C725" s="246"/>
      <c r="D725" s="218" t="s">
        <v>167</v>
      </c>
      <c r="E725" s="247" t="s">
        <v>40</v>
      </c>
      <c r="F725" s="248" t="s">
        <v>170</v>
      </c>
      <c r="G725" s="246"/>
      <c r="H725" s="249">
        <v>1.6799999999999999</v>
      </c>
      <c r="I725" s="250"/>
      <c r="J725" s="246"/>
      <c r="K725" s="246"/>
      <c r="L725" s="251"/>
      <c r="M725" s="252"/>
      <c r="N725" s="253"/>
      <c r="O725" s="253"/>
      <c r="P725" s="253"/>
      <c r="Q725" s="253"/>
      <c r="R725" s="253"/>
      <c r="S725" s="253"/>
      <c r="T725" s="254"/>
      <c r="U725" s="15"/>
      <c r="V725" s="15"/>
      <c r="W725" s="15"/>
      <c r="X725" s="15"/>
      <c r="Y725" s="15"/>
      <c r="Z725" s="15"/>
      <c r="AA725" s="15"/>
      <c r="AB725" s="15"/>
      <c r="AC725" s="15"/>
      <c r="AD725" s="15"/>
      <c r="AE725" s="15"/>
      <c r="AT725" s="255" t="s">
        <v>167</v>
      </c>
      <c r="AU725" s="255" t="s">
        <v>87</v>
      </c>
      <c r="AV725" s="15" t="s">
        <v>161</v>
      </c>
      <c r="AW725" s="15" t="s">
        <v>38</v>
      </c>
      <c r="AX725" s="15" t="s">
        <v>85</v>
      </c>
      <c r="AY725" s="255" t="s">
        <v>153</v>
      </c>
    </row>
    <row r="726" s="2" customFormat="1" ht="37.8" customHeight="1">
      <c r="A726" s="39"/>
      <c r="B726" s="40"/>
      <c r="C726" s="205" t="s">
        <v>846</v>
      </c>
      <c r="D726" s="205" t="s">
        <v>156</v>
      </c>
      <c r="E726" s="206" t="s">
        <v>847</v>
      </c>
      <c r="F726" s="207" t="s">
        <v>848</v>
      </c>
      <c r="G726" s="208" t="s">
        <v>317</v>
      </c>
      <c r="H726" s="209">
        <v>2</v>
      </c>
      <c r="I726" s="210"/>
      <c r="J726" s="211">
        <f>ROUND(I726*H726,2)</f>
        <v>0</v>
      </c>
      <c r="K726" s="207" t="s">
        <v>160</v>
      </c>
      <c r="L726" s="45"/>
      <c r="M726" s="212" t="s">
        <v>40</v>
      </c>
      <c r="N726" s="213" t="s">
        <v>48</v>
      </c>
      <c r="O726" s="85"/>
      <c r="P726" s="214">
        <f>O726*H726</f>
        <v>0</v>
      </c>
      <c r="Q726" s="214">
        <v>0.058000000000000003</v>
      </c>
      <c r="R726" s="214">
        <f>Q726*H726</f>
        <v>0.11600000000000001</v>
      </c>
      <c r="S726" s="214">
        <v>0</v>
      </c>
      <c r="T726" s="215">
        <f>S726*H726</f>
        <v>0</v>
      </c>
      <c r="U726" s="39"/>
      <c r="V726" s="39"/>
      <c r="W726" s="39"/>
      <c r="X726" s="39"/>
      <c r="Y726" s="39"/>
      <c r="Z726" s="39"/>
      <c r="AA726" s="39"/>
      <c r="AB726" s="39"/>
      <c r="AC726" s="39"/>
      <c r="AD726" s="39"/>
      <c r="AE726" s="39"/>
      <c r="AR726" s="216" t="s">
        <v>287</v>
      </c>
      <c r="AT726" s="216" t="s">
        <v>156</v>
      </c>
      <c r="AU726" s="216" t="s">
        <v>87</v>
      </c>
      <c r="AY726" s="18" t="s">
        <v>153</v>
      </c>
      <c r="BE726" s="217">
        <f>IF(N726="základní",J726,0)</f>
        <v>0</v>
      </c>
      <c r="BF726" s="217">
        <f>IF(N726="snížená",J726,0)</f>
        <v>0</v>
      </c>
      <c r="BG726" s="217">
        <f>IF(N726="zákl. přenesená",J726,0)</f>
        <v>0</v>
      </c>
      <c r="BH726" s="217">
        <f>IF(N726="sníž. přenesená",J726,0)</f>
        <v>0</v>
      </c>
      <c r="BI726" s="217">
        <f>IF(N726="nulová",J726,0)</f>
        <v>0</v>
      </c>
      <c r="BJ726" s="18" t="s">
        <v>85</v>
      </c>
      <c r="BK726" s="217">
        <f>ROUND(I726*H726,2)</f>
        <v>0</v>
      </c>
      <c r="BL726" s="18" t="s">
        <v>287</v>
      </c>
      <c r="BM726" s="216" t="s">
        <v>849</v>
      </c>
    </row>
    <row r="727" s="2" customFormat="1">
      <c r="A727" s="39"/>
      <c r="B727" s="40"/>
      <c r="C727" s="41"/>
      <c r="D727" s="218" t="s">
        <v>163</v>
      </c>
      <c r="E727" s="41"/>
      <c r="F727" s="219" t="s">
        <v>850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163</v>
      </c>
      <c r="AU727" s="18" t="s">
        <v>87</v>
      </c>
    </row>
    <row r="728" s="2" customFormat="1" ht="24.15" customHeight="1">
      <c r="A728" s="39"/>
      <c r="B728" s="40"/>
      <c r="C728" s="205" t="s">
        <v>851</v>
      </c>
      <c r="D728" s="205" t="s">
        <v>156</v>
      </c>
      <c r="E728" s="206" t="s">
        <v>852</v>
      </c>
      <c r="F728" s="207" t="s">
        <v>853</v>
      </c>
      <c r="G728" s="208" t="s">
        <v>317</v>
      </c>
      <c r="H728" s="209">
        <v>1</v>
      </c>
      <c r="I728" s="210"/>
      <c r="J728" s="211">
        <f>ROUND(I728*H728,2)</f>
        <v>0</v>
      </c>
      <c r="K728" s="207" t="s">
        <v>160</v>
      </c>
      <c r="L728" s="45"/>
      <c r="M728" s="212" t="s">
        <v>40</v>
      </c>
      <c r="N728" s="213" t="s">
        <v>48</v>
      </c>
      <c r="O728" s="85"/>
      <c r="P728" s="214">
        <f>O728*H728</f>
        <v>0</v>
      </c>
      <c r="Q728" s="214">
        <v>0.015599999999999999</v>
      </c>
      <c r="R728" s="214">
        <f>Q728*H728</f>
        <v>0.015599999999999999</v>
      </c>
      <c r="S728" s="214">
        <v>0</v>
      </c>
      <c r="T728" s="215">
        <f>S728*H728</f>
        <v>0</v>
      </c>
      <c r="U728" s="39"/>
      <c r="V728" s="39"/>
      <c r="W728" s="39"/>
      <c r="X728" s="39"/>
      <c r="Y728" s="39"/>
      <c r="Z728" s="39"/>
      <c r="AA728" s="39"/>
      <c r="AB728" s="39"/>
      <c r="AC728" s="39"/>
      <c r="AD728" s="39"/>
      <c r="AE728" s="39"/>
      <c r="AR728" s="216" t="s">
        <v>287</v>
      </c>
      <c r="AT728" s="216" t="s">
        <v>156</v>
      </c>
      <c r="AU728" s="216" t="s">
        <v>87</v>
      </c>
      <c r="AY728" s="18" t="s">
        <v>153</v>
      </c>
      <c r="BE728" s="217">
        <f>IF(N728="základní",J728,0)</f>
        <v>0</v>
      </c>
      <c r="BF728" s="217">
        <f>IF(N728="snížená",J728,0)</f>
        <v>0</v>
      </c>
      <c r="BG728" s="217">
        <f>IF(N728="zákl. přenesená",J728,0)</f>
        <v>0</v>
      </c>
      <c r="BH728" s="217">
        <f>IF(N728="sníž. přenesená",J728,0)</f>
        <v>0</v>
      </c>
      <c r="BI728" s="217">
        <f>IF(N728="nulová",J728,0)</f>
        <v>0</v>
      </c>
      <c r="BJ728" s="18" t="s">
        <v>85</v>
      </c>
      <c r="BK728" s="217">
        <f>ROUND(I728*H728,2)</f>
        <v>0</v>
      </c>
      <c r="BL728" s="18" t="s">
        <v>287</v>
      </c>
      <c r="BM728" s="216" t="s">
        <v>854</v>
      </c>
    </row>
    <row r="729" s="2" customFormat="1">
      <c r="A729" s="39"/>
      <c r="B729" s="40"/>
      <c r="C729" s="41"/>
      <c r="D729" s="218" t="s">
        <v>163</v>
      </c>
      <c r="E729" s="41"/>
      <c r="F729" s="219" t="s">
        <v>855</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163</v>
      </c>
      <c r="AU729" s="18" t="s">
        <v>87</v>
      </c>
    </row>
    <row r="730" s="2" customFormat="1">
      <c r="A730" s="39"/>
      <c r="B730" s="40"/>
      <c r="C730" s="41"/>
      <c r="D730" s="218" t="s">
        <v>165</v>
      </c>
      <c r="E730" s="41"/>
      <c r="F730" s="223" t="s">
        <v>856</v>
      </c>
      <c r="G730" s="41"/>
      <c r="H730" s="41"/>
      <c r="I730" s="220"/>
      <c r="J730" s="41"/>
      <c r="K730" s="41"/>
      <c r="L730" s="45"/>
      <c r="M730" s="221"/>
      <c r="N730" s="222"/>
      <c r="O730" s="85"/>
      <c r="P730" s="85"/>
      <c r="Q730" s="85"/>
      <c r="R730" s="85"/>
      <c r="S730" s="85"/>
      <c r="T730" s="86"/>
      <c r="U730" s="39"/>
      <c r="V730" s="39"/>
      <c r="W730" s="39"/>
      <c r="X730" s="39"/>
      <c r="Y730" s="39"/>
      <c r="Z730" s="39"/>
      <c r="AA730" s="39"/>
      <c r="AB730" s="39"/>
      <c r="AC730" s="39"/>
      <c r="AD730" s="39"/>
      <c r="AE730" s="39"/>
      <c r="AT730" s="18" t="s">
        <v>165</v>
      </c>
      <c r="AU730" s="18" t="s">
        <v>87</v>
      </c>
    </row>
    <row r="731" s="2" customFormat="1" ht="24.15" customHeight="1">
      <c r="A731" s="39"/>
      <c r="B731" s="40"/>
      <c r="C731" s="205" t="s">
        <v>857</v>
      </c>
      <c r="D731" s="205" t="s">
        <v>156</v>
      </c>
      <c r="E731" s="206" t="s">
        <v>858</v>
      </c>
      <c r="F731" s="207" t="s">
        <v>859</v>
      </c>
      <c r="G731" s="208" t="s">
        <v>422</v>
      </c>
      <c r="H731" s="209">
        <v>0.13200000000000001</v>
      </c>
      <c r="I731" s="210"/>
      <c r="J731" s="211">
        <f>ROUND(I731*H731,2)</f>
        <v>0</v>
      </c>
      <c r="K731" s="207" t="s">
        <v>160</v>
      </c>
      <c r="L731" s="45"/>
      <c r="M731" s="212" t="s">
        <v>40</v>
      </c>
      <c r="N731" s="213" t="s">
        <v>48</v>
      </c>
      <c r="O731" s="85"/>
      <c r="P731" s="214">
        <f>O731*H731</f>
        <v>0</v>
      </c>
      <c r="Q731" s="214">
        <v>0</v>
      </c>
      <c r="R731" s="214">
        <f>Q731*H731</f>
        <v>0</v>
      </c>
      <c r="S731" s="214">
        <v>0</v>
      </c>
      <c r="T731" s="215">
        <f>S731*H731</f>
        <v>0</v>
      </c>
      <c r="U731" s="39"/>
      <c r="V731" s="39"/>
      <c r="W731" s="39"/>
      <c r="X731" s="39"/>
      <c r="Y731" s="39"/>
      <c r="Z731" s="39"/>
      <c r="AA731" s="39"/>
      <c r="AB731" s="39"/>
      <c r="AC731" s="39"/>
      <c r="AD731" s="39"/>
      <c r="AE731" s="39"/>
      <c r="AR731" s="216" t="s">
        <v>287</v>
      </c>
      <c r="AT731" s="216" t="s">
        <v>156</v>
      </c>
      <c r="AU731" s="216" t="s">
        <v>87</v>
      </c>
      <c r="AY731" s="18" t="s">
        <v>153</v>
      </c>
      <c r="BE731" s="217">
        <f>IF(N731="základní",J731,0)</f>
        <v>0</v>
      </c>
      <c r="BF731" s="217">
        <f>IF(N731="snížená",J731,0)</f>
        <v>0</v>
      </c>
      <c r="BG731" s="217">
        <f>IF(N731="zákl. přenesená",J731,0)</f>
        <v>0</v>
      </c>
      <c r="BH731" s="217">
        <f>IF(N731="sníž. přenesená",J731,0)</f>
        <v>0</v>
      </c>
      <c r="BI731" s="217">
        <f>IF(N731="nulová",J731,0)</f>
        <v>0</v>
      </c>
      <c r="BJ731" s="18" t="s">
        <v>85</v>
      </c>
      <c r="BK731" s="217">
        <f>ROUND(I731*H731,2)</f>
        <v>0</v>
      </c>
      <c r="BL731" s="18" t="s">
        <v>287</v>
      </c>
      <c r="BM731" s="216" t="s">
        <v>860</v>
      </c>
    </row>
    <row r="732" s="2" customFormat="1">
      <c r="A732" s="39"/>
      <c r="B732" s="40"/>
      <c r="C732" s="41"/>
      <c r="D732" s="218" t="s">
        <v>163</v>
      </c>
      <c r="E732" s="41"/>
      <c r="F732" s="219" t="s">
        <v>861</v>
      </c>
      <c r="G732" s="41"/>
      <c r="H732" s="41"/>
      <c r="I732" s="220"/>
      <c r="J732" s="41"/>
      <c r="K732" s="41"/>
      <c r="L732" s="45"/>
      <c r="M732" s="221"/>
      <c r="N732" s="222"/>
      <c r="O732" s="85"/>
      <c r="P732" s="85"/>
      <c r="Q732" s="85"/>
      <c r="R732" s="85"/>
      <c r="S732" s="85"/>
      <c r="T732" s="86"/>
      <c r="U732" s="39"/>
      <c r="V732" s="39"/>
      <c r="W732" s="39"/>
      <c r="X732" s="39"/>
      <c r="Y732" s="39"/>
      <c r="Z732" s="39"/>
      <c r="AA732" s="39"/>
      <c r="AB732" s="39"/>
      <c r="AC732" s="39"/>
      <c r="AD732" s="39"/>
      <c r="AE732" s="39"/>
      <c r="AT732" s="18" t="s">
        <v>163</v>
      </c>
      <c r="AU732" s="18" t="s">
        <v>87</v>
      </c>
    </row>
    <row r="733" s="2" customFormat="1">
      <c r="A733" s="39"/>
      <c r="B733" s="40"/>
      <c r="C733" s="41"/>
      <c r="D733" s="218" t="s">
        <v>165</v>
      </c>
      <c r="E733" s="41"/>
      <c r="F733" s="223" t="s">
        <v>758</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165</v>
      </c>
      <c r="AU733" s="18" t="s">
        <v>87</v>
      </c>
    </row>
    <row r="734" s="2" customFormat="1" ht="24.15" customHeight="1">
      <c r="A734" s="39"/>
      <c r="B734" s="40"/>
      <c r="C734" s="205" t="s">
        <v>862</v>
      </c>
      <c r="D734" s="205" t="s">
        <v>156</v>
      </c>
      <c r="E734" s="206" t="s">
        <v>863</v>
      </c>
      <c r="F734" s="207" t="s">
        <v>864</v>
      </c>
      <c r="G734" s="208" t="s">
        <v>422</v>
      </c>
      <c r="H734" s="209">
        <v>0.13200000000000001</v>
      </c>
      <c r="I734" s="210"/>
      <c r="J734" s="211">
        <f>ROUND(I734*H734,2)</f>
        <v>0</v>
      </c>
      <c r="K734" s="207" t="s">
        <v>160</v>
      </c>
      <c r="L734" s="45"/>
      <c r="M734" s="212" t="s">
        <v>40</v>
      </c>
      <c r="N734" s="213" t="s">
        <v>48</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287</v>
      </c>
      <c r="AT734" s="216" t="s">
        <v>156</v>
      </c>
      <c r="AU734" s="216" t="s">
        <v>87</v>
      </c>
      <c r="AY734" s="18" t="s">
        <v>153</v>
      </c>
      <c r="BE734" s="217">
        <f>IF(N734="základní",J734,0)</f>
        <v>0</v>
      </c>
      <c r="BF734" s="217">
        <f>IF(N734="snížená",J734,0)</f>
        <v>0</v>
      </c>
      <c r="BG734" s="217">
        <f>IF(N734="zákl. přenesená",J734,0)</f>
        <v>0</v>
      </c>
      <c r="BH734" s="217">
        <f>IF(N734="sníž. přenesená",J734,0)</f>
        <v>0</v>
      </c>
      <c r="BI734" s="217">
        <f>IF(N734="nulová",J734,0)</f>
        <v>0</v>
      </c>
      <c r="BJ734" s="18" t="s">
        <v>85</v>
      </c>
      <c r="BK734" s="217">
        <f>ROUND(I734*H734,2)</f>
        <v>0</v>
      </c>
      <c r="BL734" s="18" t="s">
        <v>287</v>
      </c>
      <c r="BM734" s="216" t="s">
        <v>865</v>
      </c>
    </row>
    <row r="735" s="2" customFormat="1">
      <c r="A735" s="39"/>
      <c r="B735" s="40"/>
      <c r="C735" s="41"/>
      <c r="D735" s="218" t="s">
        <v>163</v>
      </c>
      <c r="E735" s="41"/>
      <c r="F735" s="219" t="s">
        <v>866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163</v>
      </c>
      <c r="AU735" s="18" t="s">
        <v>87</v>
      </c>
    </row>
    <row r="736" s="2" customFormat="1">
      <c r="A736" s="39"/>
      <c r="B736" s="40"/>
      <c r="C736" s="41"/>
      <c r="D736" s="218" t="s">
        <v>165</v>
      </c>
      <c r="E736" s="41"/>
      <c r="F736" s="223" t="s">
        <v>758</v>
      </c>
      <c r="G736" s="41"/>
      <c r="H736" s="41"/>
      <c r="I736" s="220"/>
      <c r="J736" s="41"/>
      <c r="K736" s="41"/>
      <c r="L736" s="45"/>
      <c r="M736" s="221"/>
      <c r="N736" s="222"/>
      <c r="O736" s="85"/>
      <c r="P736" s="85"/>
      <c r="Q736" s="85"/>
      <c r="R736" s="85"/>
      <c r="S736" s="85"/>
      <c r="T736" s="86"/>
      <c r="U736" s="39"/>
      <c r="V736" s="39"/>
      <c r="W736" s="39"/>
      <c r="X736" s="39"/>
      <c r="Y736" s="39"/>
      <c r="Z736" s="39"/>
      <c r="AA736" s="39"/>
      <c r="AB736" s="39"/>
      <c r="AC736" s="39"/>
      <c r="AD736" s="39"/>
      <c r="AE736" s="39"/>
      <c r="AT736" s="18" t="s">
        <v>165</v>
      </c>
      <c r="AU736" s="18" t="s">
        <v>87</v>
      </c>
    </row>
    <row r="737" s="12" customFormat="1" ht="22.8" customHeight="1">
      <c r="A737" s="12"/>
      <c r="B737" s="189"/>
      <c r="C737" s="190"/>
      <c r="D737" s="191" t="s">
        <v>76</v>
      </c>
      <c r="E737" s="203" t="s">
        <v>867</v>
      </c>
      <c r="F737" s="203" t="s">
        <v>868</v>
      </c>
      <c r="G737" s="190"/>
      <c r="H737" s="190"/>
      <c r="I737" s="193"/>
      <c r="J737" s="204">
        <f>BK737</f>
        <v>0</v>
      </c>
      <c r="K737" s="190"/>
      <c r="L737" s="195"/>
      <c r="M737" s="196"/>
      <c r="N737" s="197"/>
      <c r="O737" s="197"/>
      <c r="P737" s="198">
        <f>SUM(P738:P799)</f>
        <v>0</v>
      </c>
      <c r="Q737" s="197"/>
      <c r="R737" s="198">
        <f>SUM(R738:R799)</f>
        <v>0</v>
      </c>
      <c r="S737" s="197"/>
      <c r="T737" s="199">
        <f>SUM(T738:T799)</f>
        <v>0</v>
      </c>
      <c r="U737" s="12"/>
      <c r="V737" s="12"/>
      <c r="W737" s="12"/>
      <c r="X737" s="12"/>
      <c r="Y737" s="12"/>
      <c r="Z737" s="12"/>
      <c r="AA737" s="12"/>
      <c r="AB737" s="12"/>
      <c r="AC737" s="12"/>
      <c r="AD737" s="12"/>
      <c r="AE737" s="12"/>
      <c r="AR737" s="200" t="s">
        <v>87</v>
      </c>
      <c r="AT737" s="201" t="s">
        <v>76</v>
      </c>
      <c r="AU737" s="201" t="s">
        <v>85</v>
      </c>
      <c r="AY737" s="200" t="s">
        <v>153</v>
      </c>
      <c r="BK737" s="202">
        <f>SUM(BK738:BK799)</f>
        <v>0</v>
      </c>
    </row>
    <row r="738" s="2" customFormat="1" ht="14.4" customHeight="1">
      <c r="A738" s="39"/>
      <c r="B738" s="40"/>
      <c r="C738" s="205" t="s">
        <v>869</v>
      </c>
      <c r="D738" s="205" t="s">
        <v>156</v>
      </c>
      <c r="E738" s="206" t="s">
        <v>870</v>
      </c>
      <c r="F738" s="207" t="s">
        <v>871</v>
      </c>
      <c r="G738" s="208" t="s">
        <v>872</v>
      </c>
      <c r="H738" s="209">
        <v>1</v>
      </c>
      <c r="I738" s="210"/>
      <c r="J738" s="211">
        <f>ROUND(I738*H738,2)</f>
        <v>0</v>
      </c>
      <c r="K738" s="207" t="s">
        <v>40</v>
      </c>
      <c r="L738" s="45"/>
      <c r="M738" s="212" t="s">
        <v>40</v>
      </c>
      <c r="N738" s="213" t="s">
        <v>48</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161</v>
      </c>
      <c r="AT738" s="216" t="s">
        <v>156</v>
      </c>
      <c r="AU738" s="216" t="s">
        <v>87</v>
      </c>
      <c r="AY738" s="18" t="s">
        <v>153</v>
      </c>
      <c r="BE738" s="217">
        <f>IF(N738="základní",J738,0)</f>
        <v>0</v>
      </c>
      <c r="BF738" s="217">
        <f>IF(N738="snížená",J738,0)</f>
        <v>0</v>
      </c>
      <c r="BG738" s="217">
        <f>IF(N738="zákl. přenesená",J738,0)</f>
        <v>0</v>
      </c>
      <c r="BH738" s="217">
        <f>IF(N738="sníž. přenesená",J738,0)</f>
        <v>0</v>
      </c>
      <c r="BI738" s="217">
        <f>IF(N738="nulová",J738,0)</f>
        <v>0</v>
      </c>
      <c r="BJ738" s="18" t="s">
        <v>85</v>
      </c>
      <c r="BK738" s="217">
        <f>ROUND(I738*H738,2)</f>
        <v>0</v>
      </c>
      <c r="BL738" s="18" t="s">
        <v>161</v>
      </c>
      <c r="BM738" s="216" t="s">
        <v>1550</v>
      </c>
    </row>
    <row r="739" s="2" customFormat="1">
      <c r="A739" s="39"/>
      <c r="B739" s="40"/>
      <c r="C739" s="41"/>
      <c r="D739" s="218" t="s">
        <v>163</v>
      </c>
      <c r="E739" s="41"/>
      <c r="F739" s="219" t="s">
        <v>871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163</v>
      </c>
      <c r="AU739" s="18" t="s">
        <v>87</v>
      </c>
    </row>
    <row r="740" s="2" customFormat="1" ht="14.4" customHeight="1">
      <c r="A740" s="39"/>
      <c r="B740" s="40"/>
      <c r="C740" s="205" t="s">
        <v>874</v>
      </c>
      <c r="D740" s="205" t="s">
        <v>156</v>
      </c>
      <c r="E740" s="206" t="s">
        <v>875</v>
      </c>
      <c r="F740" s="207" t="s">
        <v>876</v>
      </c>
      <c r="G740" s="208" t="s">
        <v>872</v>
      </c>
      <c r="H740" s="209">
        <v>1</v>
      </c>
      <c r="I740" s="210"/>
      <c r="J740" s="211">
        <f>ROUND(I740*H740,2)</f>
        <v>0</v>
      </c>
      <c r="K740" s="207" t="s">
        <v>40</v>
      </c>
      <c r="L740" s="45"/>
      <c r="M740" s="212" t="s">
        <v>40</v>
      </c>
      <c r="N740" s="213" t="s">
        <v>48</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161</v>
      </c>
      <c r="AT740" s="216" t="s">
        <v>156</v>
      </c>
      <c r="AU740" s="216" t="s">
        <v>87</v>
      </c>
      <c r="AY740" s="18" t="s">
        <v>153</v>
      </c>
      <c r="BE740" s="217">
        <f>IF(N740="základní",J740,0)</f>
        <v>0</v>
      </c>
      <c r="BF740" s="217">
        <f>IF(N740="snížená",J740,0)</f>
        <v>0</v>
      </c>
      <c r="BG740" s="217">
        <f>IF(N740="zákl. přenesená",J740,0)</f>
        <v>0</v>
      </c>
      <c r="BH740" s="217">
        <f>IF(N740="sníž. přenesená",J740,0)</f>
        <v>0</v>
      </c>
      <c r="BI740" s="217">
        <f>IF(N740="nulová",J740,0)</f>
        <v>0</v>
      </c>
      <c r="BJ740" s="18" t="s">
        <v>85</v>
      </c>
      <c r="BK740" s="217">
        <f>ROUND(I740*H740,2)</f>
        <v>0</v>
      </c>
      <c r="BL740" s="18" t="s">
        <v>161</v>
      </c>
      <c r="BM740" s="216" t="s">
        <v>1551</v>
      </c>
    </row>
    <row r="741" s="2" customFormat="1">
      <c r="A741" s="39"/>
      <c r="B741" s="40"/>
      <c r="C741" s="41"/>
      <c r="D741" s="218" t="s">
        <v>163</v>
      </c>
      <c r="E741" s="41"/>
      <c r="F741" s="219" t="s">
        <v>876</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163</v>
      </c>
      <c r="AU741" s="18" t="s">
        <v>87</v>
      </c>
    </row>
    <row r="742" s="2" customFormat="1" ht="14.4" customHeight="1">
      <c r="A742" s="39"/>
      <c r="B742" s="40"/>
      <c r="C742" s="205" t="s">
        <v>878</v>
      </c>
      <c r="D742" s="205" t="s">
        <v>156</v>
      </c>
      <c r="E742" s="206" t="s">
        <v>879</v>
      </c>
      <c r="F742" s="207" t="s">
        <v>880</v>
      </c>
      <c r="G742" s="208" t="s">
        <v>872</v>
      </c>
      <c r="H742" s="209">
        <v>1</v>
      </c>
      <c r="I742" s="210"/>
      <c r="J742" s="211">
        <f>ROUND(I742*H742,2)</f>
        <v>0</v>
      </c>
      <c r="K742" s="207" t="s">
        <v>40</v>
      </c>
      <c r="L742" s="45"/>
      <c r="M742" s="212" t="s">
        <v>40</v>
      </c>
      <c r="N742" s="213" t="s">
        <v>48</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161</v>
      </c>
      <c r="AT742" s="216" t="s">
        <v>156</v>
      </c>
      <c r="AU742" s="216" t="s">
        <v>87</v>
      </c>
      <c r="AY742" s="18" t="s">
        <v>153</v>
      </c>
      <c r="BE742" s="217">
        <f>IF(N742="základní",J742,0)</f>
        <v>0</v>
      </c>
      <c r="BF742" s="217">
        <f>IF(N742="snížená",J742,0)</f>
        <v>0</v>
      </c>
      <c r="BG742" s="217">
        <f>IF(N742="zákl. přenesená",J742,0)</f>
        <v>0</v>
      </c>
      <c r="BH742" s="217">
        <f>IF(N742="sníž. přenesená",J742,0)</f>
        <v>0</v>
      </c>
      <c r="BI742" s="217">
        <f>IF(N742="nulová",J742,0)</f>
        <v>0</v>
      </c>
      <c r="BJ742" s="18" t="s">
        <v>85</v>
      </c>
      <c r="BK742" s="217">
        <f>ROUND(I742*H742,2)</f>
        <v>0</v>
      </c>
      <c r="BL742" s="18" t="s">
        <v>161</v>
      </c>
      <c r="BM742" s="216" t="s">
        <v>1552</v>
      </c>
    </row>
    <row r="743" s="2" customFormat="1">
      <c r="A743" s="39"/>
      <c r="B743" s="40"/>
      <c r="C743" s="41"/>
      <c r="D743" s="218" t="s">
        <v>163</v>
      </c>
      <c r="E743" s="41"/>
      <c r="F743" s="219" t="s">
        <v>880</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163</v>
      </c>
      <c r="AU743" s="18" t="s">
        <v>87</v>
      </c>
    </row>
    <row r="744" s="2" customFormat="1" ht="14.4" customHeight="1">
      <c r="A744" s="39"/>
      <c r="B744" s="40"/>
      <c r="C744" s="205" t="s">
        <v>882</v>
      </c>
      <c r="D744" s="205" t="s">
        <v>156</v>
      </c>
      <c r="E744" s="206" t="s">
        <v>883</v>
      </c>
      <c r="F744" s="207" t="s">
        <v>884</v>
      </c>
      <c r="G744" s="208" t="s">
        <v>872</v>
      </c>
      <c r="H744" s="209">
        <v>6</v>
      </c>
      <c r="I744" s="210"/>
      <c r="J744" s="211">
        <f>ROUND(I744*H744,2)</f>
        <v>0</v>
      </c>
      <c r="K744" s="207" t="s">
        <v>40</v>
      </c>
      <c r="L744" s="45"/>
      <c r="M744" s="212" t="s">
        <v>40</v>
      </c>
      <c r="N744" s="213" t="s">
        <v>48</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87</v>
      </c>
      <c r="AY744" s="18" t="s">
        <v>153</v>
      </c>
      <c r="BE744" s="217">
        <f>IF(N744="základní",J744,0)</f>
        <v>0</v>
      </c>
      <c r="BF744" s="217">
        <f>IF(N744="snížená",J744,0)</f>
        <v>0</v>
      </c>
      <c r="BG744" s="217">
        <f>IF(N744="zákl. přenesená",J744,0)</f>
        <v>0</v>
      </c>
      <c r="BH744" s="217">
        <f>IF(N744="sníž. přenesená",J744,0)</f>
        <v>0</v>
      </c>
      <c r="BI744" s="217">
        <f>IF(N744="nulová",J744,0)</f>
        <v>0</v>
      </c>
      <c r="BJ744" s="18" t="s">
        <v>85</v>
      </c>
      <c r="BK744" s="217">
        <f>ROUND(I744*H744,2)</f>
        <v>0</v>
      </c>
      <c r="BL744" s="18" t="s">
        <v>161</v>
      </c>
      <c r="BM744" s="216" t="s">
        <v>1553</v>
      </c>
    </row>
    <row r="745" s="2" customFormat="1">
      <c r="A745" s="39"/>
      <c r="B745" s="40"/>
      <c r="C745" s="41"/>
      <c r="D745" s="218" t="s">
        <v>163</v>
      </c>
      <c r="E745" s="41"/>
      <c r="F745" s="219" t="s">
        <v>884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163</v>
      </c>
      <c r="AU745" s="18" t="s">
        <v>87</v>
      </c>
    </row>
    <row r="746" s="2" customFormat="1" ht="14.4" customHeight="1">
      <c r="A746" s="39"/>
      <c r="B746" s="40"/>
      <c r="C746" s="205" t="s">
        <v>886</v>
      </c>
      <c r="D746" s="205" t="s">
        <v>156</v>
      </c>
      <c r="E746" s="206" t="s">
        <v>887</v>
      </c>
      <c r="F746" s="207" t="s">
        <v>888</v>
      </c>
      <c r="G746" s="208" t="s">
        <v>173</v>
      </c>
      <c r="H746" s="209">
        <v>12</v>
      </c>
      <c r="I746" s="210"/>
      <c r="J746" s="211">
        <f>ROUND(I746*H746,2)</f>
        <v>0</v>
      </c>
      <c r="K746" s="207" t="s">
        <v>40</v>
      </c>
      <c r="L746" s="45"/>
      <c r="M746" s="212" t="s">
        <v>40</v>
      </c>
      <c r="N746" s="213" t="s">
        <v>48</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161</v>
      </c>
      <c r="AT746" s="216" t="s">
        <v>156</v>
      </c>
      <c r="AU746" s="216" t="s">
        <v>87</v>
      </c>
      <c r="AY746" s="18" t="s">
        <v>153</v>
      </c>
      <c r="BE746" s="217">
        <f>IF(N746="základní",J746,0)</f>
        <v>0</v>
      </c>
      <c r="BF746" s="217">
        <f>IF(N746="snížená",J746,0)</f>
        <v>0</v>
      </c>
      <c r="BG746" s="217">
        <f>IF(N746="zákl. přenesená",J746,0)</f>
        <v>0</v>
      </c>
      <c r="BH746" s="217">
        <f>IF(N746="sníž. přenesená",J746,0)</f>
        <v>0</v>
      </c>
      <c r="BI746" s="217">
        <f>IF(N746="nulová",J746,0)</f>
        <v>0</v>
      </c>
      <c r="BJ746" s="18" t="s">
        <v>85</v>
      </c>
      <c r="BK746" s="217">
        <f>ROUND(I746*H746,2)</f>
        <v>0</v>
      </c>
      <c r="BL746" s="18" t="s">
        <v>161</v>
      </c>
      <c r="BM746" s="216" t="s">
        <v>1554</v>
      </c>
    </row>
    <row r="747" s="2" customFormat="1">
      <c r="A747" s="39"/>
      <c r="B747" s="40"/>
      <c r="C747" s="41"/>
      <c r="D747" s="218" t="s">
        <v>163</v>
      </c>
      <c r="E747" s="41"/>
      <c r="F747" s="219" t="s">
        <v>888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163</v>
      </c>
      <c r="AU747" s="18" t="s">
        <v>87</v>
      </c>
    </row>
    <row r="748" s="2" customFormat="1" ht="14.4" customHeight="1">
      <c r="A748" s="39"/>
      <c r="B748" s="40"/>
      <c r="C748" s="205" t="s">
        <v>890</v>
      </c>
      <c r="D748" s="205" t="s">
        <v>156</v>
      </c>
      <c r="E748" s="206" t="s">
        <v>891</v>
      </c>
      <c r="F748" s="207" t="s">
        <v>892</v>
      </c>
      <c r="G748" s="208" t="s">
        <v>173</v>
      </c>
      <c r="H748" s="209">
        <v>90</v>
      </c>
      <c r="I748" s="210"/>
      <c r="J748" s="211">
        <f>ROUND(I748*H748,2)</f>
        <v>0</v>
      </c>
      <c r="K748" s="207" t="s">
        <v>40</v>
      </c>
      <c r="L748" s="45"/>
      <c r="M748" s="212" t="s">
        <v>40</v>
      </c>
      <c r="N748" s="213" t="s">
        <v>48</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161</v>
      </c>
      <c r="AT748" s="216" t="s">
        <v>156</v>
      </c>
      <c r="AU748" s="216" t="s">
        <v>87</v>
      </c>
      <c r="AY748" s="18" t="s">
        <v>153</v>
      </c>
      <c r="BE748" s="217">
        <f>IF(N748="základní",J748,0)</f>
        <v>0</v>
      </c>
      <c r="BF748" s="217">
        <f>IF(N748="snížená",J748,0)</f>
        <v>0</v>
      </c>
      <c r="BG748" s="217">
        <f>IF(N748="zákl. přenesená",J748,0)</f>
        <v>0</v>
      </c>
      <c r="BH748" s="217">
        <f>IF(N748="sníž. přenesená",J748,0)</f>
        <v>0</v>
      </c>
      <c r="BI748" s="217">
        <f>IF(N748="nulová",J748,0)</f>
        <v>0</v>
      </c>
      <c r="BJ748" s="18" t="s">
        <v>85</v>
      </c>
      <c r="BK748" s="217">
        <f>ROUND(I748*H748,2)</f>
        <v>0</v>
      </c>
      <c r="BL748" s="18" t="s">
        <v>161</v>
      </c>
      <c r="BM748" s="216" t="s">
        <v>1555</v>
      </c>
    </row>
    <row r="749" s="2" customFormat="1">
      <c r="A749" s="39"/>
      <c r="B749" s="40"/>
      <c r="C749" s="41"/>
      <c r="D749" s="218" t="s">
        <v>163</v>
      </c>
      <c r="E749" s="41"/>
      <c r="F749" s="219" t="s">
        <v>892</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163</v>
      </c>
      <c r="AU749" s="18" t="s">
        <v>87</v>
      </c>
    </row>
    <row r="750" s="2" customFormat="1" ht="14.4" customHeight="1">
      <c r="A750" s="39"/>
      <c r="B750" s="40"/>
      <c r="C750" s="205" t="s">
        <v>894</v>
      </c>
      <c r="D750" s="205" t="s">
        <v>156</v>
      </c>
      <c r="E750" s="206" t="s">
        <v>895</v>
      </c>
      <c r="F750" s="207" t="s">
        <v>896</v>
      </c>
      <c r="G750" s="208" t="s">
        <v>173</v>
      </c>
      <c r="H750" s="209">
        <v>60</v>
      </c>
      <c r="I750" s="210"/>
      <c r="J750" s="211">
        <f>ROUND(I750*H750,2)</f>
        <v>0</v>
      </c>
      <c r="K750" s="207" t="s">
        <v>40</v>
      </c>
      <c r="L750" s="45"/>
      <c r="M750" s="212" t="s">
        <v>40</v>
      </c>
      <c r="N750" s="213" t="s">
        <v>48</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161</v>
      </c>
      <c r="AT750" s="216" t="s">
        <v>156</v>
      </c>
      <c r="AU750" s="216" t="s">
        <v>87</v>
      </c>
      <c r="AY750" s="18" t="s">
        <v>153</v>
      </c>
      <c r="BE750" s="217">
        <f>IF(N750="základní",J750,0)</f>
        <v>0</v>
      </c>
      <c r="BF750" s="217">
        <f>IF(N750="snížená",J750,0)</f>
        <v>0</v>
      </c>
      <c r="BG750" s="217">
        <f>IF(N750="zákl. přenesená",J750,0)</f>
        <v>0</v>
      </c>
      <c r="BH750" s="217">
        <f>IF(N750="sníž. přenesená",J750,0)</f>
        <v>0</v>
      </c>
      <c r="BI750" s="217">
        <f>IF(N750="nulová",J750,0)</f>
        <v>0</v>
      </c>
      <c r="BJ750" s="18" t="s">
        <v>85</v>
      </c>
      <c r="BK750" s="217">
        <f>ROUND(I750*H750,2)</f>
        <v>0</v>
      </c>
      <c r="BL750" s="18" t="s">
        <v>161</v>
      </c>
      <c r="BM750" s="216" t="s">
        <v>1556</v>
      </c>
    </row>
    <row r="751" s="2" customFormat="1">
      <c r="A751" s="39"/>
      <c r="B751" s="40"/>
      <c r="C751" s="41"/>
      <c r="D751" s="218" t="s">
        <v>163</v>
      </c>
      <c r="E751" s="41"/>
      <c r="F751" s="219" t="s">
        <v>896</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163</v>
      </c>
      <c r="AU751" s="18" t="s">
        <v>87</v>
      </c>
    </row>
    <row r="752" s="2" customFormat="1" ht="14.4" customHeight="1">
      <c r="A752" s="39"/>
      <c r="B752" s="40"/>
      <c r="C752" s="205" t="s">
        <v>898</v>
      </c>
      <c r="D752" s="205" t="s">
        <v>156</v>
      </c>
      <c r="E752" s="206" t="s">
        <v>899</v>
      </c>
      <c r="F752" s="207" t="s">
        <v>900</v>
      </c>
      <c r="G752" s="208" t="s">
        <v>173</v>
      </c>
      <c r="H752" s="209">
        <v>7</v>
      </c>
      <c r="I752" s="210"/>
      <c r="J752" s="211">
        <f>ROUND(I752*H752,2)</f>
        <v>0</v>
      </c>
      <c r="K752" s="207" t="s">
        <v>40</v>
      </c>
      <c r="L752" s="45"/>
      <c r="M752" s="212" t="s">
        <v>40</v>
      </c>
      <c r="N752" s="213" t="s">
        <v>48</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161</v>
      </c>
      <c r="AT752" s="216" t="s">
        <v>156</v>
      </c>
      <c r="AU752" s="216" t="s">
        <v>87</v>
      </c>
      <c r="AY752" s="18" t="s">
        <v>153</v>
      </c>
      <c r="BE752" s="217">
        <f>IF(N752="základní",J752,0)</f>
        <v>0</v>
      </c>
      <c r="BF752" s="217">
        <f>IF(N752="snížená",J752,0)</f>
        <v>0</v>
      </c>
      <c r="BG752" s="217">
        <f>IF(N752="zákl. přenesená",J752,0)</f>
        <v>0</v>
      </c>
      <c r="BH752" s="217">
        <f>IF(N752="sníž. přenesená",J752,0)</f>
        <v>0</v>
      </c>
      <c r="BI752" s="217">
        <f>IF(N752="nulová",J752,0)</f>
        <v>0</v>
      </c>
      <c r="BJ752" s="18" t="s">
        <v>85</v>
      </c>
      <c r="BK752" s="217">
        <f>ROUND(I752*H752,2)</f>
        <v>0</v>
      </c>
      <c r="BL752" s="18" t="s">
        <v>161</v>
      </c>
      <c r="BM752" s="216" t="s">
        <v>1557</v>
      </c>
    </row>
    <row r="753" s="2" customFormat="1">
      <c r="A753" s="39"/>
      <c r="B753" s="40"/>
      <c r="C753" s="41"/>
      <c r="D753" s="218" t="s">
        <v>163</v>
      </c>
      <c r="E753" s="41"/>
      <c r="F753" s="219" t="s">
        <v>900</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163</v>
      </c>
      <c r="AU753" s="18" t="s">
        <v>87</v>
      </c>
    </row>
    <row r="754" s="2" customFormat="1" ht="14.4" customHeight="1">
      <c r="A754" s="39"/>
      <c r="B754" s="40"/>
      <c r="C754" s="205" t="s">
        <v>902</v>
      </c>
      <c r="D754" s="205" t="s">
        <v>156</v>
      </c>
      <c r="E754" s="206" t="s">
        <v>903</v>
      </c>
      <c r="F754" s="207" t="s">
        <v>904</v>
      </c>
      <c r="G754" s="208" t="s">
        <v>173</v>
      </c>
      <c r="H754" s="209">
        <v>4</v>
      </c>
      <c r="I754" s="210"/>
      <c r="J754" s="211">
        <f>ROUND(I754*H754,2)</f>
        <v>0</v>
      </c>
      <c r="K754" s="207" t="s">
        <v>40</v>
      </c>
      <c r="L754" s="45"/>
      <c r="M754" s="212" t="s">
        <v>40</v>
      </c>
      <c r="N754" s="213" t="s">
        <v>48</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161</v>
      </c>
      <c r="AT754" s="216" t="s">
        <v>156</v>
      </c>
      <c r="AU754" s="216" t="s">
        <v>87</v>
      </c>
      <c r="AY754" s="18" t="s">
        <v>153</v>
      </c>
      <c r="BE754" s="217">
        <f>IF(N754="základní",J754,0)</f>
        <v>0</v>
      </c>
      <c r="BF754" s="217">
        <f>IF(N754="snížená",J754,0)</f>
        <v>0</v>
      </c>
      <c r="BG754" s="217">
        <f>IF(N754="zákl. přenesená",J754,0)</f>
        <v>0</v>
      </c>
      <c r="BH754" s="217">
        <f>IF(N754="sníž. přenesená",J754,0)</f>
        <v>0</v>
      </c>
      <c r="BI754" s="217">
        <f>IF(N754="nulová",J754,0)</f>
        <v>0</v>
      </c>
      <c r="BJ754" s="18" t="s">
        <v>85</v>
      </c>
      <c r="BK754" s="217">
        <f>ROUND(I754*H754,2)</f>
        <v>0</v>
      </c>
      <c r="BL754" s="18" t="s">
        <v>161</v>
      </c>
      <c r="BM754" s="216" t="s">
        <v>1558</v>
      </c>
    </row>
    <row r="755" s="2" customFormat="1">
      <c r="A755" s="39"/>
      <c r="B755" s="40"/>
      <c r="C755" s="41"/>
      <c r="D755" s="218" t="s">
        <v>163</v>
      </c>
      <c r="E755" s="41"/>
      <c r="F755" s="219" t="s">
        <v>904</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163</v>
      </c>
      <c r="AU755" s="18" t="s">
        <v>87</v>
      </c>
    </row>
    <row r="756" s="2" customFormat="1" ht="14.4" customHeight="1">
      <c r="A756" s="39"/>
      <c r="B756" s="40"/>
      <c r="C756" s="205" t="s">
        <v>906</v>
      </c>
      <c r="D756" s="205" t="s">
        <v>156</v>
      </c>
      <c r="E756" s="206" t="s">
        <v>907</v>
      </c>
      <c r="F756" s="207" t="s">
        <v>908</v>
      </c>
      <c r="G756" s="208" t="s">
        <v>173</v>
      </c>
      <c r="H756" s="209">
        <v>20</v>
      </c>
      <c r="I756" s="210"/>
      <c r="J756" s="211">
        <f>ROUND(I756*H756,2)</f>
        <v>0</v>
      </c>
      <c r="K756" s="207" t="s">
        <v>40</v>
      </c>
      <c r="L756" s="45"/>
      <c r="M756" s="212" t="s">
        <v>40</v>
      </c>
      <c r="N756" s="213" t="s">
        <v>48</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161</v>
      </c>
      <c r="AT756" s="216" t="s">
        <v>156</v>
      </c>
      <c r="AU756" s="216" t="s">
        <v>87</v>
      </c>
      <c r="AY756" s="18" t="s">
        <v>153</v>
      </c>
      <c r="BE756" s="217">
        <f>IF(N756="základní",J756,0)</f>
        <v>0</v>
      </c>
      <c r="BF756" s="217">
        <f>IF(N756="snížená",J756,0)</f>
        <v>0</v>
      </c>
      <c r="BG756" s="217">
        <f>IF(N756="zákl. přenesená",J756,0)</f>
        <v>0</v>
      </c>
      <c r="BH756" s="217">
        <f>IF(N756="sníž. přenesená",J756,0)</f>
        <v>0</v>
      </c>
      <c r="BI756" s="217">
        <f>IF(N756="nulová",J756,0)</f>
        <v>0</v>
      </c>
      <c r="BJ756" s="18" t="s">
        <v>85</v>
      </c>
      <c r="BK756" s="217">
        <f>ROUND(I756*H756,2)</f>
        <v>0</v>
      </c>
      <c r="BL756" s="18" t="s">
        <v>161</v>
      </c>
      <c r="BM756" s="216" t="s">
        <v>1559</v>
      </c>
    </row>
    <row r="757" s="2" customFormat="1">
      <c r="A757" s="39"/>
      <c r="B757" s="40"/>
      <c r="C757" s="41"/>
      <c r="D757" s="218" t="s">
        <v>163</v>
      </c>
      <c r="E757" s="41"/>
      <c r="F757" s="219" t="s">
        <v>908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163</v>
      </c>
      <c r="AU757" s="18" t="s">
        <v>87</v>
      </c>
    </row>
    <row r="758" s="2" customFormat="1" ht="14.4" customHeight="1">
      <c r="A758" s="39"/>
      <c r="B758" s="40"/>
      <c r="C758" s="205" t="s">
        <v>910</v>
      </c>
      <c r="D758" s="205" t="s">
        <v>156</v>
      </c>
      <c r="E758" s="206" t="s">
        <v>911</v>
      </c>
      <c r="F758" s="207" t="s">
        <v>912</v>
      </c>
      <c r="G758" s="208" t="s">
        <v>173</v>
      </c>
      <c r="H758" s="209">
        <v>20</v>
      </c>
      <c r="I758" s="210"/>
      <c r="J758" s="211">
        <f>ROUND(I758*H758,2)</f>
        <v>0</v>
      </c>
      <c r="K758" s="207" t="s">
        <v>40</v>
      </c>
      <c r="L758" s="45"/>
      <c r="M758" s="212" t="s">
        <v>40</v>
      </c>
      <c r="N758" s="213" t="s">
        <v>48</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161</v>
      </c>
      <c r="AT758" s="216" t="s">
        <v>156</v>
      </c>
      <c r="AU758" s="216" t="s">
        <v>87</v>
      </c>
      <c r="AY758" s="18" t="s">
        <v>153</v>
      </c>
      <c r="BE758" s="217">
        <f>IF(N758="základní",J758,0)</f>
        <v>0</v>
      </c>
      <c r="BF758" s="217">
        <f>IF(N758="snížená",J758,0)</f>
        <v>0</v>
      </c>
      <c r="BG758" s="217">
        <f>IF(N758="zákl. přenesená",J758,0)</f>
        <v>0</v>
      </c>
      <c r="BH758" s="217">
        <f>IF(N758="sníž. přenesená",J758,0)</f>
        <v>0</v>
      </c>
      <c r="BI758" s="217">
        <f>IF(N758="nulová",J758,0)</f>
        <v>0</v>
      </c>
      <c r="BJ758" s="18" t="s">
        <v>85</v>
      </c>
      <c r="BK758" s="217">
        <f>ROUND(I758*H758,2)</f>
        <v>0</v>
      </c>
      <c r="BL758" s="18" t="s">
        <v>161</v>
      </c>
      <c r="BM758" s="216" t="s">
        <v>1560</v>
      </c>
    </row>
    <row r="759" s="2" customFormat="1">
      <c r="A759" s="39"/>
      <c r="B759" s="40"/>
      <c r="C759" s="41"/>
      <c r="D759" s="218" t="s">
        <v>163</v>
      </c>
      <c r="E759" s="41"/>
      <c r="F759" s="219" t="s">
        <v>912</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163</v>
      </c>
      <c r="AU759" s="18" t="s">
        <v>87</v>
      </c>
    </row>
    <row r="760" s="2" customFormat="1" ht="14.4" customHeight="1">
      <c r="A760" s="39"/>
      <c r="B760" s="40"/>
      <c r="C760" s="205" t="s">
        <v>914</v>
      </c>
      <c r="D760" s="205" t="s">
        <v>156</v>
      </c>
      <c r="E760" s="206" t="s">
        <v>915</v>
      </c>
      <c r="F760" s="207" t="s">
        <v>916</v>
      </c>
      <c r="G760" s="208" t="s">
        <v>173</v>
      </c>
      <c r="H760" s="209">
        <v>20</v>
      </c>
      <c r="I760" s="210"/>
      <c r="J760" s="211">
        <f>ROUND(I760*H760,2)</f>
        <v>0</v>
      </c>
      <c r="K760" s="207" t="s">
        <v>40</v>
      </c>
      <c r="L760" s="45"/>
      <c r="M760" s="212" t="s">
        <v>40</v>
      </c>
      <c r="N760" s="213" t="s">
        <v>48</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87</v>
      </c>
      <c r="AY760" s="18" t="s">
        <v>153</v>
      </c>
      <c r="BE760" s="217">
        <f>IF(N760="základní",J760,0)</f>
        <v>0</v>
      </c>
      <c r="BF760" s="217">
        <f>IF(N760="snížená",J760,0)</f>
        <v>0</v>
      </c>
      <c r="BG760" s="217">
        <f>IF(N760="zákl. přenesená",J760,0)</f>
        <v>0</v>
      </c>
      <c r="BH760" s="217">
        <f>IF(N760="sníž. přenesená",J760,0)</f>
        <v>0</v>
      </c>
      <c r="BI760" s="217">
        <f>IF(N760="nulová",J760,0)</f>
        <v>0</v>
      </c>
      <c r="BJ760" s="18" t="s">
        <v>85</v>
      </c>
      <c r="BK760" s="217">
        <f>ROUND(I760*H760,2)</f>
        <v>0</v>
      </c>
      <c r="BL760" s="18" t="s">
        <v>161</v>
      </c>
      <c r="BM760" s="216" t="s">
        <v>1561</v>
      </c>
    </row>
    <row r="761" s="2" customFormat="1">
      <c r="A761" s="39"/>
      <c r="B761" s="40"/>
      <c r="C761" s="41"/>
      <c r="D761" s="218" t="s">
        <v>163</v>
      </c>
      <c r="E761" s="41"/>
      <c r="F761" s="219" t="s">
        <v>916</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163</v>
      </c>
      <c r="AU761" s="18" t="s">
        <v>87</v>
      </c>
    </row>
    <row r="762" s="2" customFormat="1" ht="14.4" customHeight="1">
      <c r="A762" s="39"/>
      <c r="B762" s="40"/>
      <c r="C762" s="205" t="s">
        <v>918</v>
      </c>
      <c r="D762" s="205" t="s">
        <v>156</v>
      </c>
      <c r="E762" s="206" t="s">
        <v>919</v>
      </c>
      <c r="F762" s="207" t="s">
        <v>920</v>
      </c>
      <c r="G762" s="208" t="s">
        <v>872</v>
      </c>
      <c r="H762" s="209">
        <v>2</v>
      </c>
      <c r="I762" s="210"/>
      <c r="J762" s="211">
        <f>ROUND(I762*H762,2)</f>
        <v>0</v>
      </c>
      <c r="K762" s="207" t="s">
        <v>40</v>
      </c>
      <c r="L762" s="45"/>
      <c r="M762" s="212" t="s">
        <v>40</v>
      </c>
      <c r="N762" s="213" t="s">
        <v>48</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161</v>
      </c>
      <c r="AT762" s="216" t="s">
        <v>156</v>
      </c>
      <c r="AU762" s="216" t="s">
        <v>87</v>
      </c>
      <c r="AY762" s="18" t="s">
        <v>153</v>
      </c>
      <c r="BE762" s="217">
        <f>IF(N762="základní",J762,0)</f>
        <v>0</v>
      </c>
      <c r="BF762" s="217">
        <f>IF(N762="snížená",J762,0)</f>
        <v>0</v>
      </c>
      <c r="BG762" s="217">
        <f>IF(N762="zákl. přenesená",J762,0)</f>
        <v>0</v>
      </c>
      <c r="BH762" s="217">
        <f>IF(N762="sníž. přenesená",J762,0)</f>
        <v>0</v>
      </c>
      <c r="BI762" s="217">
        <f>IF(N762="nulová",J762,0)</f>
        <v>0</v>
      </c>
      <c r="BJ762" s="18" t="s">
        <v>85</v>
      </c>
      <c r="BK762" s="217">
        <f>ROUND(I762*H762,2)</f>
        <v>0</v>
      </c>
      <c r="BL762" s="18" t="s">
        <v>161</v>
      </c>
      <c r="BM762" s="216" t="s">
        <v>1562</v>
      </c>
    </row>
    <row r="763" s="2" customFormat="1">
      <c r="A763" s="39"/>
      <c r="B763" s="40"/>
      <c r="C763" s="41"/>
      <c r="D763" s="218" t="s">
        <v>163</v>
      </c>
      <c r="E763" s="41"/>
      <c r="F763" s="219" t="s">
        <v>920</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163</v>
      </c>
      <c r="AU763" s="18" t="s">
        <v>87</v>
      </c>
    </row>
    <row r="764" s="2" customFormat="1" ht="14.4" customHeight="1">
      <c r="A764" s="39"/>
      <c r="B764" s="40"/>
      <c r="C764" s="205" t="s">
        <v>922</v>
      </c>
      <c r="D764" s="205" t="s">
        <v>156</v>
      </c>
      <c r="E764" s="206" t="s">
        <v>923</v>
      </c>
      <c r="F764" s="207" t="s">
        <v>924</v>
      </c>
      <c r="G764" s="208" t="s">
        <v>872</v>
      </c>
      <c r="H764" s="209">
        <v>1</v>
      </c>
      <c r="I764" s="210"/>
      <c r="J764" s="211">
        <f>ROUND(I764*H764,2)</f>
        <v>0</v>
      </c>
      <c r="K764" s="207" t="s">
        <v>40</v>
      </c>
      <c r="L764" s="45"/>
      <c r="M764" s="212" t="s">
        <v>40</v>
      </c>
      <c r="N764" s="213" t="s">
        <v>48</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161</v>
      </c>
      <c r="AT764" s="216" t="s">
        <v>156</v>
      </c>
      <c r="AU764" s="216" t="s">
        <v>87</v>
      </c>
      <c r="AY764" s="18" t="s">
        <v>153</v>
      </c>
      <c r="BE764" s="217">
        <f>IF(N764="základní",J764,0)</f>
        <v>0</v>
      </c>
      <c r="BF764" s="217">
        <f>IF(N764="snížená",J764,0)</f>
        <v>0</v>
      </c>
      <c r="BG764" s="217">
        <f>IF(N764="zákl. přenesená",J764,0)</f>
        <v>0</v>
      </c>
      <c r="BH764" s="217">
        <f>IF(N764="sníž. přenesená",J764,0)</f>
        <v>0</v>
      </c>
      <c r="BI764" s="217">
        <f>IF(N764="nulová",J764,0)</f>
        <v>0</v>
      </c>
      <c r="BJ764" s="18" t="s">
        <v>85</v>
      </c>
      <c r="BK764" s="217">
        <f>ROUND(I764*H764,2)</f>
        <v>0</v>
      </c>
      <c r="BL764" s="18" t="s">
        <v>161</v>
      </c>
      <c r="BM764" s="216" t="s">
        <v>1563</v>
      </c>
    </row>
    <row r="765" s="2" customFormat="1">
      <c r="A765" s="39"/>
      <c r="B765" s="40"/>
      <c r="C765" s="41"/>
      <c r="D765" s="218" t="s">
        <v>163</v>
      </c>
      <c r="E765" s="41"/>
      <c r="F765" s="219" t="s">
        <v>924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163</v>
      </c>
      <c r="AU765" s="18" t="s">
        <v>87</v>
      </c>
    </row>
    <row r="766" s="2" customFormat="1" ht="14.4" customHeight="1">
      <c r="A766" s="39"/>
      <c r="B766" s="40"/>
      <c r="C766" s="205" t="s">
        <v>926</v>
      </c>
      <c r="D766" s="205" t="s">
        <v>156</v>
      </c>
      <c r="E766" s="206" t="s">
        <v>927</v>
      </c>
      <c r="F766" s="207" t="s">
        <v>928</v>
      </c>
      <c r="G766" s="208" t="s">
        <v>872</v>
      </c>
      <c r="H766" s="209">
        <v>1</v>
      </c>
      <c r="I766" s="210"/>
      <c r="J766" s="211">
        <f>ROUND(I766*H766,2)</f>
        <v>0</v>
      </c>
      <c r="K766" s="207" t="s">
        <v>40</v>
      </c>
      <c r="L766" s="45"/>
      <c r="M766" s="212" t="s">
        <v>40</v>
      </c>
      <c r="N766" s="213" t="s">
        <v>48</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161</v>
      </c>
      <c r="AT766" s="216" t="s">
        <v>156</v>
      </c>
      <c r="AU766" s="216" t="s">
        <v>87</v>
      </c>
      <c r="AY766" s="18" t="s">
        <v>153</v>
      </c>
      <c r="BE766" s="217">
        <f>IF(N766="základní",J766,0)</f>
        <v>0</v>
      </c>
      <c r="BF766" s="217">
        <f>IF(N766="snížená",J766,0)</f>
        <v>0</v>
      </c>
      <c r="BG766" s="217">
        <f>IF(N766="zákl. přenesená",J766,0)</f>
        <v>0</v>
      </c>
      <c r="BH766" s="217">
        <f>IF(N766="sníž. přenesená",J766,0)</f>
        <v>0</v>
      </c>
      <c r="BI766" s="217">
        <f>IF(N766="nulová",J766,0)</f>
        <v>0</v>
      </c>
      <c r="BJ766" s="18" t="s">
        <v>85</v>
      </c>
      <c r="BK766" s="217">
        <f>ROUND(I766*H766,2)</f>
        <v>0</v>
      </c>
      <c r="BL766" s="18" t="s">
        <v>161</v>
      </c>
      <c r="BM766" s="216" t="s">
        <v>1564</v>
      </c>
    </row>
    <row r="767" s="2" customFormat="1">
      <c r="A767" s="39"/>
      <c r="B767" s="40"/>
      <c r="C767" s="41"/>
      <c r="D767" s="218" t="s">
        <v>163</v>
      </c>
      <c r="E767" s="41"/>
      <c r="F767" s="219"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163</v>
      </c>
      <c r="AU767" s="18" t="s">
        <v>87</v>
      </c>
    </row>
    <row r="768" s="2" customFormat="1" ht="14.4" customHeight="1">
      <c r="A768" s="39"/>
      <c r="B768" s="40"/>
      <c r="C768" s="205" t="s">
        <v>930</v>
      </c>
      <c r="D768" s="205" t="s">
        <v>156</v>
      </c>
      <c r="E768" s="206" t="s">
        <v>931</v>
      </c>
      <c r="F768" s="207" t="s">
        <v>932</v>
      </c>
      <c r="G768" s="208" t="s">
        <v>872</v>
      </c>
      <c r="H768" s="209">
        <v>2</v>
      </c>
      <c r="I768" s="210"/>
      <c r="J768" s="211">
        <f>ROUND(I768*H768,2)</f>
        <v>0</v>
      </c>
      <c r="K768" s="207" t="s">
        <v>40</v>
      </c>
      <c r="L768" s="45"/>
      <c r="M768" s="212" t="s">
        <v>40</v>
      </c>
      <c r="N768" s="213" t="s">
        <v>48</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161</v>
      </c>
      <c r="AT768" s="216" t="s">
        <v>156</v>
      </c>
      <c r="AU768" s="216" t="s">
        <v>87</v>
      </c>
      <c r="AY768" s="18" t="s">
        <v>153</v>
      </c>
      <c r="BE768" s="217">
        <f>IF(N768="základní",J768,0)</f>
        <v>0</v>
      </c>
      <c r="BF768" s="217">
        <f>IF(N768="snížená",J768,0)</f>
        <v>0</v>
      </c>
      <c r="BG768" s="217">
        <f>IF(N768="zákl. přenesená",J768,0)</f>
        <v>0</v>
      </c>
      <c r="BH768" s="217">
        <f>IF(N768="sníž. přenesená",J768,0)</f>
        <v>0</v>
      </c>
      <c r="BI768" s="217">
        <f>IF(N768="nulová",J768,0)</f>
        <v>0</v>
      </c>
      <c r="BJ768" s="18" t="s">
        <v>85</v>
      </c>
      <c r="BK768" s="217">
        <f>ROUND(I768*H768,2)</f>
        <v>0</v>
      </c>
      <c r="BL768" s="18" t="s">
        <v>161</v>
      </c>
      <c r="BM768" s="216" t="s">
        <v>1565</v>
      </c>
    </row>
    <row r="769" s="2" customFormat="1">
      <c r="A769" s="39"/>
      <c r="B769" s="40"/>
      <c r="C769" s="41"/>
      <c r="D769" s="218" t="s">
        <v>163</v>
      </c>
      <c r="E769" s="41"/>
      <c r="F769" s="219" t="s">
        <v>932</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163</v>
      </c>
      <c r="AU769" s="18" t="s">
        <v>87</v>
      </c>
    </row>
    <row r="770" s="2" customFormat="1" ht="14.4" customHeight="1">
      <c r="A770" s="39"/>
      <c r="B770" s="40"/>
      <c r="C770" s="205" t="s">
        <v>934</v>
      </c>
      <c r="D770" s="205" t="s">
        <v>156</v>
      </c>
      <c r="E770" s="206" t="s">
        <v>935</v>
      </c>
      <c r="F770" s="207" t="s">
        <v>936</v>
      </c>
      <c r="G770" s="208" t="s">
        <v>872</v>
      </c>
      <c r="H770" s="209">
        <v>1</v>
      </c>
      <c r="I770" s="210"/>
      <c r="J770" s="211">
        <f>ROUND(I770*H770,2)</f>
        <v>0</v>
      </c>
      <c r="K770" s="207" t="s">
        <v>40</v>
      </c>
      <c r="L770" s="45"/>
      <c r="M770" s="212" t="s">
        <v>40</v>
      </c>
      <c r="N770" s="213" t="s">
        <v>48</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161</v>
      </c>
      <c r="AT770" s="216" t="s">
        <v>156</v>
      </c>
      <c r="AU770" s="216" t="s">
        <v>87</v>
      </c>
      <c r="AY770" s="18" t="s">
        <v>153</v>
      </c>
      <c r="BE770" s="217">
        <f>IF(N770="základní",J770,0)</f>
        <v>0</v>
      </c>
      <c r="BF770" s="217">
        <f>IF(N770="snížená",J770,0)</f>
        <v>0</v>
      </c>
      <c r="BG770" s="217">
        <f>IF(N770="zákl. přenesená",J770,0)</f>
        <v>0</v>
      </c>
      <c r="BH770" s="217">
        <f>IF(N770="sníž. přenesená",J770,0)</f>
        <v>0</v>
      </c>
      <c r="BI770" s="217">
        <f>IF(N770="nulová",J770,0)</f>
        <v>0</v>
      </c>
      <c r="BJ770" s="18" t="s">
        <v>85</v>
      </c>
      <c r="BK770" s="217">
        <f>ROUND(I770*H770,2)</f>
        <v>0</v>
      </c>
      <c r="BL770" s="18" t="s">
        <v>161</v>
      </c>
      <c r="BM770" s="216" t="s">
        <v>1566</v>
      </c>
    </row>
    <row r="771" s="2" customFormat="1">
      <c r="A771" s="39"/>
      <c r="B771" s="40"/>
      <c r="C771" s="41"/>
      <c r="D771" s="218" t="s">
        <v>163</v>
      </c>
      <c r="E771" s="41"/>
      <c r="F771" s="219" t="s">
        <v>936</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163</v>
      </c>
      <c r="AU771" s="18" t="s">
        <v>87</v>
      </c>
    </row>
    <row r="772" s="2" customFormat="1" ht="14.4" customHeight="1">
      <c r="A772" s="39"/>
      <c r="B772" s="40"/>
      <c r="C772" s="205" t="s">
        <v>938</v>
      </c>
      <c r="D772" s="205" t="s">
        <v>156</v>
      </c>
      <c r="E772" s="206" t="s">
        <v>939</v>
      </c>
      <c r="F772" s="207" t="s">
        <v>940</v>
      </c>
      <c r="G772" s="208" t="s">
        <v>872</v>
      </c>
      <c r="H772" s="209">
        <v>21</v>
      </c>
      <c r="I772" s="210"/>
      <c r="J772" s="211">
        <f>ROUND(I772*H772,2)</f>
        <v>0</v>
      </c>
      <c r="K772" s="207" t="s">
        <v>40</v>
      </c>
      <c r="L772" s="45"/>
      <c r="M772" s="212" t="s">
        <v>40</v>
      </c>
      <c r="N772" s="213" t="s">
        <v>48</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161</v>
      </c>
      <c r="AT772" s="216" t="s">
        <v>156</v>
      </c>
      <c r="AU772" s="216" t="s">
        <v>87</v>
      </c>
      <c r="AY772" s="18" t="s">
        <v>153</v>
      </c>
      <c r="BE772" s="217">
        <f>IF(N772="základní",J772,0)</f>
        <v>0</v>
      </c>
      <c r="BF772" s="217">
        <f>IF(N772="snížená",J772,0)</f>
        <v>0</v>
      </c>
      <c r="BG772" s="217">
        <f>IF(N772="zákl. přenesená",J772,0)</f>
        <v>0</v>
      </c>
      <c r="BH772" s="217">
        <f>IF(N772="sníž. přenesená",J772,0)</f>
        <v>0</v>
      </c>
      <c r="BI772" s="217">
        <f>IF(N772="nulová",J772,0)</f>
        <v>0</v>
      </c>
      <c r="BJ772" s="18" t="s">
        <v>85</v>
      </c>
      <c r="BK772" s="217">
        <f>ROUND(I772*H772,2)</f>
        <v>0</v>
      </c>
      <c r="BL772" s="18" t="s">
        <v>161</v>
      </c>
      <c r="BM772" s="216" t="s">
        <v>1567</v>
      </c>
    </row>
    <row r="773" s="2" customFormat="1">
      <c r="A773" s="39"/>
      <c r="B773" s="40"/>
      <c r="C773" s="41"/>
      <c r="D773" s="218" t="s">
        <v>163</v>
      </c>
      <c r="E773" s="41"/>
      <c r="F773" s="219" t="s">
        <v>940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163</v>
      </c>
      <c r="AU773" s="18" t="s">
        <v>87</v>
      </c>
    </row>
    <row r="774" s="2" customFormat="1" ht="14.4" customHeight="1">
      <c r="A774" s="39"/>
      <c r="B774" s="40"/>
      <c r="C774" s="205" t="s">
        <v>942</v>
      </c>
      <c r="D774" s="205" t="s">
        <v>156</v>
      </c>
      <c r="E774" s="206" t="s">
        <v>943</v>
      </c>
      <c r="F774" s="207" t="s">
        <v>944</v>
      </c>
      <c r="G774" s="208" t="s">
        <v>872</v>
      </c>
      <c r="H774" s="209">
        <v>6</v>
      </c>
      <c r="I774" s="210"/>
      <c r="J774" s="211">
        <f>ROUND(I774*H774,2)</f>
        <v>0</v>
      </c>
      <c r="K774" s="207" t="s">
        <v>40</v>
      </c>
      <c r="L774" s="45"/>
      <c r="M774" s="212" t="s">
        <v>40</v>
      </c>
      <c r="N774" s="213" t="s">
        <v>48</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87</v>
      </c>
      <c r="AY774" s="18" t="s">
        <v>153</v>
      </c>
      <c r="BE774" s="217">
        <f>IF(N774="základní",J774,0)</f>
        <v>0</v>
      </c>
      <c r="BF774" s="217">
        <f>IF(N774="snížená",J774,0)</f>
        <v>0</v>
      </c>
      <c r="BG774" s="217">
        <f>IF(N774="zákl. přenesená",J774,0)</f>
        <v>0</v>
      </c>
      <c r="BH774" s="217">
        <f>IF(N774="sníž. přenesená",J774,0)</f>
        <v>0</v>
      </c>
      <c r="BI774" s="217">
        <f>IF(N774="nulová",J774,0)</f>
        <v>0</v>
      </c>
      <c r="BJ774" s="18" t="s">
        <v>85</v>
      </c>
      <c r="BK774" s="217">
        <f>ROUND(I774*H774,2)</f>
        <v>0</v>
      </c>
      <c r="BL774" s="18" t="s">
        <v>161</v>
      </c>
      <c r="BM774" s="216" t="s">
        <v>1568</v>
      </c>
    </row>
    <row r="775" s="2" customFormat="1">
      <c r="A775" s="39"/>
      <c r="B775" s="40"/>
      <c r="C775" s="41"/>
      <c r="D775" s="218" t="s">
        <v>163</v>
      </c>
      <c r="E775" s="41"/>
      <c r="F775" s="219" t="s">
        <v>944</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163</v>
      </c>
      <c r="AU775" s="18" t="s">
        <v>87</v>
      </c>
    </row>
    <row r="776" s="2" customFormat="1" ht="14.4" customHeight="1">
      <c r="A776" s="39"/>
      <c r="B776" s="40"/>
      <c r="C776" s="205" t="s">
        <v>946</v>
      </c>
      <c r="D776" s="205" t="s">
        <v>156</v>
      </c>
      <c r="E776" s="206" t="s">
        <v>947</v>
      </c>
      <c r="F776" s="207" t="s">
        <v>948</v>
      </c>
      <c r="G776" s="208" t="s">
        <v>40</v>
      </c>
      <c r="H776" s="209">
        <v>1</v>
      </c>
      <c r="I776" s="210"/>
      <c r="J776" s="211">
        <f>ROUND(I776*H776,2)</f>
        <v>0</v>
      </c>
      <c r="K776" s="207" t="s">
        <v>40</v>
      </c>
      <c r="L776" s="45"/>
      <c r="M776" s="212" t="s">
        <v>40</v>
      </c>
      <c r="N776" s="213" t="s">
        <v>48</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161</v>
      </c>
      <c r="AT776" s="216" t="s">
        <v>156</v>
      </c>
      <c r="AU776" s="216" t="s">
        <v>87</v>
      </c>
      <c r="AY776" s="18" t="s">
        <v>153</v>
      </c>
      <c r="BE776" s="217">
        <f>IF(N776="základní",J776,0)</f>
        <v>0</v>
      </c>
      <c r="BF776" s="217">
        <f>IF(N776="snížená",J776,0)</f>
        <v>0</v>
      </c>
      <c r="BG776" s="217">
        <f>IF(N776="zákl. přenesená",J776,0)</f>
        <v>0</v>
      </c>
      <c r="BH776" s="217">
        <f>IF(N776="sníž. přenesená",J776,0)</f>
        <v>0</v>
      </c>
      <c r="BI776" s="217">
        <f>IF(N776="nulová",J776,0)</f>
        <v>0</v>
      </c>
      <c r="BJ776" s="18" t="s">
        <v>85</v>
      </c>
      <c r="BK776" s="217">
        <f>ROUND(I776*H776,2)</f>
        <v>0</v>
      </c>
      <c r="BL776" s="18" t="s">
        <v>161</v>
      </c>
      <c r="BM776" s="216" t="s">
        <v>1569</v>
      </c>
    </row>
    <row r="777" s="2" customFormat="1">
      <c r="A777" s="39"/>
      <c r="B777" s="40"/>
      <c r="C777" s="41"/>
      <c r="D777" s="218" t="s">
        <v>163</v>
      </c>
      <c r="E777" s="41"/>
      <c r="F777" s="219" t="s">
        <v>948</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163</v>
      </c>
      <c r="AU777" s="18" t="s">
        <v>87</v>
      </c>
    </row>
    <row r="778" s="2" customFormat="1" ht="14.4" customHeight="1">
      <c r="A778" s="39"/>
      <c r="B778" s="40"/>
      <c r="C778" s="205" t="s">
        <v>950</v>
      </c>
      <c r="D778" s="205" t="s">
        <v>156</v>
      </c>
      <c r="E778" s="206" t="s">
        <v>951</v>
      </c>
      <c r="F778" s="207" t="s">
        <v>952</v>
      </c>
      <c r="G778" s="208" t="s">
        <v>872</v>
      </c>
      <c r="H778" s="209">
        <v>23</v>
      </c>
      <c r="I778" s="210"/>
      <c r="J778" s="211">
        <f>ROUND(I778*H778,2)</f>
        <v>0</v>
      </c>
      <c r="K778" s="207" t="s">
        <v>40</v>
      </c>
      <c r="L778" s="45"/>
      <c r="M778" s="212" t="s">
        <v>40</v>
      </c>
      <c r="N778" s="213" t="s">
        <v>48</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161</v>
      </c>
      <c r="AT778" s="216" t="s">
        <v>156</v>
      </c>
      <c r="AU778" s="216" t="s">
        <v>87</v>
      </c>
      <c r="AY778" s="18" t="s">
        <v>153</v>
      </c>
      <c r="BE778" s="217">
        <f>IF(N778="základní",J778,0)</f>
        <v>0</v>
      </c>
      <c r="BF778" s="217">
        <f>IF(N778="snížená",J778,0)</f>
        <v>0</v>
      </c>
      <c r="BG778" s="217">
        <f>IF(N778="zákl. přenesená",J778,0)</f>
        <v>0</v>
      </c>
      <c r="BH778" s="217">
        <f>IF(N778="sníž. přenesená",J778,0)</f>
        <v>0</v>
      </c>
      <c r="BI778" s="217">
        <f>IF(N778="nulová",J778,0)</f>
        <v>0</v>
      </c>
      <c r="BJ778" s="18" t="s">
        <v>85</v>
      </c>
      <c r="BK778" s="217">
        <f>ROUND(I778*H778,2)</f>
        <v>0</v>
      </c>
      <c r="BL778" s="18" t="s">
        <v>161</v>
      </c>
      <c r="BM778" s="216" t="s">
        <v>1570</v>
      </c>
    </row>
    <row r="779" s="2" customFormat="1">
      <c r="A779" s="39"/>
      <c r="B779" s="40"/>
      <c r="C779" s="41"/>
      <c r="D779" s="218" t="s">
        <v>163</v>
      </c>
      <c r="E779" s="41"/>
      <c r="F779" s="219" t="s">
        <v>952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163</v>
      </c>
      <c r="AU779" s="18" t="s">
        <v>87</v>
      </c>
    </row>
    <row r="780" s="2" customFormat="1" ht="14.4" customHeight="1">
      <c r="A780" s="39"/>
      <c r="B780" s="40"/>
      <c r="C780" s="205" t="s">
        <v>954</v>
      </c>
      <c r="D780" s="205" t="s">
        <v>156</v>
      </c>
      <c r="E780" s="206" t="s">
        <v>955</v>
      </c>
      <c r="F780" s="207" t="s">
        <v>956</v>
      </c>
      <c r="G780" s="208" t="s">
        <v>872</v>
      </c>
      <c r="H780" s="209">
        <v>2</v>
      </c>
      <c r="I780" s="210"/>
      <c r="J780" s="211">
        <f>ROUND(I780*H780,2)</f>
        <v>0</v>
      </c>
      <c r="K780" s="207" t="s">
        <v>40</v>
      </c>
      <c r="L780" s="45"/>
      <c r="M780" s="212" t="s">
        <v>40</v>
      </c>
      <c r="N780" s="213" t="s">
        <v>48</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161</v>
      </c>
      <c r="AT780" s="216" t="s">
        <v>156</v>
      </c>
      <c r="AU780" s="216" t="s">
        <v>87</v>
      </c>
      <c r="AY780" s="18" t="s">
        <v>153</v>
      </c>
      <c r="BE780" s="217">
        <f>IF(N780="základní",J780,0)</f>
        <v>0</v>
      </c>
      <c r="BF780" s="217">
        <f>IF(N780="snížená",J780,0)</f>
        <v>0</v>
      </c>
      <c r="BG780" s="217">
        <f>IF(N780="zákl. přenesená",J780,0)</f>
        <v>0</v>
      </c>
      <c r="BH780" s="217">
        <f>IF(N780="sníž. přenesená",J780,0)</f>
        <v>0</v>
      </c>
      <c r="BI780" s="217">
        <f>IF(N780="nulová",J780,0)</f>
        <v>0</v>
      </c>
      <c r="BJ780" s="18" t="s">
        <v>85</v>
      </c>
      <c r="BK780" s="217">
        <f>ROUND(I780*H780,2)</f>
        <v>0</v>
      </c>
      <c r="BL780" s="18" t="s">
        <v>161</v>
      </c>
      <c r="BM780" s="216" t="s">
        <v>1571</v>
      </c>
    </row>
    <row r="781" s="2" customFormat="1">
      <c r="A781" s="39"/>
      <c r="B781" s="40"/>
      <c r="C781" s="41"/>
      <c r="D781" s="218" t="s">
        <v>163</v>
      </c>
      <c r="E781" s="41"/>
      <c r="F781" s="219" t="s">
        <v>956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163</v>
      </c>
      <c r="AU781" s="18" t="s">
        <v>87</v>
      </c>
    </row>
    <row r="782" s="2" customFormat="1" ht="14.4" customHeight="1">
      <c r="A782" s="39"/>
      <c r="B782" s="40"/>
      <c r="C782" s="205" t="s">
        <v>958</v>
      </c>
      <c r="D782" s="205" t="s">
        <v>156</v>
      </c>
      <c r="E782" s="206" t="s">
        <v>959</v>
      </c>
      <c r="F782" s="207" t="s">
        <v>960</v>
      </c>
      <c r="G782" s="208" t="s">
        <v>872</v>
      </c>
      <c r="H782" s="209">
        <v>2</v>
      </c>
      <c r="I782" s="210"/>
      <c r="J782" s="211">
        <f>ROUND(I782*H782,2)</f>
        <v>0</v>
      </c>
      <c r="K782" s="207" t="s">
        <v>40</v>
      </c>
      <c r="L782" s="45"/>
      <c r="M782" s="212" t="s">
        <v>40</v>
      </c>
      <c r="N782" s="213" t="s">
        <v>48</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161</v>
      </c>
      <c r="AT782" s="216" t="s">
        <v>156</v>
      </c>
      <c r="AU782" s="216" t="s">
        <v>87</v>
      </c>
      <c r="AY782" s="18" t="s">
        <v>153</v>
      </c>
      <c r="BE782" s="217">
        <f>IF(N782="základní",J782,0)</f>
        <v>0</v>
      </c>
      <c r="BF782" s="217">
        <f>IF(N782="snížená",J782,0)</f>
        <v>0</v>
      </c>
      <c r="BG782" s="217">
        <f>IF(N782="zákl. přenesená",J782,0)</f>
        <v>0</v>
      </c>
      <c r="BH782" s="217">
        <f>IF(N782="sníž. přenesená",J782,0)</f>
        <v>0</v>
      </c>
      <c r="BI782" s="217">
        <f>IF(N782="nulová",J782,0)</f>
        <v>0</v>
      </c>
      <c r="BJ782" s="18" t="s">
        <v>85</v>
      </c>
      <c r="BK782" s="217">
        <f>ROUND(I782*H782,2)</f>
        <v>0</v>
      </c>
      <c r="BL782" s="18" t="s">
        <v>161</v>
      </c>
      <c r="BM782" s="216" t="s">
        <v>1572</v>
      </c>
    </row>
    <row r="783" s="2" customFormat="1">
      <c r="A783" s="39"/>
      <c r="B783" s="40"/>
      <c r="C783" s="41"/>
      <c r="D783" s="218" t="s">
        <v>163</v>
      </c>
      <c r="E783" s="41"/>
      <c r="F783" s="219" t="s">
        <v>960</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163</v>
      </c>
      <c r="AU783" s="18" t="s">
        <v>87</v>
      </c>
    </row>
    <row r="784" s="2" customFormat="1" ht="14.4" customHeight="1">
      <c r="A784" s="39"/>
      <c r="B784" s="40"/>
      <c r="C784" s="205" t="s">
        <v>962</v>
      </c>
      <c r="D784" s="205" t="s">
        <v>156</v>
      </c>
      <c r="E784" s="206" t="s">
        <v>963</v>
      </c>
      <c r="F784" s="207" t="s">
        <v>964</v>
      </c>
      <c r="G784" s="208" t="s">
        <v>872</v>
      </c>
      <c r="H784" s="209">
        <v>2</v>
      </c>
      <c r="I784" s="210"/>
      <c r="J784" s="211">
        <f>ROUND(I784*H784,2)</f>
        <v>0</v>
      </c>
      <c r="K784" s="207" t="s">
        <v>40</v>
      </c>
      <c r="L784" s="45"/>
      <c r="M784" s="212" t="s">
        <v>40</v>
      </c>
      <c r="N784" s="213" t="s">
        <v>48</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161</v>
      </c>
      <c r="AT784" s="216" t="s">
        <v>156</v>
      </c>
      <c r="AU784" s="216" t="s">
        <v>87</v>
      </c>
      <c r="AY784" s="18" t="s">
        <v>153</v>
      </c>
      <c r="BE784" s="217">
        <f>IF(N784="základní",J784,0)</f>
        <v>0</v>
      </c>
      <c r="BF784" s="217">
        <f>IF(N784="snížená",J784,0)</f>
        <v>0</v>
      </c>
      <c r="BG784" s="217">
        <f>IF(N784="zákl. přenesená",J784,0)</f>
        <v>0</v>
      </c>
      <c r="BH784" s="217">
        <f>IF(N784="sníž. přenesená",J784,0)</f>
        <v>0</v>
      </c>
      <c r="BI784" s="217">
        <f>IF(N784="nulová",J784,0)</f>
        <v>0</v>
      </c>
      <c r="BJ784" s="18" t="s">
        <v>85</v>
      </c>
      <c r="BK784" s="217">
        <f>ROUND(I784*H784,2)</f>
        <v>0</v>
      </c>
      <c r="BL784" s="18" t="s">
        <v>161</v>
      </c>
      <c r="BM784" s="216" t="s">
        <v>1573</v>
      </c>
    </row>
    <row r="785" s="2" customFormat="1">
      <c r="A785" s="39"/>
      <c r="B785" s="40"/>
      <c r="C785" s="41"/>
      <c r="D785" s="218" t="s">
        <v>163</v>
      </c>
      <c r="E785" s="41"/>
      <c r="F785" s="219" t="s">
        <v>964</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163</v>
      </c>
      <c r="AU785" s="18" t="s">
        <v>87</v>
      </c>
    </row>
    <row r="786" s="2" customFormat="1" ht="14.4" customHeight="1">
      <c r="A786" s="39"/>
      <c r="B786" s="40"/>
      <c r="C786" s="205" t="s">
        <v>966</v>
      </c>
      <c r="D786" s="205" t="s">
        <v>156</v>
      </c>
      <c r="E786" s="206" t="s">
        <v>967</v>
      </c>
      <c r="F786" s="207" t="s">
        <v>968</v>
      </c>
      <c r="G786" s="208" t="s">
        <v>872</v>
      </c>
      <c r="H786" s="209">
        <v>64</v>
      </c>
      <c r="I786" s="210"/>
      <c r="J786" s="211">
        <f>ROUND(I786*H786,2)</f>
        <v>0</v>
      </c>
      <c r="K786" s="207" t="s">
        <v>40</v>
      </c>
      <c r="L786" s="45"/>
      <c r="M786" s="212" t="s">
        <v>40</v>
      </c>
      <c r="N786" s="213" t="s">
        <v>48</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161</v>
      </c>
      <c r="AT786" s="216" t="s">
        <v>156</v>
      </c>
      <c r="AU786" s="216" t="s">
        <v>87</v>
      </c>
      <c r="AY786" s="18" t="s">
        <v>153</v>
      </c>
      <c r="BE786" s="217">
        <f>IF(N786="základní",J786,0)</f>
        <v>0</v>
      </c>
      <c r="BF786" s="217">
        <f>IF(N786="snížená",J786,0)</f>
        <v>0</v>
      </c>
      <c r="BG786" s="217">
        <f>IF(N786="zákl. přenesená",J786,0)</f>
        <v>0</v>
      </c>
      <c r="BH786" s="217">
        <f>IF(N786="sníž. přenesená",J786,0)</f>
        <v>0</v>
      </c>
      <c r="BI786" s="217">
        <f>IF(N786="nulová",J786,0)</f>
        <v>0</v>
      </c>
      <c r="BJ786" s="18" t="s">
        <v>85</v>
      </c>
      <c r="BK786" s="217">
        <f>ROUND(I786*H786,2)</f>
        <v>0</v>
      </c>
      <c r="BL786" s="18" t="s">
        <v>161</v>
      </c>
      <c r="BM786" s="216" t="s">
        <v>1574</v>
      </c>
    </row>
    <row r="787" s="2" customFormat="1">
      <c r="A787" s="39"/>
      <c r="B787" s="40"/>
      <c r="C787" s="41"/>
      <c r="D787" s="218" t="s">
        <v>163</v>
      </c>
      <c r="E787" s="41"/>
      <c r="F787" s="219" t="s">
        <v>968</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163</v>
      </c>
      <c r="AU787" s="18" t="s">
        <v>87</v>
      </c>
    </row>
    <row r="788" s="2" customFormat="1" ht="14.4" customHeight="1">
      <c r="A788" s="39"/>
      <c r="B788" s="40"/>
      <c r="C788" s="205" t="s">
        <v>970</v>
      </c>
      <c r="D788" s="205" t="s">
        <v>156</v>
      </c>
      <c r="E788" s="206" t="s">
        <v>971</v>
      </c>
      <c r="F788" s="207" t="s">
        <v>972</v>
      </c>
      <c r="G788" s="208" t="s">
        <v>872</v>
      </c>
      <c r="H788" s="209">
        <v>50</v>
      </c>
      <c r="I788" s="210"/>
      <c r="J788" s="211">
        <f>ROUND(I788*H788,2)</f>
        <v>0</v>
      </c>
      <c r="K788" s="207" t="s">
        <v>40</v>
      </c>
      <c r="L788" s="45"/>
      <c r="M788" s="212" t="s">
        <v>40</v>
      </c>
      <c r="N788" s="213" t="s">
        <v>48</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161</v>
      </c>
      <c r="AT788" s="216" t="s">
        <v>156</v>
      </c>
      <c r="AU788" s="216" t="s">
        <v>87</v>
      </c>
      <c r="AY788" s="18" t="s">
        <v>153</v>
      </c>
      <c r="BE788" s="217">
        <f>IF(N788="základní",J788,0)</f>
        <v>0</v>
      </c>
      <c r="BF788" s="217">
        <f>IF(N788="snížená",J788,0)</f>
        <v>0</v>
      </c>
      <c r="BG788" s="217">
        <f>IF(N788="zákl. přenesená",J788,0)</f>
        <v>0</v>
      </c>
      <c r="BH788" s="217">
        <f>IF(N788="sníž. přenesená",J788,0)</f>
        <v>0</v>
      </c>
      <c r="BI788" s="217">
        <f>IF(N788="nulová",J788,0)</f>
        <v>0</v>
      </c>
      <c r="BJ788" s="18" t="s">
        <v>85</v>
      </c>
      <c r="BK788" s="217">
        <f>ROUND(I788*H788,2)</f>
        <v>0</v>
      </c>
      <c r="BL788" s="18" t="s">
        <v>161</v>
      </c>
      <c r="BM788" s="216" t="s">
        <v>1575</v>
      </c>
    </row>
    <row r="789" s="2" customFormat="1">
      <c r="A789" s="39"/>
      <c r="B789" s="40"/>
      <c r="C789" s="41"/>
      <c r="D789" s="218" t="s">
        <v>163</v>
      </c>
      <c r="E789" s="41"/>
      <c r="F789" s="219" t="s">
        <v>972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163</v>
      </c>
      <c r="AU789" s="18" t="s">
        <v>87</v>
      </c>
    </row>
    <row r="790" s="2" customFormat="1" ht="14.4" customHeight="1">
      <c r="A790" s="39"/>
      <c r="B790" s="40"/>
      <c r="C790" s="205" t="s">
        <v>974</v>
      </c>
      <c r="D790" s="205" t="s">
        <v>156</v>
      </c>
      <c r="E790" s="206" t="s">
        <v>975</v>
      </c>
      <c r="F790" s="207" t="s">
        <v>976</v>
      </c>
      <c r="G790" s="208" t="s">
        <v>872</v>
      </c>
      <c r="H790" s="209">
        <v>1</v>
      </c>
      <c r="I790" s="210"/>
      <c r="J790" s="211">
        <f>ROUND(I790*H790,2)</f>
        <v>0</v>
      </c>
      <c r="K790" s="207" t="s">
        <v>40</v>
      </c>
      <c r="L790" s="45"/>
      <c r="M790" s="212" t="s">
        <v>40</v>
      </c>
      <c r="N790" s="213" t="s">
        <v>48</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161</v>
      </c>
      <c r="AT790" s="216" t="s">
        <v>156</v>
      </c>
      <c r="AU790" s="216" t="s">
        <v>87</v>
      </c>
      <c r="AY790" s="18" t="s">
        <v>153</v>
      </c>
      <c r="BE790" s="217">
        <f>IF(N790="základní",J790,0)</f>
        <v>0</v>
      </c>
      <c r="BF790" s="217">
        <f>IF(N790="snížená",J790,0)</f>
        <v>0</v>
      </c>
      <c r="BG790" s="217">
        <f>IF(N790="zákl. přenesená",J790,0)</f>
        <v>0</v>
      </c>
      <c r="BH790" s="217">
        <f>IF(N790="sníž. přenesená",J790,0)</f>
        <v>0</v>
      </c>
      <c r="BI790" s="217">
        <f>IF(N790="nulová",J790,0)</f>
        <v>0</v>
      </c>
      <c r="BJ790" s="18" t="s">
        <v>85</v>
      </c>
      <c r="BK790" s="217">
        <f>ROUND(I790*H790,2)</f>
        <v>0</v>
      </c>
      <c r="BL790" s="18" t="s">
        <v>161</v>
      </c>
      <c r="BM790" s="216" t="s">
        <v>1576</v>
      </c>
    </row>
    <row r="791" s="2" customFormat="1">
      <c r="A791" s="39"/>
      <c r="B791" s="40"/>
      <c r="C791" s="41"/>
      <c r="D791" s="218" t="s">
        <v>163</v>
      </c>
      <c r="E791" s="41"/>
      <c r="F791" s="219" t="s">
        <v>976</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163</v>
      </c>
      <c r="AU791" s="18" t="s">
        <v>87</v>
      </c>
    </row>
    <row r="792" s="2" customFormat="1" ht="14.4" customHeight="1">
      <c r="A792" s="39"/>
      <c r="B792" s="40"/>
      <c r="C792" s="205" t="s">
        <v>978</v>
      </c>
      <c r="D792" s="205" t="s">
        <v>156</v>
      </c>
      <c r="E792" s="206" t="s">
        <v>979</v>
      </c>
      <c r="F792" s="207" t="s">
        <v>980</v>
      </c>
      <c r="G792" s="208" t="s">
        <v>872</v>
      </c>
      <c r="H792" s="209">
        <v>1</v>
      </c>
      <c r="I792" s="210"/>
      <c r="J792" s="211">
        <f>ROUND(I792*H792,2)</f>
        <v>0</v>
      </c>
      <c r="K792" s="207" t="s">
        <v>40</v>
      </c>
      <c r="L792" s="45"/>
      <c r="M792" s="212" t="s">
        <v>40</v>
      </c>
      <c r="N792" s="213" t="s">
        <v>48</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87</v>
      </c>
      <c r="AY792" s="18" t="s">
        <v>153</v>
      </c>
      <c r="BE792" s="217">
        <f>IF(N792="základní",J792,0)</f>
        <v>0</v>
      </c>
      <c r="BF792" s="217">
        <f>IF(N792="snížená",J792,0)</f>
        <v>0</v>
      </c>
      <c r="BG792" s="217">
        <f>IF(N792="zákl. přenesená",J792,0)</f>
        <v>0</v>
      </c>
      <c r="BH792" s="217">
        <f>IF(N792="sníž. přenesená",J792,0)</f>
        <v>0</v>
      </c>
      <c r="BI792" s="217">
        <f>IF(N792="nulová",J792,0)</f>
        <v>0</v>
      </c>
      <c r="BJ792" s="18" t="s">
        <v>85</v>
      </c>
      <c r="BK792" s="217">
        <f>ROUND(I792*H792,2)</f>
        <v>0</v>
      </c>
      <c r="BL792" s="18" t="s">
        <v>161</v>
      </c>
      <c r="BM792" s="216" t="s">
        <v>1577</v>
      </c>
    </row>
    <row r="793" s="2" customFormat="1">
      <c r="A793" s="39"/>
      <c r="B793" s="40"/>
      <c r="C793" s="41"/>
      <c r="D793" s="218" t="s">
        <v>163</v>
      </c>
      <c r="E793" s="41"/>
      <c r="F793" s="219" t="s">
        <v>980</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163</v>
      </c>
      <c r="AU793" s="18" t="s">
        <v>87</v>
      </c>
    </row>
    <row r="794" s="2" customFormat="1" ht="14.4" customHeight="1">
      <c r="A794" s="39"/>
      <c r="B794" s="40"/>
      <c r="C794" s="205" t="s">
        <v>982</v>
      </c>
      <c r="D794" s="205" t="s">
        <v>156</v>
      </c>
      <c r="E794" s="206" t="s">
        <v>983</v>
      </c>
      <c r="F794" s="207" t="s">
        <v>984</v>
      </c>
      <c r="G794" s="208" t="s">
        <v>985</v>
      </c>
      <c r="H794" s="266"/>
      <c r="I794" s="210"/>
      <c r="J794" s="211">
        <f>ROUND(I794*H794,2)</f>
        <v>0</v>
      </c>
      <c r="K794" s="207" t="s">
        <v>40</v>
      </c>
      <c r="L794" s="45"/>
      <c r="M794" s="212" t="s">
        <v>40</v>
      </c>
      <c r="N794" s="213" t="s">
        <v>48</v>
      </c>
      <c r="O794" s="85"/>
      <c r="P794" s="214">
        <f>O794*H794</f>
        <v>0</v>
      </c>
      <c r="Q794" s="214">
        <v>0</v>
      </c>
      <c r="R794" s="214">
        <f>Q794*H794</f>
        <v>0</v>
      </c>
      <c r="S794" s="214">
        <v>0</v>
      </c>
      <c r="T794" s="215">
        <f>S794*H794</f>
        <v>0</v>
      </c>
      <c r="U794" s="39"/>
      <c r="V794" s="39"/>
      <c r="W794" s="39"/>
      <c r="X794" s="39"/>
      <c r="Y794" s="39"/>
      <c r="Z794" s="39"/>
      <c r="AA794" s="39"/>
      <c r="AB794" s="39"/>
      <c r="AC794" s="39"/>
      <c r="AD794" s="39"/>
      <c r="AE794" s="39"/>
      <c r="AR794" s="216" t="s">
        <v>161</v>
      </c>
      <c r="AT794" s="216" t="s">
        <v>156</v>
      </c>
      <c r="AU794" s="216" t="s">
        <v>87</v>
      </c>
      <c r="AY794" s="18" t="s">
        <v>153</v>
      </c>
      <c r="BE794" s="217">
        <f>IF(N794="základní",J794,0)</f>
        <v>0</v>
      </c>
      <c r="BF794" s="217">
        <f>IF(N794="snížená",J794,0)</f>
        <v>0</v>
      </c>
      <c r="BG794" s="217">
        <f>IF(N794="zákl. přenesená",J794,0)</f>
        <v>0</v>
      </c>
      <c r="BH794" s="217">
        <f>IF(N794="sníž. přenesená",J794,0)</f>
        <v>0</v>
      </c>
      <c r="BI794" s="217">
        <f>IF(N794="nulová",J794,0)</f>
        <v>0</v>
      </c>
      <c r="BJ794" s="18" t="s">
        <v>85</v>
      </c>
      <c r="BK794" s="217">
        <f>ROUND(I794*H794,2)</f>
        <v>0</v>
      </c>
      <c r="BL794" s="18" t="s">
        <v>161</v>
      </c>
      <c r="BM794" s="216" t="s">
        <v>1578</v>
      </c>
    </row>
    <row r="795" s="2" customFormat="1">
      <c r="A795" s="39"/>
      <c r="B795" s="40"/>
      <c r="C795" s="41"/>
      <c r="D795" s="218" t="s">
        <v>163</v>
      </c>
      <c r="E795" s="41"/>
      <c r="F795" s="219" t="s">
        <v>984</v>
      </c>
      <c r="G795" s="41"/>
      <c r="H795" s="41"/>
      <c r="I795" s="220"/>
      <c r="J795" s="41"/>
      <c r="K795" s="41"/>
      <c r="L795" s="45"/>
      <c r="M795" s="221"/>
      <c r="N795" s="222"/>
      <c r="O795" s="85"/>
      <c r="P795" s="85"/>
      <c r="Q795" s="85"/>
      <c r="R795" s="85"/>
      <c r="S795" s="85"/>
      <c r="T795" s="86"/>
      <c r="U795" s="39"/>
      <c r="V795" s="39"/>
      <c r="W795" s="39"/>
      <c r="X795" s="39"/>
      <c r="Y795" s="39"/>
      <c r="Z795" s="39"/>
      <c r="AA795" s="39"/>
      <c r="AB795" s="39"/>
      <c r="AC795" s="39"/>
      <c r="AD795" s="39"/>
      <c r="AE795" s="39"/>
      <c r="AT795" s="18" t="s">
        <v>163</v>
      </c>
      <c r="AU795" s="18" t="s">
        <v>87</v>
      </c>
    </row>
    <row r="796" s="2" customFormat="1" ht="14.4" customHeight="1">
      <c r="A796" s="39"/>
      <c r="B796" s="40"/>
      <c r="C796" s="205" t="s">
        <v>987</v>
      </c>
      <c r="D796" s="205" t="s">
        <v>156</v>
      </c>
      <c r="E796" s="206" t="s">
        <v>988</v>
      </c>
      <c r="F796" s="207" t="s">
        <v>989</v>
      </c>
      <c r="G796" s="208" t="s">
        <v>872</v>
      </c>
      <c r="H796" s="209">
        <v>1</v>
      </c>
      <c r="I796" s="210"/>
      <c r="J796" s="211">
        <f>ROUND(I796*H796,2)</f>
        <v>0</v>
      </c>
      <c r="K796" s="207" t="s">
        <v>40</v>
      </c>
      <c r="L796" s="45"/>
      <c r="M796" s="212" t="s">
        <v>40</v>
      </c>
      <c r="N796" s="213" t="s">
        <v>48</v>
      </c>
      <c r="O796" s="85"/>
      <c r="P796" s="214">
        <f>O796*H796</f>
        <v>0</v>
      </c>
      <c r="Q796" s="214">
        <v>0</v>
      </c>
      <c r="R796" s="214">
        <f>Q796*H796</f>
        <v>0</v>
      </c>
      <c r="S796" s="214">
        <v>0</v>
      </c>
      <c r="T796" s="215">
        <f>S796*H796</f>
        <v>0</v>
      </c>
      <c r="U796" s="39"/>
      <c r="V796" s="39"/>
      <c r="W796" s="39"/>
      <c r="X796" s="39"/>
      <c r="Y796" s="39"/>
      <c r="Z796" s="39"/>
      <c r="AA796" s="39"/>
      <c r="AB796" s="39"/>
      <c r="AC796" s="39"/>
      <c r="AD796" s="39"/>
      <c r="AE796" s="39"/>
      <c r="AR796" s="216" t="s">
        <v>161</v>
      </c>
      <c r="AT796" s="216" t="s">
        <v>156</v>
      </c>
      <c r="AU796" s="216" t="s">
        <v>87</v>
      </c>
      <c r="AY796" s="18" t="s">
        <v>153</v>
      </c>
      <c r="BE796" s="217">
        <f>IF(N796="základní",J796,0)</f>
        <v>0</v>
      </c>
      <c r="BF796" s="217">
        <f>IF(N796="snížená",J796,0)</f>
        <v>0</v>
      </c>
      <c r="BG796" s="217">
        <f>IF(N796="zákl. přenesená",J796,0)</f>
        <v>0</v>
      </c>
      <c r="BH796" s="217">
        <f>IF(N796="sníž. přenesená",J796,0)</f>
        <v>0</v>
      </c>
      <c r="BI796" s="217">
        <f>IF(N796="nulová",J796,0)</f>
        <v>0</v>
      </c>
      <c r="BJ796" s="18" t="s">
        <v>85</v>
      </c>
      <c r="BK796" s="217">
        <f>ROUND(I796*H796,2)</f>
        <v>0</v>
      </c>
      <c r="BL796" s="18" t="s">
        <v>161</v>
      </c>
      <c r="BM796" s="216" t="s">
        <v>1579</v>
      </c>
    </row>
    <row r="797" s="2" customFormat="1">
      <c r="A797" s="39"/>
      <c r="B797" s="40"/>
      <c r="C797" s="41"/>
      <c r="D797" s="218" t="s">
        <v>163</v>
      </c>
      <c r="E797" s="41"/>
      <c r="F797" s="219" t="s">
        <v>989</v>
      </c>
      <c r="G797" s="41"/>
      <c r="H797" s="41"/>
      <c r="I797" s="220"/>
      <c r="J797" s="41"/>
      <c r="K797" s="41"/>
      <c r="L797" s="45"/>
      <c r="M797" s="221"/>
      <c r="N797" s="222"/>
      <c r="O797" s="85"/>
      <c r="P797" s="85"/>
      <c r="Q797" s="85"/>
      <c r="R797" s="85"/>
      <c r="S797" s="85"/>
      <c r="T797" s="86"/>
      <c r="U797" s="39"/>
      <c r="V797" s="39"/>
      <c r="W797" s="39"/>
      <c r="X797" s="39"/>
      <c r="Y797" s="39"/>
      <c r="Z797" s="39"/>
      <c r="AA797" s="39"/>
      <c r="AB797" s="39"/>
      <c r="AC797" s="39"/>
      <c r="AD797" s="39"/>
      <c r="AE797" s="39"/>
      <c r="AT797" s="18" t="s">
        <v>163</v>
      </c>
      <c r="AU797" s="18" t="s">
        <v>87</v>
      </c>
    </row>
    <row r="798" s="2" customFormat="1" ht="14.4" customHeight="1">
      <c r="A798" s="39"/>
      <c r="B798" s="40"/>
      <c r="C798" s="205" t="s">
        <v>991</v>
      </c>
      <c r="D798" s="205" t="s">
        <v>156</v>
      </c>
      <c r="E798" s="206" t="s">
        <v>992</v>
      </c>
      <c r="F798" s="207" t="s">
        <v>993</v>
      </c>
      <c r="G798" s="208" t="s">
        <v>872</v>
      </c>
      <c r="H798" s="209">
        <v>1</v>
      </c>
      <c r="I798" s="210"/>
      <c r="J798" s="211">
        <f>ROUND(I798*H798,2)</f>
        <v>0</v>
      </c>
      <c r="K798" s="207" t="s">
        <v>40</v>
      </c>
      <c r="L798" s="45"/>
      <c r="M798" s="212" t="s">
        <v>40</v>
      </c>
      <c r="N798" s="213" t="s">
        <v>48</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161</v>
      </c>
      <c r="AT798" s="216" t="s">
        <v>156</v>
      </c>
      <c r="AU798" s="216" t="s">
        <v>87</v>
      </c>
      <c r="AY798" s="18" t="s">
        <v>153</v>
      </c>
      <c r="BE798" s="217">
        <f>IF(N798="základní",J798,0)</f>
        <v>0</v>
      </c>
      <c r="BF798" s="217">
        <f>IF(N798="snížená",J798,0)</f>
        <v>0</v>
      </c>
      <c r="BG798" s="217">
        <f>IF(N798="zákl. přenesená",J798,0)</f>
        <v>0</v>
      </c>
      <c r="BH798" s="217">
        <f>IF(N798="sníž. přenesená",J798,0)</f>
        <v>0</v>
      </c>
      <c r="BI798" s="217">
        <f>IF(N798="nulová",J798,0)</f>
        <v>0</v>
      </c>
      <c r="BJ798" s="18" t="s">
        <v>85</v>
      </c>
      <c r="BK798" s="217">
        <f>ROUND(I798*H798,2)</f>
        <v>0</v>
      </c>
      <c r="BL798" s="18" t="s">
        <v>161</v>
      </c>
      <c r="BM798" s="216" t="s">
        <v>1580</v>
      </c>
    </row>
    <row r="799" s="2" customFormat="1">
      <c r="A799" s="39"/>
      <c r="B799" s="40"/>
      <c r="C799" s="41"/>
      <c r="D799" s="218" t="s">
        <v>163</v>
      </c>
      <c r="E799" s="41"/>
      <c r="F799" s="219" t="s">
        <v>993</v>
      </c>
      <c r="G799" s="41"/>
      <c r="H799" s="41"/>
      <c r="I799" s="220"/>
      <c r="J799" s="41"/>
      <c r="K799" s="41"/>
      <c r="L799" s="45"/>
      <c r="M799" s="221"/>
      <c r="N799" s="222"/>
      <c r="O799" s="85"/>
      <c r="P799" s="85"/>
      <c r="Q799" s="85"/>
      <c r="R799" s="85"/>
      <c r="S799" s="85"/>
      <c r="T799" s="86"/>
      <c r="U799" s="39"/>
      <c r="V799" s="39"/>
      <c r="W799" s="39"/>
      <c r="X799" s="39"/>
      <c r="Y799" s="39"/>
      <c r="Z799" s="39"/>
      <c r="AA799" s="39"/>
      <c r="AB799" s="39"/>
      <c r="AC799" s="39"/>
      <c r="AD799" s="39"/>
      <c r="AE799" s="39"/>
      <c r="AT799" s="18" t="s">
        <v>163</v>
      </c>
      <c r="AU799" s="18" t="s">
        <v>87</v>
      </c>
    </row>
    <row r="800" s="12" customFormat="1" ht="22.8" customHeight="1">
      <c r="A800" s="12"/>
      <c r="B800" s="189"/>
      <c r="C800" s="190"/>
      <c r="D800" s="191" t="s">
        <v>76</v>
      </c>
      <c r="E800" s="203" t="s">
        <v>995</v>
      </c>
      <c r="F800" s="203" t="s">
        <v>996</v>
      </c>
      <c r="G800" s="190"/>
      <c r="H800" s="190"/>
      <c r="I800" s="193"/>
      <c r="J800" s="204">
        <f>BK800</f>
        <v>0</v>
      </c>
      <c r="K800" s="190"/>
      <c r="L800" s="195"/>
      <c r="M800" s="196"/>
      <c r="N800" s="197"/>
      <c r="O800" s="197"/>
      <c r="P800" s="198">
        <f>SUM(P801:P831)</f>
        <v>0</v>
      </c>
      <c r="Q800" s="197"/>
      <c r="R800" s="198">
        <f>SUM(R801:R831)</f>
        <v>0.0068199999999999997</v>
      </c>
      <c r="S800" s="197"/>
      <c r="T800" s="199">
        <f>SUM(T801:T831)</f>
        <v>0</v>
      </c>
      <c r="U800" s="12"/>
      <c r="V800" s="12"/>
      <c r="W800" s="12"/>
      <c r="X800" s="12"/>
      <c r="Y800" s="12"/>
      <c r="Z800" s="12"/>
      <c r="AA800" s="12"/>
      <c r="AB800" s="12"/>
      <c r="AC800" s="12"/>
      <c r="AD800" s="12"/>
      <c r="AE800" s="12"/>
      <c r="AR800" s="200" t="s">
        <v>87</v>
      </c>
      <c r="AT800" s="201" t="s">
        <v>76</v>
      </c>
      <c r="AU800" s="201" t="s">
        <v>85</v>
      </c>
      <c r="AY800" s="200" t="s">
        <v>153</v>
      </c>
      <c r="BK800" s="202">
        <f>SUM(BK801:BK831)</f>
        <v>0</v>
      </c>
    </row>
    <row r="801" s="2" customFormat="1" ht="24.15" customHeight="1">
      <c r="A801" s="39"/>
      <c r="B801" s="40"/>
      <c r="C801" s="205" t="s">
        <v>997</v>
      </c>
      <c r="D801" s="205" t="s">
        <v>156</v>
      </c>
      <c r="E801" s="206" t="s">
        <v>998</v>
      </c>
      <c r="F801" s="207" t="s">
        <v>999</v>
      </c>
      <c r="G801" s="208" t="s">
        <v>317</v>
      </c>
      <c r="H801" s="209">
        <v>5</v>
      </c>
      <c r="I801" s="210"/>
      <c r="J801" s="211">
        <f>ROUND(I801*H801,2)</f>
        <v>0</v>
      </c>
      <c r="K801" s="207" t="s">
        <v>160</v>
      </c>
      <c r="L801" s="45"/>
      <c r="M801" s="212" t="s">
        <v>40</v>
      </c>
      <c r="N801" s="213" t="s">
        <v>48</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287</v>
      </c>
      <c r="AT801" s="216" t="s">
        <v>156</v>
      </c>
      <c r="AU801" s="216" t="s">
        <v>87</v>
      </c>
      <c r="AY801" s="18" t="s">
        <v>153</v>
      </c>
      <c r="BE801" s="217">
        <f>IF(N801="základní",J801,0)</f>
        <v>0</v>
      </c>
      <c r="BF801" s="217">
        <f>IF(N801="snížená",J801,0)</f>
        <v>0</v>
      </c>
      <c r="BG801" s="217">
        <f>IF(N801="zákl. přenesená",J801,0)</f>
        <v>0</v>
      </c>
      <c r="BH801" s="217">
        <f>IF(N801="sníž. přenesená",J801,0)</f>
        <v>0</v>
      </c>
      <c r="BI801" s="217">
        <f>IF(N801="nulová",J801,0)</f>
        <v>0</v>
      </c>
      <c r="BJ801" s="18" t="s">
        <v>85</v>
      </c>
      <c r="BK801" s="217">
        <f>ROUND(I801*H801,2)</f>
        <v>0</v>
      </c>
      <c r="BL801" s="18" t="s">
        <v>287</v>
      </c>
      <c r="BM801" s="216" t="s">
        <v>1000</v>
      </c>
    </row>
    <row r="802" s="2" customFormat="1">
      <c r="A802" s="39"/>
      <c r="B802" s="40"/>
      <c r="C802" s="41"/>
      <c r="D802" s="218" t="s">
        <v>163</v>
      </c>
      <c r="E802" s="41"/>
      <c r="F802" s="219" t="s">
        <v>1001</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163</v>
      </c>
      <c r="AU802" s="18" t="s">
        <v>87</v>
      </c>
    </row>
    <row r="803" s="14" customFormat="1">
      <c r="A803" s="14"/>
      <c r="B803" s="234"/>
      <c r="C803" s="235"/>
      <c r="D803" s="218" t="s">
        <v>167</v>
      </c>
      <c r="E803" s="236" t="s">
        <v>40</v>
      </c>
      <c r="F803" s="237" t="s">
        <v>192</v>
      </c>
      <c r="G803" s="235"/>
      <c r="H803" s="238">
        <v>5</v>
      </c>
      <c r="I803" s="239"/>
      <c r="J803" s="235"/>
      <c r="K803" s="235"/>
      <c r="L803" s="240"/>
      <c r="M803" s="241"/>
      <c r="N803" s="242"/>
      <c r="O803" s="242"/>
      <c r="P803" s="242"/>
      <c r="Q803" s="242"/>
      <c r="R803" s="242"/>
      <c r="S803" s="242"/>
      <c r="T803" s="243"/>
      <c r="U803" s="14"/>
      <c r="V803" s="14"/>
      <c r="W803" s="14"/>
      <c r="X803" s="14"/>
      <c r="Y803" s="14"/>
      <c r="Z803" s="14"/>
      <c r="AA803" s="14"/>
      <c r="AB803" s="14"/>
      <c r="AC803" s="14"/>
      <c r="AD803" s="14"/>
      <c r="AE803" s="14"/>
      <c r="AT803" s="244" t="s">
        <v>167</v>
      </c>
      <c r="AU803" s="244" t="s">
        <v>87</v>
      </c>
      <c r="AV803" s="14" t="s">
        <v>87</v>
      </c>
      <c r="AW803" s="14" t="s">
        <v>38</v>
      </c>
      <c r="AX803" s="14" t="s">
        <v>77</v>
      </c>
      <c r="AY803" s="244" t="s">
        <v>153</v>
      </c>
    </row>
    <row r="804" s="15" customFormat="1">
      <c r="A804" s="15"/>
      <c r="B804" s="245"/>
      <c r="C804" s="246"/>
      <c r="D804" s="218" t="s">
        <v>167</v>
      </c>
      <c r="E804" s="247" t="s">
        <v>40</v>
      </c>
      <c r="F804" s="248" t="s">
        <v>170</v>
      </c>
      <c r="G804" s="246"/>
      <c r="H804" s="249">
        <v>5</v>
      </c>
      <c r="I804" s="250"/>
      <c r="J804" s="246"/>
      <c r="K804" s="246"/>
      <c r="L804" s="251"/>
      <c r="M804" s="252"/>
      <c r="N804" s="253"/>
      <c r="O804" s="253"/>
      <c r="P804" s="253"/>
      <c r="Q804" s="253"/>
      <c r="R804" s="253"/>
      <c r="S804" s="253"/>
      <c r="T804" s="254"/>
      <c r="U804" s="15"/>
      <c r="V804" s="15"/>
      <c r="W804" s="15"/>
      <c r="X804" s="15"/>
      <c r="Y804" s="15"/>
      <c r="Z804" s="15"/>
      <c r="AA804" s="15"/>
      <c r="AB804" s="15"/>
      <c r="AC804" s="15"/>
      <c r="AD804" s="15"/>
      <c r="AE804" s="15"/>
      <c r="AT804" s="255" t="s">
        <v>167</v>
      </c>
      <c r="AU804" s="255" t="s">
        <v>87</v>
      </c>
      <c r="AV804" s="15" t="s">
        <v>161</v>
      </c>
      <c r="AW804" s="15" t="s">
        <v>38</v>
      </c>
      <c r="AX804" s="15" t="s">
        <v>85</v>
      </c>
      <c r="AY804" s="255" t="s">
        <v>153</v>
      </c>
    </row>
    <row r="805" s="2" customFormat="1" ht="14.4" customHeight="1">
      <c r="A805" s="39"/>
      <c r="B805" s="40"/>
      <c r="C805" s="256" t="s">
        <v>1002</v>
      </c>
      <c r="D805" s="256" t="s">
        <v>322</v>
      </c>
      <c r="E805" s="257" t="s">
        <v>1003</v>
      </c>
      <c r="F805" s="258" t="s">
        <v>1004</v>
      </c>
      <c r="G805" s="259" t="s">
        <v>317</v>
      </c>
      <c r="H805" s="260">
        <v>5</v>
      </c>
      <c r="I805" s="261"/>
      <c r="J805" s="262">
        <f>ROUND(I805*H805,2)</f>
        <v>0</v>
      </c>
      <c r="K805" s="258" t="s">
        <v>160</v>
      </c>
      <c r="L805" s="263"/>
      <c r="M805" s="264" t="s">
        <v>40</v>
      </c>
      <c r="N805" s="265" t="s">
        <v>48</v>
      </c>
      <c r="O805" s="85"/>
      <c r="P805" s="214">
        <f>O805*H805</f>
        <v>0</v>
      </c>
      <c r="Q805" s="214">
        <v>6.0000000000000002E-05</v>
      </c>
      <c r="R805" s="214">
        <f>Q805*H805</f>
        <v>0.00030000000000000003</v>
      </c>
      <c r="S805" s="214">
        <v>0</v>
      </c>
      <c r="T805" s="215">
        <f>S805*H805</f>
        <v>0</v>
      </c>
      <c r="U805" s="39"/>
      <c r="V805" s="39"/>
      <c r="W805" s="39"/>
      <c r="X805" s="39"/>
      <c r="Y805" s="39"/>
      <c r="Z805" s="39"/>
      <c r="AA805" s="39"/>
      <c r="AB805" s="39"/>
      <c r="AC805" s="39"/>
      <c r="AD805" s="39"/>
      <c r="AE805" s="39"/>
      <c r="AR805" s="216" t="s">
        <v>383</v>
      </c>
      <c r="AT805" s="216" t="s">
        <v>322</v>
      </c>
      <c r="AU805" s="216" t="s">
        <v>87</v>
      </c>
      <c r="AY805" s="18" t="s">
        <v>153</v>
      </c>
      <c r="BE805" s="217">
        <f>IF(N805="základní",J805,0)</f>
        <v>0</v>
      </c>
      <c r="BF805" s="217">
        <f>IF(N805="snížená",J805,0)</f>
        <v>0</v>
      </c>
      <c r="BG805" s="217">
        <f>IF(N805="zákl. přenesená",J805,0)</f>
        <v>0</v>
      </c>
      <c r="BH805" s="217">
        <f>IF(N805="sníž. přenesená",J805,0)</f>
        <v>0</v>
      </c>
      <c r="BI805" s="217">
        <f>IF(N805="nulová",J805,0)</f>
        <v>0</v>
      </c>
      <c r="BJ805" s="18" t="s">
        <v>85</v>
      </c>
      <c r="BK805" s="217">
        <f>ROUND(I805*H805,2)</f>
        <v>0</v>
      </c>
      <c r="BL805" s="18" t="s">
        <v>287</v>
      </c>
      <c r="BM805" s="216" t="s">
        <v>1005</v>
      </c>
    </row>
    <row r="806" s="2" customFormat="1">
      <c r="A806" s="39"/>
      <c r="B806" s="40"/>
      <c r="C806" s="41"/>
      <c r="D806" s="218" t="s">
        <v>163</v>
      </c>
      <c r="E806" s="41"/>
      <c r="F806" s="219" t="s">
        <v>1004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163</v>
      </c>
      <c r="AU806" s="18" t="s">
        <v>87</v>
      </c>
    </row>
    <row r="807" s="2" customFormat="1" ht="24.15" customHeight="1">
      <c r="A807" s="39"/>
      <c r="B807" s="40"/>
      <c r="C807" s="205" t="s">
        <v>1006</v>
      </c>
      <c r="D807" s="205" t="s">
        <v>156</v>
      </c>
      <c r="E807" s="206" t="s">
        <v>998</v>
      </c>
      <c r="F807" s="207" t="s">
        <v>999</v>
      </c>
      <c r="G807" s="208" t="s">
        <v>317</v>
      </c>
      <c r="H807" s="209">
        <v>6</v>
      </c>
      <c r="I807" s="210"/>
      <c r="J807" s="211">
        <f>ROUND(I807*H807,2)</f>
        <v>0</v>
      </c>
      <c r="K807" s="207" t="s">
        <v>160</v>
      </c>
      <c r="L807" s="45"/>
      <c r="M807" s="212" t="s">
        <v>40</v>
      </c>
      <c r="N807" s="213" t="s">
        <v>48</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287</v>
      </c>
      <c r="AT807" s="216" t="s">
        <v>156</v>
      </c>
      <c r="AU807" s="216" t="s">
        <v>87</v>
      </c>
      <c r="AY807" s="18" t="s">
        <v>153</v>
      </c>
      <c r="BE807" s="217">
        <f>IF(N807="základní",J807,0)</f>
        <v>0</v>
      </c>
      <c r="BF807" s="217">
        <f>IF(N807="snížená",J807,0)</f>
        <v>0</v>
      </c>
      <c r="BG807" s="217">
        <f>IF(N807="zákl. přenesená",J807,0)</f>
        <v>0</v>
      </c>
      <c r="BH807" s="217">
        <f>IF(N807="sníž. přenesená",J807,0)</f>
        <v>0</v>
      </c>
      <c r="BI807" s="217">
        <f>IF(N807="nulová",J807,0)</f>
        <v>0</v>
      </c>
      <c r="BJ807" s="18" t="s">
        <v>85</v>
      </c>
      <c r="BK807" s="217">
        <f>ROUND(I807*H807,2)</f>
        <v>0</v>
      </c>
      <c r="BL807" s="18" t="s">
        <v>287</v>
      </c>
      <c r="BM807" s="216" t="s">
        <v>1007</v>
      </c>
    </row>
    <row r="808" s="2" customFormat="1">
      <c r="A808" s="39"/>
      <c r="B808" s="40"/>
      <c r="C808" s="41"/>
      <c r="D808" s="218" t="s">
        <v>163</v>
      </c>
      <c r="E808" s="41"/>
      <c r="F808" s="219" t="s">
        <v>1001</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163</v>
      </c>
      <c r="AU808" s="18" t="s">
        <v>87</v>
      </c>
    </row>
    <row r="809" s="2" customFormat="1" ht="14.4" customHeight="1">
      <c r="A809" s="39"/>
      <c r="B809" s="40"/>
      <c r="C809" s="256" t="s">
        <v>1008</v>
      </c>
      <c r="D809" s="256" t="s">
        <v>322</v>
      </c>
      <c r="E809" s="257" t="s">
        <v>1009</v>
      </c>
      <c r="F809" s="258" t="s">
        <v>1010</v>
      </c>
      <c r="G809" s="259" t="s">
        <v>317</v>
      </c>
      <c r="H809" s="260">
        <v>6</v>
      </c>
      <c r="I809" s="261"/>
      <c r="J809" s="262">
        <f>ROUND(I809*H809,2)</f>
        <v>0</v>
      </c>
      <c r="K809" s="258" t="s">
        <v>160</v>
      </c>
      <c r="L809" s="263"/>
      <c r="M809" s="264" t="s">
        <v>40</v>
      </c>
      <c r="N809" s="265" t="s">
        <v>48</v>
      </c>
      <c r="O809" s="85"/>
      <c r="P809" s="214">
        <f>O809*H809</f>
        <v>0</v>
      </c>
      <c r="Q809" s="214">
        <v>3.0000000000000001E-05</v>
      </c>
      <c r="R809" s="214">
        <f>Q809*H809</f>
        <v>0.00018000000000000001</v>
      </c>
      <c r="S809" s="214">
        <v>0</v>
      </c>
      <c r="T809" s="215">
        <f>S809*H809</f>
        <v>0</v>
      </c>
      <c r="U809" s="39"/>
      <c r="V809" s="39"/>
      <c r="W809" s="39"/>
      <c r="X809" s="39"/>
      <c r="Y809" s="39"/>
      <c r="Z809" s="39"/>
      <c r="AA809" s="39"/>
      <c r="AB809" s="39"/>
      <c r="AC809" s="39"/>
      <c r="AD809" s="39"/>
      <c r="AE809" s="39"/>
      <c r="AR809" s="216" t="s">
        <v>383</v>
      </c>
      <c r="AT809" s="216" t="s">
        <v>322</v>
      </c>
      <c r="AU809" s="216" t="s">
        <v>87</v>
      </c>
      <c r="AY809" s="18" t="s">
        <v>153</v>
      </c>
      <c r="BE809" s="217">
        <f>IF(N809="základní",J809,0)</f>
        <v>0</v>
      </c>
      <c r="BF809" s="217">
        <f>IF(N809="snížená",J809,0)</f>
        <v>0</v>
      </c>
      <c r="BG809" s="217">
        <f>IF(N809="zákl. přenesená",J809,0)</f>
        <v>0</v>
      </c>
      <c r="BH809" s="217">
        <f>IF(N809="sníž. přenesená",J809,0)</f>
        <v>0</v>
      </c>
      <c r="BI809" s="217">
        <f>IF(N809="nulová",J809,0)</f>
        <v>0</v>
      </c>
      <c r="BJ809" s="18" t="s">
        <v>85</v>
      </c>
      <c r="BK809" s="217">
        <f>ROUND(I809*H809,2)</f>
        <v>0</v>
      </c>
      <c r="BL809" s="18" t="s">
        <v>287</v>
      </c>
      <c r="BM809" s="216" t="s">
        <v>1011</v>
      </c>
    </row>
    <row r="810" s="2" customFormat="1">
      <c r="A810" s="39"/>
      <c r="B810" s="40"/>
      <c r="C810" s="41"/>
      <c r="D810" s="218" t="s">
        <v>163</v>
      </c>
      <c r="E810" s="41"/>
      <c r="F810" s="219" t="s">
        <v>1010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163</v>
      </c>
      <c r="AU810" s="18" t="s">
        <v>87</v>
      </c>
    </row>
    <row r="811" s="2" customFormat="1" ht="14.4" customHeight="1">
      <c r="A811" s="39"/>
      <c r="B811" s="40"/>
      <c r="C811" s="205" t="s">
        <v>1012</v>
      </c>
      <c r="D811" s="205" t="s">
        <v>156</v>
      </c>
      <c r="E811" s="206" t="s">
        <v>1013</v>
      </c>
      <c r="F811" s="207" t="s">
        <v>1014</v>
      </c>
      <c r="G811" s="208" t="s">
        <v>173</v>
      </c>
      <c r="H811" s="209">
        <v>15.5</v>
      </c>
      <c r="I811" s="210"/>
      <c r="J811" s="211">
        <f>ROUND(I811*H811,2)</f>
        <v>0</v>
      </c>
      <c r="K811" s="207" t="s">
        <v>160</v>
      </c>
      <c r="L811" s="45"/>
      <c r="M811" s="212" t="s">
        <v>40</v>
      </c>
      <c r="N811" s="213" t="s">
        <v>48</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287</v>
      </c>
      <c r="AT811" s="216" t="s">
        <v>156</v>
      </c>
      <c r="AU811" s="216" t="s">
        <v>87</v>
      </c>
      <c r="AY811" s="18" t="s">
        <v>153</v>
      </c>
      <c r="BE811" s="217">
        <f>IF(N811="základní",J811,0)</f>
        <v>0</v>
      </c>
      <c r="BF811" s="217">
        <f>IF(N811="snížená",J811,0)</f>
        <v>0</v>
      </c>
      <c r="BG811" s="217">
        <f>IF(N811="zákl. přenesená",J811,0)</f>
        <v>0</v>
      </c>
      <c r="BH811" s="217">
        <f>IF(N811="sníž. přenesená",J811,0)</f>
        <v>0</v>
      </c>
      <c r="BI811" s="217">
        <f>IF(N811="nulová",J811,0)</f>
        <v>0</v>
      </c>
      <c r="BJ811" s="18" t="s">
        <v>85</v>
      </c>
      <c r="BK811" s="217">
        <f>ROUND(I811*H811,2)</f>
        <v>0</v>
      </c>
      <c r="BL811" s="18" t="s">
        <v>287</v>
      </c>
      <c r="BM811" s="216" t="s">
        <v>1015</v>
      </c>
    </row>
    <row r="812" s="2" customFormat="1">
      <c r="A812" s="39"/>
      <c r="B812" s="40"/>
      <c r="C812" s="41"/>
      <c r="D812" s="218" t="s">
        <v>163</v>
      </c>
      <c r="E812" s="41"/>
      <c r="F812" s="219" t="s">
        <v>1016</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163</v>
      </c>
      <c r="AU812" s="18" t="s">
        <v>87</v>
      </c>
    </row>
    <row r="813" s="2" customFormat="1">
      <c r="A813" s="39"/>
      <c r="B813" s="40"/>
      <c r="C813" s="41"/>
      <c r="D813" s="218" t="s">
        <v>165</v>
      </c>
      <c r="E813" s="41"/>
      <c r="F813" s="223" t="s">
        <v>1017</v>
      </c>
      <c r="G813" s="41"/>
      <c r="H813" s="41"/>
      <c r="I813" s="220"/>
      <c r="J813" s="41"/>
      <c r="K813" s="41"/>
      <c r="L813" s="45"/>
      <c r="M813" s="221"/>
      <c r="N813" s="222"/>
      <c r="O813" s="85"/>
      <c r="P813" s="85"/>
      <c r="Q813" s="85"/>
      <c r="R813" s="85"/>
      <c r="S813" s="85"/>
      <c r="T813" s="86"/>
      <c r="U813" s="39"/>
      <c r="V813" s="39"/>
      <c r="W813" s="39"/>
      <c r="X813" s="39"/>
      <c r="Y813" s="39"/>
      <c r="Z813" s="39"/>
      <c r="AA813" s="39"/>
      <c r="AB813" s="39"/>
      <c r="AC813" s="39"/>
      <c r="AD813" s="39"/>
      <c r="AE813" s="39"/>
      <c r="AT813" s="18" t="s">
        <v>165</v>
      </c>
      <c r="AU813" s="18" t="s">
        <v>87</v>
      </c>
    </row>
    <row r="814" s="14" customFormat="1">
      <c r="A814" s="14"/>
      <c r="B814" s="234"/>
      <c r="C814" s="235"/>
      <c r="D814" s="218" t="s">
        <v>167</v>
      </c>
      <c r="E814" s="236" t="s">
        <v>40</v>
      </c>
      <c r="F814" s="237" t="s">
        <v>1018</v>
      </c>
      <c r="G814" s="235"/>
      <c r="H814" s="238">
        <v>15.5</v>
      </c>
      <c r="I814" s="239"/>
      <c r="J814" s="235"/>
      <c r="K814" s="235"/>
      <c r="L814" s="240"/>
      <c r="M814" s="241"/>
      <c r="N814" s="242"/>
      <c r="O814" s="242"/>
      <c r="P814" s="242"/>
      <c r="Q814" s="242"/>
      <c r="R814" s="242"/>
      <c r="S814" s="242"/>
      <c r="T814" s="243"/>
      <c r="U814" s="14"/>
      <c r="V814" s="14"/>
      <c r="W814" s="14"/>
      <c r="X814" s="14"/>
      <c r="Y814" s="14"/>
      <c r="Z814" s="14"/>
      <c r="AA814" s="14"/>
      <c r="AB814" s="14"/>
      <c r="AC814" s="14"/>
      <c r="AD814" s="14"/>
      <c r="AE814" s="14"/>
      <c r="AT814" s="244" t="s">
        <v>167</v>
      </c>
      <c r="AU814" s="244" t="s">
        <v>87</v>
      </c>
      <c r="AV814" s="14" t="s">
        <v>87</v>
      </c>
      <c r="AW814" s="14" t="s">
        <v>38</v>
      </c>
      <c r="AX814" s="14" t="s">
        <v>77</v>
      </c>
      <c r="AY814" s="244" t="s">
        <v>153</v>
      </c>
    </row>
    <row r="815" s="15" customFormat="1">
      <c r="A815" s="15"/>
      <c r="B815" s="245"/>
      <c r="C815" s="246"/>
      <c r="D815" s="218" t="s">
        <v>167</v>
      </c>
      <c r="E815" s="247" t="s">
        <v>40</v>
      </c>
      <c r="F815" s="248" t="s">
        <v>170</v>
      </c>
      <c r="G815" s="246"/>
      <c r="H815" s="249">
        <v>15.5</v>
      </c>
      <c r="I815" s="250"/>
      <c r="J815" s="246"/>
      <c r="K815" s="246"/>
      <c r="L815" s="251"/>
      <c r="M815" s="252"/>
      <c r="N815" s="253"/>
      <c r="O815" s="253"/>
      <c r="P815" s="253"/>
      <c r="Q815" s="253"/>
      <c r="R815" s="253"/>
      <c r="S815" s="253"/>
      <c r="T815" s="254"/>
      <c r="U815" s="15"/>
      <c r="V815" s="15"/>
      <c r="W815" s="15"/>
      <c r="X815" s="15"/>
      <c r="Y815" s="15"/>
      <c r="Z815" s="15"/>
      <c r="AA815" s="15"/>
      <c r="AB815" s="15"/>
      <c r="AC815" s="15"/>
      <c r="AD815" s="15"/>
      <c r="AE815" s="15"/>
      <c r="AT815" s="255" t="s">
        <v>167</v>
      </c>
      <c r="AU815" s="255" t="s">
        <v>87</v>
      </c>
      <c r="AV815" s="15" t="s">
        <v>161</v>
      </c>
      <c r="AW815" s="15" t="s">
        <v>38</v>
      </c>
      <c r="AX815" s="15" t="s">
        <v>85</v>
      </c>
      <c r="AY815" s="255" t="s">
        <v>153</v>
      </c>
    </row>
    <row r="816" s="2" customFormat="1" ht="14.4" customHeight="1">
      <c r="A816" s="39"/>
      <c r="B816" s="40"/>
      <c r="C816" s="256" t="s">
        <v>1019</v>
      </c>
      <c r="D816" s="256" t="s">
        <v>322</v>
      </c>
      <c r="E816" s="257" t="s">
        <v>1020</v>
      </c>
      <c r="F816" s="258" t="s">
        <v>1021</v>
      </c>
      <c r="G816" s="259" t="s">
        <v>173</v>
      </c>
      <c r="H816" s="260">
        <v>15.5</v>
      </c>
      <c r="I816" s="261"/>
      <c r="J816" s="262">
        <f>ROUND(I816*H816,2)</f>
        <v>0</v>
      </c>
      <c r="K816" s="258" t="s">
        <v>160</v>
      </c>
      <c r="L816" s="263"/>
      <c r="M816" s="264" t="s">
        <v>40</v>
      </c>
      <c r="N816" s="265" t="s">
        <v>48</v>
      </c>
      <c r="O816" s="85"/>
      <c r="P816" s="214">
        <f>O816*H816</f>
        <v>0</v>
      </c>
      <c r="Q816" s="214">
        <v>8.0000000000000007E-05</v>
      </c>
      <c r="R816" s="214">
        <f>Q816*H816</f>
        <v>0.00124</v>
      </c>
      <c r="S816" s="214">
        <v>0</v>
      </c>
      <c r="T816" s="215">
        <f>S816*H816</f>
        <v>0</v>
      </c>
      <c r="U816" s="39"/>
      <c r="V816" s="39"/>
      <c r="W816" s="39"/>
      <c r="X816" s="39"/>
      <c r="Y816" s="39"/>
      <c r="Z816" s="39"/>
      <c r="AA816" s="39"/>
      <c r="AB816" s="39"/>
      <c r="AC816" s="39"/>
      <c r="AD816" s="39"/>
      <c r="AE816" s="39"/>
      <c r="AR816" s="216" t="s">
        <v>383</v>
      </c>
      <c r="AT816" s="216" t="s">
        <v>322</v>
      </c>
      <c r="AU816" s="216" t="s">
        <v>87</v>
      </c>
      <c r="AY816" s="18" t="s">
        <v>153</v>
      </c>
      <c r="BE816" s="217">
        <f>IF(N816="základní",J816,0)</f>
        <v>0</v>
      </c>
      <c r="BF816" s="217">
        <f>IF(N816="snížená",J816,0)</f>
        <v>0</v>
      </c>
      <c r="BG816" s="217">
        <f>IF(N816="zákl. přenesená",J816,0)</f>
        <v>0</v>
      </c>
      <c r="BH816" s="217">
        <f>IF(N816="sníž. přenesená",J816,0)</f>
        <v>0</v>
      </c>
      <c r="BI816" s="217">
        <f>IF(N816="nulová",J816,0)</f>
        <v>0</v>
      </c>
      <c r="BJ816" s="18" t="s">
        <v>85</v>
      </c>
      <c r="BK816" s="217">
        <f>ROUND(I816*H816,2)</f>
        <v>0</v>
      </c>
      <c r="BL816" s="18" t="s">
        <v>287</v>
      </c>
      <c r="BM816" s="216" t="s">
        <v>1022</v>
      </c>
    </row>
    <row r="817" s="2" customFormat="1">
      <c r="A817" s="39"/>
      <c r="B817" s="40"/>
      <c r="C817" s="41"/>
      <c r="D817" s="218" t="s">
        <v>163</v>
      </c>
      <c r="E817" s="41"/>
      <c r="F817" s="219" t="s">
        <v>1021</v>
      </c>
      <c r="G817" s="41"/>
      <c r="H817" s="41"/>
      <c r="I817" s="220"/>
      <c r="J817" s="41"/>
      <c r="K817" s="41"/>
      <c r="L817" s="45"/>
      <c r="M817" s="221"/>
      <c r="N817" s="222"/>
      <c r="O817" s="85"/>
      <c r="P817" s="85"/>
      <c r="Q817" s="85"/>
      <c r="R817" s="85"/>
      <c r="S817" s="85"/>
      <c r="T817" s="86"/>
      <c r="U817" s="39"/>
      <c r="V817" s="39"/>
      <c r="W817" s="39"/>
      <c r="X817" s="39"/>
      <c r="Y817" s="39"/>
      <c r="Z817" s="39"/>
      <c r="AA817" s="39"/>
      <c r="AB817" s="39"/>
      <c r="AC817" s="39"/>
      <c r="AD817" s="39"/>
      <c r="AE817" s="39"/>
      <c r="AT817" s="18" t="s">
        <v>163</v>
      </c>
      <c r="AU817" s="18" t="s">
        <v>87</v>
      </c>
    </row>
    <row r="818" s="2" customFormat="1" ht="24.15" customHeight="1">
      <c r="A818" s="39"/>
      <c r="B818" s="40"/>
      <c r="C818" s="205" t="s">
        <v>1023</v>
      </c>
      <c r="D818" s="205" t="s">
        <v>156</v>
      </c>
      <c r="E818" s="206" t="s">
        <v>1024</v>
      </c>
      <c r="F818" s="207" t="s">
        <v>1025</v>
      </c>
      <c r="G818" s="208" t="s">
        <v>173</v>
      </c>
      <c r="H818" s="209">
        <v>15.5</v>
      </c>
      <c r="I818" s="210"/>
      <c r="J818" s="211">
        <f>ROUND(I818*H818,2)</f>
        <v>0</v>
      </c>
      <c r="K818" s="207" t="s">
        <v>160</v>
      </c>
      <c r="L818" s="45"/>
      <c r="M818" s="212" t="s">
        <v>40</v>
      </c>
      <c r="N818" s="213" t="s">
        <v>48</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287</v>
      </c>
      <c r="AT818" s="216" t="s">
        <v>156</v>
      </c>
      <c r="AU818" s="216" t="s">
        <v>87</v>
      </c>
      <c r="AY818" s="18" t="s">
        <v>153</v>
      </c>
      <c r="BE818" s="217">
        <f>IF(N818="základní",J818,0)</f>
        <v>0</v>
      </c>
      <c r="BF818" s="217">
        <f>IF(N818="snížená",J818,0)</f>
        <v>0</v>
      </c>
      <c r="BG818" s="217">
        <f>IF(N818="zákl. přenesená",J818,0)</f>
        <v>0</v>
      </c>
      <c r="BH818" s="217">
        <f>IF(N818="sníž. přenesená",J818,0)</f>
        <v>0</v>
      </c>
      <c r="BI818" s="217">
        <f>IF(N818="nulová",J818,0)</f>
        <v>0</v>
      </c>
      <c r="BJ818" s="18" t="s">
        <v>85</v>
      </c>
      <c r="BK818" s="217">
        <f>ROUND(I818*H818,2)</f>
        <v>0</v>
      </c>
      <c r="BL818" s="18" t="s">
        <v>287</v>
      </c>
      <c r="BM818" s="216" t="s">
        <v>1026</v>
      </c>
    </row>
    <row r="819" s="2" customFormat="1">
      <c r="A819" s="39"/>
      <c r="B819" s="40"/>
      <c r="C819" s="41"/>
      <c r="D819" s="218" t="s">
        <v>163</v>
      </c>
      <c r="E819" s="41"/>
      <c r="F819" s="219" t="s">
        <v>1027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163</v>
      </c>
      <c r="AU819" s="18" t="s">
        <v>87</v>
      </c>
    </row>
    <row r="820" s="2" customFormat="1">
      <c r="A820" s="39"/>
      <c r="B820" s="40"/>
      <c r="C820" s="41"/>
      <c r="D820" s="218" t="s">
        <v>165</v>
      </c>
      <c r="E820" s="41"/>
      <c r="F820" s="223" t="s">
        <v>1017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165</v>
      </c>
      <c r="AU820" s="18" t="s">
        <v>87</v>
      </c>
    </row>
    <row r="821" s="14" customFormat="1">
      <c r="A821" s="14"/>
      <c r="B821" s="234"/>
      <c r="C821" s="235"/>
      <c r="D821" s="218" t="s">
        <v>167</v>
      </c>
      <c r="E821" s="236" t="s">
        <v>40</v>
      </c>
      <c r="F821" s="237" t="s">
        <v>1018</v>
      </c>
      <c r="G821" s="235"/>
      <c r="H821" s="238">
        <v>15.5</v>
      </c>
      <c r="I821" s="239"/>
      <c r="J821" s="235"/>
      <c r="K821" s="235"/>
      <c r="L821" s="240"/>
      <c r="M821" s="241"/>
      <c r="N821" s="242"/>
      <c r="O821" s="242"/>
      <c r="P821" s="242"/>
      <c r="Q821" s="242"/>
      <c r="R821" s="242"/>
      <c r="S821" s="242"/>
      <c r="T821" s="243"/>
      <c r="U821" s="14"/>
      <c r="V821" s="14"/>
      <c r="W821" s="14"/>
      <c r="X821" s="14"/>
      <c r="Y821" s="14"/>
      <c r="Z821" s="14"/>
      <c r="AA821" s="14"/>
      <c r="AB821" s="14"/>
      <c r="AC821" s="14"/>
      <c r="AD821" s="14"/>
      <c r="AE821" s="14"/>
      <c r="AT821" s="244" t="s">
        <v>167</v>
      </c>
      <c r="AU821" s="244" t="s">
        <v>87</v>
      </c>
      <c r="AV821" s="14" t="s">
        <v>87</v>
      </c>
      <c r="AW821" s="14" t="s">
        <v>38</v>
      </c>
      <c r="AX821" s="14" t="s">
        <v>77</v>
      </c>
      <c r="AY821" s="244" t="s">
        <v>153</v>
      </c>
    </row>
    <row r="822" s="15" customFormat="1">
      <c r="A822" s="15"/>
      <c r="B822" s="245"/>
      <c r="C822" s="246"/>
      <c r="D822" s="218" t="s">
        <v>167</v>
      </c>
      <c r="E822" s="247" t="s">
        <v>40</v>
      </c>
      <c r="F822" s="248" t="s">
        <v>170</v>
      </c>
      <c r="G822" s="246"/>
      <c r="H822" s="249">
        <v>15.5</v>
      </c>
      <c r="I822" s="250"/>
      <c r="J822" s="246"/>
      <c r="K822" s="246"/>
      <c r="L822" s="251"/>
      <c r="M822" s="252"/>
      <c r="N822" s="253"/>
      <c r="O822" s="253"/>
      <c r="P822" s="253"/>
      <c r="Q822" s="253"/>
      <c r="R822" s="253"/>
      <c r="S822" s="253"/>
      <c r="T822" s="254"/>
      <c r="U822" s="15"/>
      <c r="V822" s="15"/>
      <c r="W822" s="15"/>
      <c r="X822" s="15"/>
      <c r="Y822" s="15"/>
      <c r="Z822" s="15"/>
      <c r="AA822" s="15"/>
      <c r="AB822" s="15"/>
      <c r="AC822" s="15"/>
      <c r="AD822" s="15"/>
      <c r="AE822" s="15"/>
      <c r="AT822" s="255" t="s">
        <v>167</v>
      </c>
      <c r="AU822" s="255" t="s">
        <v>87</v>
      </c>
      <c r="AV822" s="15" t="s">
        <v>161</v>
      </c>
      <c r="AW822" s="15" t="s">
        <v>38</v>
      </c>
      <c r="AX822" s="15" t="s">
        <v>85</v>
      </c>
      <c r="AY822" s="255" t="s">
        <v>153</v>
      </c>
    </row>
    <row r="823" s="2" customFormat="1" ht="14.4" customHeight="1">
      <c r="A823" s="39"/>
      <c r="B823" s="40"/>
      <c r="C823" s="256" t="s">
        <v>1028</v>
      </c>
      <c r="D823" s="256" t="s">
        <v>322</v>
      </c>
      <c r="E823" s="257" t="s">
        <v>1029</v>
      </c>
      <c r="F823" s="258" t="s">
        <v>1030</v>
      </c>
      <c r="G823" s="259" t="s">
        <v>173</v>
      </c>
      <c r="H823" s="260">
        <v>15.5</v>
      </c>
      <c r="I823" s="261"/>
      <c r="J823" s="262">
        <f>ROUND(I823*H823,2)</f>
        <v>0</v>
      </c>
      <c r="K823" s="258" t="s">
        <v>160</v>
      </c>
      <c r="L823" s="263"/>
      <c r="M823" s="264" t="s">
        <v>40</v>
      </c>
      <c r="N823" s="265" t="s">
        <v>48</v>
      </c>
      <c r="O823" s="85"/>
      <c r="P823" s="214">
        <f>O823*H823</f>
        <v>0</v>
      </c>
      <c r="Q823" s="214">
        <v>0.00029999999999999997</v>
      </c>
      <c r="R823" s="214">
        <f>Q823*H823</f>
        <v>0.0046499999999999996</v>
      </c>
      <c r="S823" s="214">
        <v>0</v>
      </c>
      <c r="T823" s="215">
        <f>S823*H823</f>
        <v>0</v>
      </c>
      <c r="U823" s="39"/>
      <c r="V823" s="39"/>
      <c r="W823" s="39"/>
      <c r="X823" s="39"/>
      <c r="Y823" s="39"/>
      <c r="Z823" s="39"/>
      <c r="AA823" s="39"/>
      <c r="AB823" s="39"/>
      <c r="AC823" s="39"/>
      <c r="AD823" s="39"/>
      <c r="AE823" s="39"/>
      <c r="AR823" s="216" t="s">
        <v>383</v>
      </c>
      <c r="AT823" s="216" t="s">
        <v>322</v>
      </c>
      <c r="AU823" s="216" t="s">
        <v>87</v>
      </c>
      <c r="AY823" s="18" t="s">
        <v>153</v>
      </c>
      <c r="BE823" s="217">
        <f>IF(N823="základní",J823,0)</f>
        <v>0</v>
      </c>
      <c r="BF823" s="217">
        <f>IF(N823="snížená",J823,0)</f>
        <v>0</v>
      </c>
      <c r="BG823" s="217">
        <f>IF(N823="zákl. přenesená",J823,0)</f>
        <v>0</v>
      </c>
      <c r="BH823" s="217">
        <f>IF(N823="sníž. přenesená",J823,0)</f>
        <v>0</v>
      </c>
      <c r="BI823" s="217">
        <f>IF(N823="nulová",J823,0)</f>
        <v>0</v>
      </c>
      <c r="BJ823" s="18" t="s">
        <v>85</v>
      </c>
      <c r="BK823" s="217">
        <f>ROUND(I823*H823,2)</f>
        <v>0</v>
      </c>
      <c r="BL823" s="18" t="s">
        <v>287</v>
      </c>
      <c r="BM823" s="216" t="s">
        <v>1031</v>
      </c>
    </row>
    <row r="824" s="2" customFormat="1">
      <c r="A824" s="39"/>
      <c r="B824" s="40"/>
      <c r="C824" s="41"/>
      <c r="D824" s="218" t="s">
        <v>163</v>
      </c>
      <c r="E824" s="41"/>
      <c r="F824" s="219" t="s">
        <v>1030</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163</v>
      </c>
      <c r="AU824" s="18" t="s">
        <v>87</v>
      </c>
    </row>
    <row r="825" s="2" customFormat="1" ht="14.4" customHeight="1">
      <c r="A825" s="39"/>
      <c r="B825" s="40"/>
      <c r="C825" s="205" t="s">
        <v>1032</v>
      </c>
      <c r="D825" s="205" t="s">
        <v>156</v>
      </c>
      <c r="E825" s="206" t="s">
        <v>1033</v>
      </c>
      <c r="F825" s="207" t="s">
        <v>1034</v>
      </c>
      <c r="G825" s="208" t="s">
        <v>317</v>
      </c>
      <c r="H825" s="209">
        <v>1</v>
      </c>
      <c r="I825" s="210"/>
      <c r="J825" s="211">
        <f>ROUND(I825*H825,2)</f>
        <v>0</v>
      </c>
      <c r="K825" s="207" t="s">
        <v>160</v>
      </c>
      <c r="L825" s="45"/>
      <c r="M825" s="212" t="s">
        <v>40</v>
      </c>
      <c r="N825" s="213" t="s">
        <v>48</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287</v>
      </c>
      <c r="AT825" s="216" t="s">
        <v>156</v>
      </c>
      <c r="AU825" s="216" t="s">
        <v>87</v>
      </c>
      <c r="AY825" s="18" t="s">
        <v>153</v>
      </c>
      <c r="BE825" s="217">
        <f>IF(N825="základní",J825,0)</f>
        <v>0</v>
      </c>
      <c r="BF825" s="217">
        <f>IF(N825="snížená",J825,0)</f>
        <v>0</v>
      </c>
      <c r="BG825" s="217">
        <f>IF(N825="zákl. přenesená",J825,0)</f>
        <v>0</v>
      </c>
      <c r="BH825" s="217">
        <f>IF(N825="sníž. přenesená",J825,0)</f>
        <v>0</v>
      </c>
      <c r="BI825" s="217">
        <f>IF(N825="nulová",J825,0)</f>
        <v>0</v>
      </c>
      <c r="BJ825" s="18" t="s">
        <v>85</v>
      </c>
      <c r="BK825" s="217">
        <f>ROUND(I825*H825,2)</f>
        <v>0</v>
      </c>
      <c r="BL825" s="18" t="s">
        <v>287</v>
      </c>
      <c r="BM825" s="216" t="s">
        <v>1035</v>
      </c>
    </row>
    <row r="826" s="2" customFormat="1">
      <c r="A826" s="39"/>
      <c r="B826" s="40"/>
      <c r="C826" s="41"/>
      <c r="D826" s="218" t="s">
        <v>163</v>
      </c>
      <c r="E826" s="41"/>
      <c r="F826" s="219" t="s">
        <v>1036</v>
      </c>
      <c r="G826" s="41"/>
      <c r="H826" s="41"/>
      <c r="I826" s="220"/>
      <c r="J826" s="41"/>
      <c r="K826" s="41"/>
      <c r="L826" s="45"/>
      <c r="M826" s="221"/>
      <c r="N826" s="222"/>
      <c r="O826" s="85"/>
      <c r="P826" s="85"/>
      <c r="Q826" s="85"/>
      <c r="R826" s="85"/>
      <c r="S826" s="85"/>
      <c r="T826" s="86"/>
      <c r="U826" s="39"/>
      <c r="V826" s="39"/>
      <c r="W826" s="39"/>
      <c r="X826" s="39"/>
      <c r="Y826" s="39"/>
      <c r="Z826" s="39"/>
      <c r="AA826" s="39"/>
      <c r="AB826" s="39"/>
      <c r="AC826" s="39"/>
      <c r="AD826" s="39"/>
      <c r="AE826" s="39"/>
      <c r="AT826" s="18" t="s">
        <v>163</v>
      </c>
      <c r="AU826" s="18" t="s">
        <v>87</v>
      </c>
    </row>
    <row r="827" s="2" customFormat="1" ht="14.4" customHeight="1">
      <c r="A827" s="39"/>
      <c r="B827" s="40"/>
      <c r="C827" s="256" t="s">
        <v>1037</v>
      </c>
      <c r="D827" s="256" t="s">
        <v>322</v>
      </c>
      <c r="E827" s="257" t="s">
        <v>1038</v>
      </c>
      <c r="F827" s="258" t="s">
        <v>1039</v>
      </c>
      <c r="G827" s="259" t="s">
        <v>317</v>
      </c>
      <c r="H827" s="260">
        <v>1</v>
      </c>
      <c r="I827" s="261"/>
      <c r="J827" s="262">
        <f>ROUND(I827*H827,2)</f>
        <v>0</v>
      </c>
      <c r="K827" s="258" t="s">
        <v>160</v>
      </c>
      <c r="L827" s="263"/>
      <c r="M827" s="264" t="s">
        <v>40</v>
      </c>
      <c r="N827" s="265" t="s">
        <v>48</v>
      </c>
      <c r="O827" s="85"/>
      <c r="P827" s="214">
        <f>O827*H827</f>
        <v>0</v>
      </c>
      <c r="Q827" s="214">
        <v>0.00044999999999999999</v>
      </c>
      <c r="R827" s="214">
        <f>Q827*H827</f>
        <v>0.00044999999999999999</v>
      </c>
      <c r="S827" s="214">
        <v>0</v>
      </c>
      <c r="T827" s="215">
        <f>S827*H827</f>
        <v>0</v>
      </c>
      <c r="U827" s="39"/>
      <c r="V827" s="39"/>
      <c r="W827" s="39"/>
      <c r="X827" s="39"/>
      <c r="Y827" s="39"/>
      <c r="Z827" s="39"/>
      <c r="AA827" s="39"/>
      <c r="AB827" s="39"/>
      <c r="AC827" s="39"/>
      <c r="AD827" s="39"/>
      <c r="AE827" s="39"/>
      <c r="AR827" s="216" t="s">
        <v>383</v>
      </c>
      <c r="AT827" s="216" t="s">
        <v>322</v>
      </c>
      <c r="AU827" s="216" t="s">
        <v>87</v>
      </c>
      <c r="AY827" s="18" t="s">
        <v>153</v>
      </c>
      <c r="BE827" s="217">
        <f>IF(N827="základní",J827,0)</f>
        <v>0</v>
      </c>
      <c r="BF827" s="217">
        <f>IF(N827="snížená",J827,0)</f>
        <v>0</v>
      </c>
      <c r="BG827" s="217">
        <f>IF(N827="zákl. přenesená",J827,0)</f>
        <v>0</v>
      </c>
      <c r="BH827" s="217">
        <f>IF(N827="sníž. přenesená",J827,0)</f>
        <v>0</v>
      </c>
      <c r="BI827" s="217">
        <f>IF(N827="nulová",J827,0)</f>
        <v>0</v>
      </c>
      <c r="BJ827" s="18" t="s">
        <v>85</v>
      </c>
      <c r="BK827" s="217">
        <f>ROUND(I827*H827,2)</f>
        <v>0</v>
      </c>
      <c r="BL827" s="18" t="s">
        <v>287</v>
      </c>
      <c r="BM827" s="216" t="s">
        <v>1040</v>
      </c>
    </row>
    <row r="828" s="2" customFormat="1">
      <c r="A828" s="39"/>
      <c r="B828" s="40"/>
      <c r="C828" s="41"/>
      <c r="D828" s="218" t="s">
        <v>163</v>
      </c>
      <c r="E828" s="41"/>
      <c r="F828" s="219" t="s">
        <v>1039</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163</v>
      </c>
      <c r="AU828" s="18" t="s">
        <v>87</v>
      </c>
    </row>
    <row r="829" s="2" customFormat="1" ht="24.15" customHeight="1">
      <c r="A829" s="39"/>
      <c r="B829" s="40"/>
      <c r="C829" s="205" t="s">
        <v>1041</v>
      </c>
      <c r="D829" s="205" t="s">
        <v>156</v>
      </c>
      <c r="E829" s="206" t="s">
        <v>1042</v>
      </c>
      <c r="F829" s="207" t="s">
        <v>1043</v>
      </c>
      <c r="G829" s="208" t="s">
        <v>422</v>
      </c>
      <c r="H829" s="209">
        <v>0.0070000000000000001</v>
      </c>
      <c r="I829" s="210"/>
      <c r="J829" s="211">
        <f>ROUND(I829*H829,2)</f>
        <v>0</v>
      </c>
      <c r="K829" s="207" t="s">
        <v>160</v>
      </c>
      <c r="L829" s="45"/>
      <c r="M829" s="212" t="s">
        <v>40</v>
      </c>
      <c r="N829" s="213" t="s">
        <v>48</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287</v>
      </c>
      <c r="AT829" s="216" t="s">
        <v>156</v>
      </c>
      <c r="AU829" s="216" t="s">
        <v>87</v>
      </c>
      <c r="AY829" s="18" t="s">
        <v>153</v>
      </c>
      <c r="BE829" s="217">
        <f>IF(N829="základní",J829,0)</f>
        <v>0</v>
      </c>
      <c r="BF829" s="217">
        <f>IF(N829="snížená",J829,0)</f>
        <v>0</v>
      </c>
      <c r="BG829" s="217">
        <f>IF(N829="zákl. přenesená",J829,0)</f>
        <v>0</v>
      </c>
      <c r="BH829" s="217">
        <f>IF(N829="sníž. přenesená",J829,0)</f>
        <v>0</v>
      </c>
      <c r="BI829" s="217">
        <f>IF(N829="nulová",J829,0)</f>
        <v>0</v>
      </c>
      <c r="BJ829" s="18" t="s">
        <v>85</v>
      </c>
      <c r="BK829" s="217">
        <f>ROUND(I829*H829,2)</f>
        <v>0</v>
      </c>
      <c r="BL829" s="18" t="s">
        <v>287</v>
      </c>
      <c r="BM829" s="216" t="s">
        <v>1044</v>
      </c>
    </row>
    <row r="830" s="2" customFormat="1">
      <c r="A830" s="39"/>
      <c r="B830" s="40"/>
      <c r="C830" s="41"/>
      <c r="D830" s="218" t="s">
        <v>163</v>
      </c>
      <c r="E830" s="41"/>
      <c r="F830" s="219" t="s">
        <v>1045</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163</v>
      </c>
      <c r="AU830" s="18" t="s">
        <v>87</v>
      </c>
    </row>
    <row r="831" s="2" customFormat="1">
      <c r="A831" s="39"/>
      <c r="B831" s="40"/>
      <c r="C831" s="41"/>
      <c r="D831" s="218" t="s">
        <v>165</v>
      </c>
      <c r="E831" s="41"/>
      <c r="F831" s="223" t="s">
        <v>653</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165</v>
      </c>
      <c r="AU831" s="18" t="s">
        <v>87</v>
      </c>
    </row>
    <row r="832" s="12" customFormat="1" ht="22.8" customHeight="1">
      <c r="A832" s="12"/>
      <c r="B832" s="189"/>
      <c r="C832" s="190"/>
      <c r="D832" s="191" t="s">
        <v>76</v>
      </c>
      <c r="E832" s="203" t="s">
        <v>1046</v>
      </c>
      <c r="F832" s="203" t="s">
        <v>1047</v>
      </c>
      <c r="G832" s="190"/>
      <c r="H832" s="190"/>
      <c r="I832" s="193"/>
      <c r="J832" s="204">
        <f>BK832</f>
        <v>0</v>
      </c>
      <c r="K832" s="190"/>
      <c r="L832" s="195"/>
      <c r="M832" s="196"/>
      <c r="N832" s="197"/>
      <c r="O832" s="197"/>
      <c r="P832" s="198">
        <f>SUM(P833:P851)</f>
        <v>0</v>
      </c>
      <c r="Q832" s="197"/>
      <c r="R832" s="198">
        <f>SUM(R833:R851)</f>
        <v>0.010537499999999998</v>
      </c>
      <c r="S832" s="197"/>
      <c r="T832" s="199">
        <f>SUM(T833:T851)</f>
        <v>0</v>
      </c>
      <c r="U832" s="12"/>
      <c r="V832" s="12"/>
      <c r="W832" s="12"/>
      <c r="X832" s="12"/>
      <c r="Y832" s="12"/>
      <c r="Z832" s="12"/>
      <c r="AA832" s="12"/>
      <c r="AB832" s="12"/>
      <c r="AC832" s="12"/>
      <c r="AD832" s="12"/>
      <c r="AE832" s="12"/>
      <c r="AR832" s="200" t="s">
        <v>87</v>
      </c>
      <c r="AT832" s="201" t="s">
        <v>76</v>
      </c>
      <c r="AU832" s="201" t="s">
        <v>85</v>
      </c>
      <c r="AY832" s="200" t="s">
        <v>153</v>
      </c>
      <c r="BK832" s="202">
        <f>SUM(BK833:BK851)</f>
        <v>0</v>
      </c>
    </row>
    <row r="833" s="2" customFormat="1" ht="14.4" customHeight="1">
      <c r="A833" s="39"/>
      <c r="B833" s="40"/>
      <c r="C833" s="205" t="s">
        <v>1048</v>
      </c>
      <c r="D833" s="205" t="s">
        <v>156</v>
      </c>
      <c r="E833" s="206" t="s">
        <v>1049</v>
      </c>
      <c r="F833" s="207" t="s">
        <v>1050</v>
      </c>
      <c r="G833" s="208" t="s">
        <v>317</v>
      </c>
      <c r="H833" s="209">
        <v>1</v>
      </c>
      <c r="I833" s="210"/>
      <c r="J833" s="211">
        <f>ROUND(I833*H833,2)</f>
        <v>0</v>
      </c>
      <c r="K833" s="207" t="s">
        <v>160</v>
      </c>
      <c r="L833" s="45"/>
      <c r="M833" s="212" t="s">
        <v>40</v>
      </c>
      <c r="N833" s="213" t="s">
        <v>48</v>
      </c>
      <c r="O833" s="85"/>
      <c r="P833" s="214">
        <f>O833*H833</f>
        <v>0</v>
      </c>
      <c r="Q833" s="214">
        <v>0</v>
      </c>
      <c r="R833" s="214">
        <f>Q833*H833</f>
        <v>0</v>
      </c>
      <c r="S833" s="214">
        <v>0</v>
      </c>
      <c r="T833" s="215">
        <f>S833*H833</f>
        <v>0</v>
      </c>
      <c r="U833" s="39"/>
      <c r="V833" s="39"/>
      <c r="W833" s="39"/>
      <c r="X833" s="39"/>
      <c r="Y833" s="39"/>
      <c r="Z833" s="39"/>
      <c r="AA833" s="39"/>
      <c r="AB833" s="39"/>
      <c r="AC833" s="39"/>
      <c r="AD833" s="39"/>
      <c r="AE833" s="39"/>
      <c r="AR833" s="216" t="s">
        <v>287</v>
      </c>
      <c r="AT833" s="216" t="s">
        <v>156</v>
      </c>
      <c r="AU833" s="216" t="s">
        <v>87</v>
      </c>
      <c r="AY833" s="18" t="s">
        <v>153</v>
      </c>
      <c r="BE833" s="217">
        <f>IF(N833="základní",J833,0)</f>
        <v>0</v>
      </c>
      <c r="BF833" s="217">
        <f>IF(N833="snížená",J833,0)</f>
        <v>0</v>
      </c>
      <c r="BG833" s="217">
        <f>IF(N833="zákl. přenesená",J833,0)</f>
        <v>0</v>
      </c>
      <c r="BH833" s="217">
        <f>IF(N833="sníž. přenesená",J833,0)</f>
        <v>0</v>
      </c>
      <c r="BI833" s="217">
        <f>IF(N833="nulová",J833,0)</f>
        <v>0</v>
      </c>
      <c r="BJ833" s="18" t="s">
        <v>85</v>
      </c>
      <c r="BK833" s="217">
        <f>ROUND(I833*H833,2)</f>
        <v>0</v>
      </c>
      <c r="BL833" s="18" t="s">
        <v>287</v>
      </c>
      <c r="BM833" s="216" t="s">
        <v>1051</v>
      </c>
    </row>
    <row r="834" s="2" customFormat="1">
      <c r="A834" s="39"/>
      <c r="B834" s="40"/>
      <c r="C834" s="41"/>
      <c r="D834" s="218" t="s">
        <v>163</v>
      </c>
      <c r="E834" s="41"/>
      <c r="F834" s="219" t="s">
        <v>1052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163</v>
      </c>
      <c r="AU834" s="18" t="s">
        <v>87</v>
      </c>
    </row>
    <row r="835" s="2" customFormat="1" ht="24.15" customHeight="1">
      <c r="A835" s="39"/>
      <c r="B835" s="40"/>
      <c r="C835" s="256" t="s">
        <v>1053</v>
      </c>
      <c r="D835" s="256" t="s">
        <v>322</v>
      </c>
      <c r="E835" s="257" t="s">
        <v>1054</v>
      </c>
      <c r="F835" s="258" t="s">
        <v>1055</v>
      </c>
      <c r="G835" s="259" t="s">
        <v>317</v>
      </c>
      <c r="H835" s="260">
        <v>1</v>
      </c>
      <c r="I835" s="261"/>
      <c r="J835" s="262">
        <f>ROUND(I835*H835,2)</f>
        <v>0</v>
      </c>
      <c r="K835" s="258" t="s">
        <v>160</v>
      </c>
      <c r="L835" s="263"/>
      <c r="M835" s="264" t="s">
        <v>40</v>
      </c>
      <c r="N835" s="265" t="s">
        <v>48</v>
      </c>
      <c r="O835" s="85"/>
      <c r="P835" s="214">
        <f>O835*H835</f>
        <v>0</v>
      </c>
      <c r="Q835" s="214">
        <v>0.0035999999999999999</v>
      </c>
      <c r="R835" s="214">
        <f>Q835*H835</f>
        <v>0.0035999999999999999</v>
      </c>
      <c r="S835" s="214">
        <v>0</v>
      </c>
      <c r="T835" s="215">
        <f>S835*H835</f>
        <v>0</v>
      </c>
      <c r="U835" s="39"/>
      <c r="V835" s="39"/>
      <c r="W835" s="39"/>
      <c r="X835" s="39"/>
      <c r="Y835" s="39"/>
      <c r="Z835" s="39"/>
      <c r="AA835" s="39"/>
      <c r="AB835" s="39"/>
      <c r="AC835" s="39"/>
      <c r="AD835" s="39"/>
      <c r="AE835" s="39"/>
      <c r="AR835" s="216" t="s">
        <v>383</v>
      </c>
      <c r="AT835" s="216" t="s">
        <v>322</v>
      </c>
      <c r="AU835" s="216" t="s">
        <v>87</v>
      </c>
      <c r="AY835" s="18" t="s">
        <v>153</v>
      </c>
      <c r="BE835" s="217">
        <f>IF(N835="základní",J835,0)</f>
        <v>0</v>
      </c>
      <c r="BF835" s="217">
        <f>IF(N835="snížená",J835,0)</f>
        <v>0</v>
      </c>
      <c r="BG835" s="217">
        <f>IF(N835="zákl. přenesená",J835,0)</f>
        <v>0</v>
      </c>
      <c r="BH835" s="217">
        <f>IF(N835="sníž. přenesená",J835,0)</f>
        <v>0</v>
      </c>
      <c r="BI835" s="217">
        <f>IF(N835="nulová",J835,0)</f>
        <v>0</v>
      </c>
      <c r="BJ835" s="18" t="s">
        <v>85</v>
      </c>
      <c r="BK835" s="217">
        <f>ROUND(I835*H835,2)</f>
        <v>0</v>
      </c>
      <c r="BL835" s="18" t="s">
        <v>287</v>
      </c>
      <c r="BM835" s="216" t="s">
        <v>1056</v>
      </c>
    </row>
    <row r="836" s="2" customFormat="1">
      <c r="A836" s="39"/>
      <c r="B836" s="40"/>
      <c r="C836" s="41"/>
      <c r="D836" s="218" t="s">
        <v>163</v>
      </c>
      <c r="E836" s="41"/>
      <c r="F836" s="219" t="s">
        <v>1055</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163</v>
      </c>
      <c r="AU836" s="18" t="s">
        <v>87</v>
      </c>
    </row>
    <row r="837" s="2" customFormat="1" ht="24.15" customHeight="1">
      <c r="A837" s="39"/>
      <c r="B837" s="40"/>
      <c r="C837" s="205" t="s">
        <v>1057</v>
      </c>
      <c r="D837" s="205" t="s">
        <v>156</v>
      </c>
      <c r="E837" s="206" t="s">
        <v>1058</v>
      </c>
      <c r="F837" s="207" t="s">
        <v>1059</v>
      </c>
      <c r="G837" s="208" t="s">
        <v>173</v>
      </c>
      <c r="H837" s="209">
        <v>4.875</v>
      </c>
      <c r="I837" s="210"/>
      <c r="J837" s="211">
        <f>ROUND(I837*H837,2)</f>
        <v>0</v>
      </c>
      <c r="K837" s="207" t="s">
        <v>160</v>
      </c>
      <c r="L837" s="45"/>
      <c r="M837" s="212" t="s">
        <v>40</v>
      </c>
      <c r="N837" s="213" t="s">
        <v>48</v>
      </c>
      <c r="O837" s="85"/>
      <c r="P837" s="214">
        <f>O837*H837</f>
        <v>0</v>
      </c>
      <c r="Q837" s="214">
        <v>0</v>
      </c>
      <c r="R837" s="214">
        <f>Q837*H837</f>
        <v>0</v>
      </c>
      <c r="S837" s="214">
        <v>0</v>
      </c>
      <c r="T837" s="215">
        <f>S837*H837</f>
        <v>0</v>
      </c>
      <c r="U837" s="39"/>
      <c r="V837" s="39"/>
      <c r="W837" s="39"/>
      <c r="X837" s="39"/>
      <c r="Y837" s="39"/>
      <c r="Z837" s="39"/>
      <c r="AA837" s="39"/>
      <c r="AB837" s="39"/>
      <c r="AC837" s="39"/>
      <c r="AD837" s="39"/>
      <c r="AE837" s="39"/>
      <c r="AR837" s="216" t="s">
        <v>287</v>
      </c>
      <c r="AT837" s="216" t="s">
        <v>156</v>
      </c>
      <c r="AU837" s="216" t="s">
        <v>87</v>
      </c>
      <c r="AY837" s="18" t="s">
        <v>153</v>
      </c>
      <c r="BE837" s="217">
        <f>IF(N837="základní",J837,0)</f>
        <v>0</v>
      </c>
      <c r="BF837" s="217">
        <f>IF(N837="snížená",J837,0)</f>
        <v>0</v>
      </c>
      <c r="BG837" s="217">
        <f>IF(N837="zákl. přenesená",J837,0)</f>
        <v>0</v>
      </c>
      <c r="BH837" s="217">
        <f>IF(N837="sníž. přenesená",J837,0)</f>
        <v>0</v>
      </c>
      <c r="BI837" s="217">
        <f>IF(N837="nulová",J837,0)</f>
        <v>0</v>
      </c>
      <c r="BJ837" s="18" t="s">
        <v>85</v>
      </c>
      <c r="BK837" s="217">
        <f>ROUND(I837*H837,2)</f>
        <v>0</v>
      </c>
      <c r="BL837" s="18" t="s">
        <v>287</v>
      </c>
      <c r="BM837" s="216" t="s">
        <v>1060</v>
      </c>
    </row>
    <row r="838" s="2" customFormat="1">
      <c r="A838" s="39"/>
      <c r="B838" s="40"/>
      <c r="C838" s="41"/>
      <c r="D838" s="218" t="s">
        <v>163</v>
      </c>
      <c r="E838" s="41"/>
      <c r="F838" s="219" t="s">
        <v>1061</v>
      </c>
      <c r="G838" s="41"/>
      <c r="H838" s="41"/>
      <c r="I838" s="220"/>
      <c r="J838" s="41"/>
      <c r="K838" s="41"/>
      <c r="L838" s="45"/>
      <c r="M838" s="221"/>
      <c r="N838" s="222"/>
      <c r="O838" s="85"/>
      <c r="P838" s="85"/>
      <c r="Q838" s="85"/>
      <c r="R838" s="85"/>
      <c r="S838" s="85"/>
      <c r="T838" s="86"/>
      <c r="U838" s="39"/>
      <c r="V838" s="39"/>
      <c r="W838" s="39"/>
      <c r="X838" s="39"/>
      <c r="Y838" s="39"/>
      <c r="Z838" s="39"/>
      <c r="AA838" s="39"/>
      <c r="AB838" s="39"/>
      <c r="AC838" s="39"/>
      <c r="AD838" s="39"/>
      <c r="AE838" s="39"/>
      <c r="AT838" s="18" t="s">
        <v>163</v>
      </c>
      <c r="AU838" s="18" t="s">
        <v>87</v>
      </c>
    </row>
    <row r="839" s="14" customFormat="1">
      <c r="A839" s="14"/>
      <c r="B839" s="234"/>
      <c r="C839" s="235"/>
      <c r="D839" s="218" t="s">
        <v>167</v>
      </c>
      <c r="E839" s="236" t="s">
        <v>40</v>
      </c>
      <c r="F839" s="237" t="s">
        <v>1062</v>
      </c>
      <c r="G839" s="235"/>
      <c r="H839" s="238">
        <v>3.2999999999999998</v>
      </c>
      <c r="I839" s="239"/>
      <c r="J839" s="235"/>
      <c r="K839" s="235"/>
      <c r="L839" s="240"/>
      <c r="M839" s="241"/>
      <c r="N839" s="242"/>
      <c r="O839" s="242"/>
      <c r="P839" s="242"/>
      <c r="Q839" s="242"/>
      <c r="R839" s="242"/>
      <c r="S839" s="242"/>
      <c r="T839" s="243"/>
      <c r="U839" s="14"/>
      <c r="V839" s="14"/>
      <c r="W839" s="14"/>
      <c r="X839" s="14"/>
      <c r="Y839" s="14"/>
      <c r="Z839" s="14"/>
      <c r="AA839" s="14"/>
      <c r="AB839" s="14"/>
      <c r="AC839" s="14"/>
      <c r="AD839" s="14"/>
      <c r="AE839" s="14"/>
      <c r="AT839" s="244" t="s">
        <v>167</v>
      </c>
      <c r="AU839" s="244" t="s">
        <v>87</v>
      </c>
      <c r="AV839" s="14" t="s">
        <v>87</v>
      </c>
      <c r="AW839" s="14" t="s">
        <v>38</v>
      </c>
      <c r="AX839" s="14" t="s">
        <v>77</v>
      </c>
      <c r="AY839" s="244" t="s">
        <v>153</v>
      </c>
    </row>
    <row r="840" s="14" customFormat="1">
      <c r="A840" s="14"/>
      <c r="B840" s="234"/>
      <c r="C840" s="235"/>
      <c r="D840" s="218" t="s">
        <v>167</v>
      </c>
      <c r="E840" s="236" t="s">
        <v>40</v>
      </c>
      <c r="F840" s="237" t="s">
        <v>1063</v>
      </c>
      <c r="G840" s="235"/>
      <c r="H840" s="238">
        <v>1.575</v>
      </c>
      <c r="I840" s="239"/>
      <c r="J840" s="235"/>
      <c r="K840" s="235"/>
      <c r="L840" s="240"/>
      <c r="M840" s="241"/>
      <c r="N840" s="242"/>
      <c r="O840" s="242"/>
      <c r="P840" s="242"/>
      <c r="Q840" s="242"/>
      <c r="R840" s="242"/>
      <c r="S840" s="242"/>
      <c r="T840" s="243"/>
      <c r="U840" s="14"/>
      <c r="V840" s="14"/>
      <c r="W840" s="14"/>
      <c r="X840" s="14"/>
      <c r="Y840" s="14"/>
      <c r="Z840" s="14"/>
      <c r="AA840" s="14"/>
      <c r="AB840" s="14"/>
      <c r="AC840" s="14"/>
      <c r="AD840" s="14"/>
      <c r="AE840" s="14"/>
      <c r="AT840" s="244" t="s">
        <v>167</v>
      </c>
      <c r="AU840" s="244" t="s">
        <v>87</v>
      </c>
      <c r="AV840" s="14" t="s">
        <v>87</v>
      </c>
      <c r="AW840" s="14" t="s">
        <v>38</v>
      </c>
      <c r="AX840" s="14" t="s">
        <v>77</v>
      </c>
      <c r="AY840" s="244" t="s">
        <v>153</v>
      </c>
    </row>
    <row r="841" s="15" customFormat="1">
      <c r="A841" s="15"/>
      <c r="B841" s="245"/>
      <c r="C841" s="246"/>
      <c r="D841" s="218" t="s">
        <v>167</v>
      </c>
      <c r="E841" s="247" t="s">
        <v>40</v>
      </c>
      <c r="F841" s="248" t="s">
        <v>170</v>
      </c>
      <c r="G841" s="246"/>
      <c r="H841" s="249">
        <v>4.875</v>
      </c>
      <c r="I841" s="250"/>
      <c r="J841" s="246"/>
      <c r="K841" s="246"/>
      <c r="L841" s="251"/>
      <c r="M841" s="252"/>
      <c r="N841" s="253"/>
      <c r="O841" s="253"/>
      <c r="P841" s="253"/>
      <c r="Q841" s="253"/>
      <c r="R841" s="253"/>
      <c r="S841" s="253"/>
      <c r="T841" s="254"/>
      <c r="U841" s="15"/>
      <c r="V841" s="15"/>
      <c r="W841" s="15"/>
      <c r="X841" s="15"/>
      <c r="Y841" s="15"/>
      <c r="Z841" s="15"/>
      <c r="AA841" s="15"/>
      <c r="AB841" s="15"/>
      <c r="AC841" s="15"/>
      <c r="AD841" s="15"/>
      <c r="AE841" s="15"/>
      <c r="AT841" s="255" t="s">
        <v>167</v>
      </c>
      <c r="AU841" s="255" t="s">
        <v>87</v>
      </c>
      <c r="AV841" s="15" t="s">
        <v>161</v>
      </c>
      <c r="AW841" s="15" t="s">
        <v>38</v>
      </c>
      <c r="AX841" s="15" t="s">
        <v>85</v>
      </c>
      <c r="AY841" s="255" t="s">
        <v>153</v>
      </c>
    </row>
    <row r="842" s="2" customFormat="1" ht="24.15" customHeight="1">
      <c r="A842" s="39"/>
      <c r="B842" s="40"/>
      <c r="C842" s="256" t="s">
        <v>1064</v>
      </c>
      <c r="D842" s="256" t="s">
        <v>322</v>
      </c>
      <c r="E842" s="257" t="s">
        <v>1065</v>
      </c>
      <c r="F842" s="258" t="s">
        <v>1066</v>
      </c>
      <c r="G842" s="259" t="s">
        <v>173</v>
      </c>
      <c r="H842" s="260">
        <v>4.875</v>
      </c>
      <c r="I842" s="261"/>
      <c r="J842" s="262">
        <f>ROUND(I842*H842,2)</f>
        <v>0</v>
      </c>
      <c r="K842" s="258" t="s">
        <v>160</v>
      </c>
      <c r="L842" s="263"/>
      <c r="M842" s="264" t="s">
        <v>40</v>
      </c>
      <c r="N842" s="265" t="s">
        <v>48</v>
      </c>
      <c r="O842" s="85"/>
      <c r="P842" s="214">
        <f>O842*H842</f>
        <v>0</v>
      </c>
      <c r="Q842" s="214">
        <v>0.0012999999999999999</v>
      </c>
      <c r="R842" s="214">
        <f>Q842*H842</f>
        <v>0.0063374999999999994</v>
      </c>
      <c r="S842" s="214">
        <v>0</v>
      </c>
      <c r="T842" s="215">
        <f>S842*H842</f>
        <v>0</v>
      </c>
      <c r="U842" s="39"/>
      <c r="V842" s="39"/>
      <c r="W842" s="39"/>
      <c r="X842" s="39"/>
      <c r="Y842" s="39"/>
      <c r="Z842" s="39"/>
      <c r="AA842" s="39"/>
      <c r="AB842" s="39"/>
      <c r="AC842" s="39"/>
      <c r="AD842" s="39"/>
      <c r="AE842" s="39"/>
      <c r="AR842" s="216" t="s">
        <v>383</v>
      </c>
      <c r="AT842" s="216" t="s">
        <v>322</v>
      </c>
      <c r="AU842" s="216" t="s">
        <v>87</v>
      </c>
      <c r="AY842" s="18" t="s">
        <v>153</v>
      </c>
      <c r="BE842" s="217">
        <f>IF(N842="základní",J842,0)</f>
        <v>0</v>
      </c>
      <c r="BF842" s="217">
        <f>IF(N842="snížená",J842,0)</f>
        <v>0</v>
      </c>
      <c r="BG842" s="217">
        <f>IF(N842="zákl. přenesená",J842,0)</f>
        <v>0</v>
      </c>
      <c r="BH842" s="217">
        <f>IF(N842="sníž. přenesená",J842,0)</f>
        <v>0</v>
      </c>
      <c r="BI842" s="217">
        <f>IF(N842="nulová",J842,0)</f>
        <v>0</v>
      </c>
      <c r="BJ842" s="18" t="s">
        <v>85</v>
      </c>
      <c r="BK842" s="217">
        <f>ROUND(I842*H842,2)</f>
        <v>0</v>
      </c>
      <c r="BL842" s="18" t="s">
        <v>287</v>
      </c>
      <c r="BM842" s="216" t="s">
        <v>1067</v>
      </c>
    </row>
    <row r="843" s="2" customFormat="1">
      <c r="A843" s="39"/>
      <c r="B843" s="40"/>
      <c r="C843" s="41"/>
      <c r="D843" s="218" t="s">
        <v>163</v>
      </c>
      <c r="E843" s="41"/>
      <c r="F843" s="219" t="s">
        <v>1066</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163</v>
      </c>
      <c r="AU843" s="18" t="s">
        <v>87</v>
      </c>
    </row>
    <row r="844" s="14" customFormat="1">
      <c r="A844" s="14"/>
      <c r="B844" s="234"/>
      <c r="C844" s="235"/>
      <c r="D844" s="218" t="s">
        <v>167</v>
      </c>
      <c r="E844" s="236" t="s">
        <v>40</v>
      </c>
      <c r="F844" s="237" t="s">
        <v>1062</v>
      </c>
      <c r="G844" s="235"/>
      <c r="H844" s="238">
        <v>3.2999999999999998</v>
      </c>
      <c r="I844" s="239"/>
      <c r="J844" s="235"/>
      <c r="K844" s="235"/>
      <c r="L844" s="240"/>
      <c r="M844" s="241"/>
      <c r="N844" s="242"/>
      <c r="O844" s="242"/>
      <c r="P844" s="242"/>
      <c r="Q844" s="242"/>
      <c r="R844" s="242"/>
      <c r="S844" s="242"/>
      <c r="T844" s="243"/>
      <c r="U844" s="14"/>
      <c r="V844" s="14"/>
      <c r="W844" s="14"/>
      <c r="X844" s="14"/>
      <c r="Y844" s="14"/>
      <c r="Z844" s="14"/>
      <c r="AA844" s="14"/>
      <c r="AB844" s="14"/>
      <c r="AC844" s="14"/>
      <c r="AD844" s="14"/>
      <c r="AE844" s="14"/>
      <c r="AT844" s="244" t="s">
        <v>167</v>
      </c>
      <c r="AU844" s="244" t="s">
        <v>87</v>
      </c>
      <c r="AV844" s="14" t="s">
        <v>87</v>
      </c>
      <c r="AW844" s="14" t="s">
        <v>38</v>
      </c>
      <c r="AX844" s="14" t="s">
        <v>77</v>
      </c>
      <c r="AY844" s="244" t="s">
        <v>153</v>
      </c>
    </row>
    <row r="845" s="14" customFormat="1">
      <c r="A845" s="14"/>
      <c r="B845" s="234"/>
      <c r="C845" s="235"/>
      <c r="D845" s="218" t="s">
        <v>167</v>
      </c>
      <c r="E845" s="236" t="s">
        <v>40</v>
      </c>
      <c r="F845" s="237" t="s">
        <v>1063</v>
      </c>
      <c r="G845" s="235"/>
      <c r="H845" s="238">
        <v>1.575</v>
      </c>
      <c r="I845" s="239"/>
      <c r="J845" s="235"/>
      <c r="K845" s="235"/>
      <c r="L845" s="240"/>
      <c r="M845" s="241"/>
      <c r="N845" s="242"/>
      <c r="O845" s="242"/>
      <c r="P845" s="242"/>
      <c r="Q845" s="242"/>
      <c r="R845" s="242"/>
      <c r="S845" s="242"/>
      <c r="T845" s="243"/>
      <c r="U845" s="14"/>
      <c r="V845" s="14"/>
      <c r="W845" s="14"/>
      <c r="X845" s="14"/>
      <c r="Y845" s="14"/>
      <c r="Z845" s="14"/>
      <c r="AA845" s="14"/>
      <c r="AB845" s="14"/>
      <c r="AC845" s="14"/>
      <c r="AD845" s="14"/>
      <c r="AE845" s="14"/>
      <c r="AT845" s="244" t="s">
        <v>167</v>
      </c>
      <c r="AU845" s="244" t="s">
        <v>87</v>
      </c>
      <c r="AV845" s="14" t="s">
        <v>87</v>
      </c>
      <c r="AW845" s="14" t="s">
        <v>38</v>
      </c>
      <c r="AX845" s="14" t="s">
        <v>77</v>
      </c>
      <c r="AY845" s="244" t="s">
        <v>153</v>
      </c>
    </row>
    <row r="846" s="15" customFormat="1">
      <c r="A846" s="15"/>
      <c r="B846" s="245"/>
      <c r="C846" s="246"/>
      <c r="D846" s="218" t="s">
        <v>167</v>
      </c>
      <c r="E846" s="247" t="s">
        <v>40</v>
      </c>
      <c r="F846" s="248" t="s">
        <v>170</v>
      </c>
      <c r="G846" s="246"/>
      <c r="H846" s="249">
        <v>4.875</v>
      </c>
      <c r="I846" s="250"/>
      <c r="J846" s="246"/>
      <c r="K846" s="246"/>
      <c r="L846" s="251"/>
      <c r="M846" s="252"/>
      <c r="N846" s="253"/>
      <c r="O846" s="253"/>
      <c r="P846" s="253"/>
      <c r="Q846" s="253"/>
      <c r="R846" s="253"/>
      <c r="S846" s="253"/>
      <c r="T846" s="254"/>
      <c r="U846" s="15"/>
      <c r="V846" s="15"/>
      <c r="W846" s="15"/>
      <c r="X846" s="15"/>
      <c r="Y846" s="15"/>
      <c r="Z846" s="15"/>
      <c r="AA846" s="15"/>
      <c r="AB846" s="15"/>
      <c r="AC846" s="15"/>
      <c r="AD846" s="15"/>
      <c r="AE846" s="15"/>
      <c r="AT846" s="255" t="s">
        <v>167</v>
      </c>
      <c r="AU846" s="255" t="s">
        <v>87</v>
      </c>
      <c r="AV846" s="15" t="s">
        <v>161</v>
      </c>
      <c r="AW846" s="15" t="s">
        <v>38</v>
      </c>
      <c r="AX846" s="15" t="s">
        <v>85</v>
      </c>
      <c r="AY846" s="255" t="s">
        <v>153</v>
      </c>
    </row>
    <row r="847" s="2" customFormat="1" ht="14.4" customHeight="1">
      <c r="A847" s="39"/>
      <c r="B847" s="40"/>
      <c r="C847" s="256" t="s">
        <v>1068</v>
      </c>
      <c r="D847" s="256" t="s">
        <v>322</v>
      </c>
      <c r="E847" s="257" t="s">
        <v>1069</v>
      </c>
      <c r="F847" s="258" t="s">
        <v>1070</v>
      </c>
      <c r="G847" s="259" t="s">
        <v>317</v>
      </c>
      <c r="H847" s="260">
        <v>1</v>
      </c>
      <c r="I847" s="261"/>
      <c r="J847" s="262">
        <f>ROUND(I847*H847,2)</f>
        <v>0</v>
      </c>
      <c r="K847" s="258" t="s">
        <v>160</v>
      </c>
      <c r="L847" s="263"/>
      <c r="M847" s="264" t="s">
        <v>40</v>
      </c>
      <c r="N847" s="265" t="s">
        <v>48</v>
      </c>
      <c r="O847" s="85"/>
      <c r="P847" s="214">
        <f>O847*H847</f>
        <v>0</v>
      </c>
      <c r="Q847" s="214">
        <v>0.00059999999999999995</v>
      </c>
      <c r="R847" s="214">
        <f>Q847*H847</f>
        <v>0.00059999999999999995</v>
      </c>
      <c r="S847" s="214">
        <v>0</v>
      </c>
      <c r="T847" s="215">
        <f>S847*H847</f>
        <v>0</v>
      </c>
      <c r="U847" s="39"/>
      <c r="V847" s="39"/>
      <c r="W847" s="39"/>
      <c r="X847" s="39"/>
      <c r="Y847" s="39"/>
      <c r="Z847" s="39"/>
      <c r="AA847" s="39"/>
      <c r="AB847" s="39"/>
      <c r="AC847" s="39"/>
      <c r="AD847" s="39"/>
      <c r="AE847" s="39"/>
      <c r="AR847" s="216" t="s">
        <v>383</v>
      </c>
      <c r="AT847" s="216" t="s">
        <v>322</v>
      </c>
      <c r="AU847" s="216" t="s">
        <v>87</v>
      </c>
      <c r="AY847" s="18" t="s">
        <v>153</v>
      </c>
      <c r="BE847" s="217">
        <f>IF(N847="základní",J847,0)</f>
        <v>0</v>
      </c>
      <c r="BF847" s="217">
        <f>IF(N847="snížená",J847,0)</f>
        <v>0</v>
      </c>
      <c r="BG847" s="217">
        <f>IF(N847="zákl. přenesená",J847,0)</f>
        <v>0</v>
      </c>
      <c r="BH847" s="217">
        <f>IF(N847="sníž. přenesená",J847,0)</f>
        <v>0</v>
      </c>
      <c r="BI847" s="217">
        <f>IF(N847="nulová",J847,0)</f>
        <v>0</v>
      </c>
      <c r="BJ847" s="18" t="s">
        <v>85</v>
      </c>
      <c r="BK847" s="217">
        <f>ROUND(I847*H847,2)</f>
        <v>0</v>
      </c>
      <c r="BL847" s="18" t="s">
        <v>287</v>
      </c>
      <c r="BM847" s="216" t="s">
        <v>1071</v>
      </c>
    </row>
    <row r="848" s="2" customFormat="1">
      <c r="A848" s="39"/>
      <c r="B848" s="40"/>
      <c r="C848" s="41"/>
      <c r="D848" s="218" t="s">
        <v>163</v>
      </c>
      <c r="E848" s="41"/>
      <c r="F848" s="219" t="s">
        <v>1070</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163</v>
      </c>
      <c r="AU848" s="18" t="s">
        <v>87</v>
      </c>
    </row>
    <row r="849" s="2" customFormat="1" ht="24.15" customHeight="1">
      <c r="A849" s="39"/>
      <c r="B849" s="40"/>
      <c r="C849" s="205" t="s">
        <v>1072</v>
      </c>
      <c r="D849" s="205" t="s">
        <v>156</v>
      </c>
      <c r="E849" s="206" t="s">
        <v>1073</v>
      </c>
      <c r="F849" s="207" t="s">
        <v>1074</v>
      </c>
      <c r="G849" s="208" t="s">
        <v>422</v>
      </c>
      <c r="H849" s="209">
        <v>0.010999999999999999</v>
      </c>
      <c r="I849" s="210"/>
      <c r="J849" s="211">
        <f>ROUND(I849*H849,2)</f>
        <v>0</v>
      </c>
      <c r="K849" s="207" t="s">
        <v>160</v>
      </c>
      <c r="L849" s="45"/>
      <c r="M849" s="212" t="s">
        <v>40</v>
      </c>
      <c r="N849" s="213" t="s">
        <v>48</v>
      </c>
      <c r="O849" s="85"/>
      <c r="P849" s="214">
        <f>O849*H849</f>
        <v>0</v>
      </c>
      <c r="Q849" s="214">
        <v>0</v>
      </c>
      <c r="R849" s="214">
        <f>Q849*H849</f>
        <v>0</v>
      </c>
      <c r="S849" s="214">
        <v>0</v>
      </c>
      <c r="T849" s="215">
        <f>S849*H849</f>
        <v>0</v>
      </c>
      <c r="U849" s="39"/>
      <c r="V849" s="39"/>
      <c r="W849" s="39"/>
      <c r="X849" s="39"/>
      <c r="Y849" s="39"/>
      <c r="Z849" s="39"/>
      <c r="AA849" s="39"/>
      <c r="AB849" s="39"/>
      <c r="AC849" s="39"/>
      <c r="AD849" s="39"/>
      <c r="AE849" s="39"/>
      <c r="AR849" s="216" t="s">
        <v>287</v>
      </c>
      <c r="AT849" s="216" t="s">
        <v>156</v>
      </c>
      <c r="AU849" s="216" t="s">
        <v>87</v>
      </c>
      <c r="AY849" s="18" t="s">
        <v>153</v>
      </c>
      <c r="BE849" s="217">
        <f>IF(N849="základní",J849,0)</f>
        <v>0</v>
      </c>
      <c r="BF849" s="217">
        <f>IF(N849="snížená",J849,0)</f>
        <v>0</v>
      </c>
      <c r="BG849" s="217">
        <f>IF(N849="zákl. přenesená",J849,0)</f>
        <v>0</v>
      </c>
      <c r="BH849" s="217">
        <f>IF(N849="sníž. přenesená",J849,0)</f>
        <v>0</v>
      </c>
      <c r="BI849" s="217">
        <f>IF(N849="nulová",J849,0)</f>
        <v>0</v>
      </c>
      <c r="BJ849" s="18" t="s">
        <v>85</v>
      </c>
      <c r="BK849" s="217">
        <f>ROUND(I849*H849,2)</f>
        <v>0</v>
      </c>
      <c r="BL849" s="18" t="s">
        <v>287</v>
      </c>
      <c r="BM849" s="216" t="s">
        <v>1075</v>
      </c>
    </row>
    <row r="850" s="2" customFormat="1">
      <c r="A850" s="39"/>
      <c r="B850" s="40"/>
      <c r="C850" s="41"/>
      <c r="D850" s="218" t="s">
        <v>163</v>
      </c>
      <c r="E850" s="41"/>
      <c r="F850" s="219" t="s">
        <v>1076</v>
      </c>
      <c r="G850" s="41"/>
      <c r="H850" s="41"/>
      <c r="I850" s="220"/>
      <c r="J850" s="41"/>
      <c r="K850" s="41"/>
      <c r="L850" s="45"/>
      <c r="M850" s="221"/>
      <c r="N850" s="222"/>
      <c r="O850" s="85"/>
      <c r="P850" s="85"/>
      <c r="Q850" s="85"/>
      <c r="R850" s="85"/>
      <c r="S850" s="85"/>
      <c r="T850" s="86"/>
      <c r="U850" s="39"/>
      <c r="V850" s="39"/>
      <c r="W850" s="39"/>
      <c r="X850" s="39"/>
      <c r="Y850" s="39"/>
      <c r="Z850" s="39"/>
      <c r="AA850" s="39"/>
      <c r="AB850" s="39"/>
      <c r="AC850" s="39"/>
      <c r="AD850" s="39"/>
      <c r="AE850" s="39"/>
      <c r="AT850" s="18" t="s">
        <v>163</v>
      </c>
      <c r="AU850" s="18" t="s">
        <v>87</v>
      </c>
    </row>
    <row r="851" s="2" customFormat="1">
      <c r="A851" s="39"/>
      <c r="B851" s="40"/>
      <c r="C851" s="41"/>
      <c r="D851" s="218" t="s">
        <v>165</v>
      </c>
      <c r="E851" s="41"/>
      <c r="F851" s="223" t="s">
        <v>470</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165</v>
      </c>
      <c r="AU851" s="18" t="s">
        <v>87</v>
      </c>
    </row>
    <row r="852" s="12" customFormat="1" ht="22.8" customHeight="1">
      <c r="A852" s="12"/>
      <c r="B852" s="189"/>
      <c r="C852" s="190"/>
      <c r="D852" s="191" t="s">
        <v>76</v>
      </c>
      <c r="E852" s="203" t="s">
        <v>1077</v>
      </c>
      <c r="F852" s="203" t="s">
        <v>1078</v>
      </c>
      <c r="G852" s="190"/>
      <c r="H852" s="190"/>
      <c r="I852" s="193"/>
      <c r="J852" s="204">
        <f>BK852</f>
        <v>0</v>
      </c>
      <c r="K852" s="190"/>
      <c r="L852" s="195"/>
      <c r="M852" s="196"/>
      <c r="N852" s="197"/>
      <c r="O852" s="197"/>
      <c r="P852" s="198">
        <f>SUM(P853:P905)</f>
        <v>0</v>
      </c>
      <c r="Q852" s="197"/>
      <c r="R852" s="198">
        <f>SUM(R853:R905)</f>
        <v>0.37592019999999993</v>
      </c>
      <c r="S852" s="197"/>
      <c r="T852" s="199">
        <f>SUM(T853:T905)</f>
        <v>0</v>
      </c>
      <c r="U852" s="12"/>
      <c r="V852" s="12"/>
      <c r="W852" s="12"/>
      <c r="X852" s="12"/>
      <c r="Y852" s="12"/>
      <c r="Z852" s="12"/>
      <c r="AA852" s="12"/>
      <c r="AB852" s="12"/>
      <c r="AC852" s="12"/>
      <c r="AD852" s="12"/>
      <c r="AE852" s="12"/>
      <c r="AR852" s="200" t="s">
        <v>87</v>
      </c>
      <c r="AT852" s="201" t="s">
        <v>76</v>
      </c>
      <c r="AU852" s="201" t="s">
        <v>85</v>
      </c>
      <c r="AY852" s="200" t="s">
        <v>153</v>
      </c>
      <c r="BK852" s="202">
        <f>SUM(BK853:BK905)</f>
        <v>0</v>
      </c>
    </row>
    <row r="853" s="2" customFormat="1" ht="24.15" customHeight="1">
      <c r="A853" s="39"/>
      <c r="B853" s="40"/>
      <c r="C853" s="205" t="s">
        <v>1079</v>
      </c>
      <c r="D853" s="205" t="s">
        <v>156</v>
      </c>
      <c r="E853" s="206" t="s">
        <v>1080</v>
      </c>
      <c r="F853" s="207" t="s">
        <v>1081</v>
      </c>
      <c r="G853" s="208" t="s">
        <v>159</v>
      </c>
      <c r="H853" s="209">
        <v>5.2649999999999997</v>
      </c>
      <c r="I853" s="210"/>
      <c r="J853" s="211">
        <f>ROUND(I853*H853,2)</f>
        <v>0</v>
      </c>
      <c r="K853" s="207" t="s">
        <v>160</v>
      </c>
      <c r="L853" s="45"/>
      <c r="M853" s="212" t="s">
        <v>40</v>
      </c>
      <c r="N853" s="213" t="s">
        <v>48</v>
      </c>
      <c r="O853" s="85"/>
      <c r="P853" s="214">
        <f>O853*H853</f>
        <v>0</v>
      </c>
      <c r="Q853" s="214">
        <v>0.00025999999999999998</v>
      </c>
      <c r="R853" s="214">
        <f>Q853*H853</f>
        <v>0.0013688999999999997</v>
      </c>
      <c r="S853" s="214">
        <v>0</v>
      </c>
      <c r="T853" s="215">
        <f>S853*H853</f>
        <v>0</v>
      </c>
      <c r="U853" s="39"/>
      <c r="V853" s="39"/>
      <c r="W853" s="39"/>
      <c r="X853" s="39"/>
      <c r="Y853" s="39"/>
      <c r="Z853" s="39"/>
      <c r="AA853" s="39"/>
      <c r="AB853" s="39"/>
      <c r="AC853" s="39"/>
      <c r="AD853" s="39"/>
      <c r="AE853" s="39"/>
      <c r="AR853" s="216" t="s">
        <v>287</v>
      </c>
      <c r="AT853" s="216" t="s">
        <v>156</v>
      </c>
      <c r="AU853" s="216" t="s">
        <v>87</v>
      </c>
      <c r="AY853" s="18" t="s">
        <v>153</v>
      </c>
      <c r="BE853" s="217">
        <f>IF(N853="základní",J853,0)</f>
        <v>0</v>
      </c>
      <c r="BF853" s="217">
        <f>IF(N853="snížená",J853,0)</f>
        <v>0</v>
      </c>
      <c r="BG853" s="217">
        <f>IF(N853="zákl. přenesená",J853,0)</f>
        <v>0</v>
      </c>
      <c r="BH853" s="217">
        <f>IF(N853="sníž. přenesená",J853,0)</f>
        <v>0</v>
      </c>
      <c r="BI853" s="217">
        <f>IF(N853="nulová",J853,0)</f>
        <v>0</v>
      </c>
      <c r="BJ853" s="18" t="s">
        <v>85</v>
      </c>
      <c r="BK853" s="217">
        <f>ROUND(I853*H853,2)</f>
        <v>0</v>
      </c>
      <c r="BL853" s="18" t="s">
        <v>287</v>
      </c>
      <c r="BM853" s="216" t="s">
        <v>1082</v>
      </c>
    </row>
    <row r="854" s="2" customFormat="1">
      <c r="A854" s="39"/>
      <c r="B854" s="40"/>
      <c r="C854" s="41"/>
      <c r="D854" s="218" t="s">
        <v>163</v>
      </c>
      <c r="E854" s="41"/>
      <c r="F854" s="219" t="s">
        <v>1083</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163</v>
      </c>
      <c r="AU854" s="18" t="s">
        <v>87</v>
      </c>
    </row>
    <row r="855" s="2" customFormat="1">
      <c r="A855" s="39"/>
      <c r="B855" s="40"/>
      <c r="C855" s="41"/>
      <c r="D855" s="218" t="s">
        <v>165</v>
      </c>
      <c r="E855" s="41"/>
      <c r="F855" s="223" t="s">
        <v>1084</v>
      </c>
      <c r="G855" s="41"/>
      <c r="H855" s="41"/>
      <c r="I855" s="220"/>
      <c r="J855" s="41"/>
      <c r="K855" s="41"/>
      <c r="L855" s="45"/>
      <c r="M855" s="221"/>
      <c r="N855" s="222"/>
      <c r="O855" s="85"/>
      <c r="P855" s="85"/>
      <c r="Q855" s="85"/>
      <c r="R855" s="85"/>
      <c r="S855" s="85"/>
      <c r="T855" s="86"/>
      <c r="U855" s="39"/>
      <c r="V855" s="39"/>
      <c r="W855" s="39"/>
      <c r="X855" s="39"/>
      <c r="Y855" s="39"/>
      <c r="Z855" s="39"/>
      <c r="AA855" s="39"/>
      <c r="AB855" s="39"/>
      <c r="AC855" s="39"/>
      <c r="AD855" s="39"/>
      <c r="AE855" s="39"/>
      <c r="AT855" s="18" t="s">
        <v>165</v>
      </c>
      <c r="AU855" s="18" t="s">
        <v>87</v>
      </c>
    </row>
    <row r="856" s="14" customFormat="1">
      <c r="A856" s="14"/>
      <c r="B856" s="234"/>
      <c r="C856" s="235"/>
      <c r="D856" s="218" t="s">
        <v>167</v>
      </c>
      <c r="E856" s="236" t="s">
        <v>40</v>
      </c>
      <c r="F856" s="237" t="s">
        <v>1085</v>
      </c>
      <c r="G856" s="235"/>
      <c r="H856" s="238">
        <v>3.2400000000000002</v>
      </c>
      <c r="I856" s="239"/>
      <c r="J856" s="235"/>
      <c r="K856" s="235"/>
      <c r="L856" s="240"/>
      <c r="M856" s="241"/>
      <c r="N856" s="242"/>
      <c r="O856" s="242"/>
      <c r="P856" s="242"/>
      <c r="Q856" s="242"/>
      <c r="R856" s="242"/>
      <c r="S856" s="242"/>
      <c r="T856" s="243"/>
      <c r="U856" s="14"/>
      <c r="V856" s="14"/>
      <c r="W856" s="14"/>
      <c r="X856" s="14"/>
      <c r="Y856" s="14"/>
      <c r="Z856" s="14"/>
      <c r="AA856" s="14"/>
      <c r="AB856" s="14"/>
      <c r="AC856" s="14"/>
      <c r="AD856" s="14"/>
      <c r="AE856" s="14"/>
      <c r="AT856" s="244" t="s">
        <v>167</v>
      </c>
      <c r="AU856" s="244" t="s">
        <v>87</v>
      </c>
      <c r="AV856" s="14" t="s">
        <v>87</v>
      </c>
      <c r="AW856" s="14" t="s">
        <v>38</v>
      </c>
      <c r="AX856" s="14" t="s">
        <v>77</v>
      </c>
      <c r="AY856" s="244" t="s">
        <v>153</v>
      </c>
    </row>
    <row r="857" s="14" customFormat="1">
      <c r="A857" s="14"/>
      <c r="B857" s="234"/>
      <c r="C857" s="235"/>
      <c r="D857" s="218" t="s">
        <v>167</v>
      </c>
      <c r="E857" s="236" t="s">
        <v>40</v>
      </c>
      <c r="F857" s="237" t="s">
        <v>1086</v>
      </c>
      <c r="G857" s="235"/>
      <c r="H857" s="238">
        <v>2.0249999999999999</v>
      </c>
      <c r="I857" s="239"/>
      <c r="J857" s="235"/>
      <c r="K857" s="235"/>
      <c r="L857" s="240"/>
      <c r="M857" s="241"/>
      <c r="N857" s="242"/>
      <c r="O857" s="242"/>
      <c r="P857" s="242"/>
      <c r="Q857" s="242"/>
      <c r="R857" s="242"/>
      <c r="S857" s="242"/>
      <c r="T857" s="243"/>
      <c r="U857" s="14"/>
      <c r="V857" s="14"/>
      <c r="W857" s="14"/>
      <c r="X857" s="14"/>
      <c r="Y857" s="14"/>
      <c r="Z857" s="14"/>
      <c r="AA857" s="14"/>
      <c r="AB857" s="14"/>
      <c r="AC857" s="14"/>
      <c r="AD857" s="14"/>
      <c r="AE857" s="14"/>
      <c r="AT857" s="244" t="s">
        <v>167</v>
      </c>
      <c r="AU857" s="244" t="s">
        <v>87</v>
      </c>
      <c r="AV857" s="14" t="s">
        <v>87</v>
      </c>
      <c r="AW857" s="14" t="s">
        <v>38</v>
      </c>
      <c r="AX857" s="14" t="s">
        <v>77</v>
      </c>
      <c r="AY857" s="244" t="s">
        <v>153</v>
      </c>
    </row>
    <row r="858" s="15" customFormat="1">
      <c r="A858" s="15"/>
      <c r="B858" s="245"/>
      <c r="C858" s="246"/>
      <c r="D858" s="218" t="s">
        <v>167</v>
      </c>
      <c r="E858" s="247" t="s">
        <v>40</v>
      </c>
      <c r="F858" s="248" t="s">
        <v>170</v>
      </c>
      <c r="G858" s="246"/>
      <c r="H858" s="249">
        <v>5.2650000000000006</v>
      </c>
      <c r="I858" s="250"/>
      <c r="J858" s="246"/>
      <c r="K858" s="246"/>
      <c r="L858" s="251"/>
      <c r="M858" s="252"/>
      <c r="N858" s="253"/>
      <c r="O858" s="253"/>
      <c r="P858" s="253"/>
      <c r="Q858" s="253"/>
      <c r="R858" s="253"/>
      <c r="S858" s="253"/>
      <c r="T858" s="254"/>
      <c r="U858" s="15"/>
      <c r="V858" s="15"/>
      <c r="W858" s="15"/>
      <c r="X858" s="15"/>
      <c r="Y858" s="15"/>
      <c r="Z858" s="15"/>
      <c r="AA858" s="15"/>
      <c r="AB858" s="15"/>
      <c r="AC858" s="15"/>
      <c r="AD858" s="15"/>
      <c r="AE858" s="15"/>
      <c r="AT858" s="255" t="s">
        <v>167</v>
      </c>
      <c r="AU858" s="255" t="s">
        <v>87</v>
      </c>
      <c r="AV858" s="15" t="s">
        <v>161</v>
      </c>
      <c r="AW858" s="15" t="s">
        <v>38</v>
      </c>
      <c r="AX858" s="15" t="s">
        <v>85</v>
      </c>
      <c r="AY858" s="255" t="s">
        <v>153</v>
      </c>
    </row>
    <row r="859" s="2" customFormat="1" ht="24.15" customHeight="1">
      <c r="A859" s="39"/>
      <c r="B859" s="40"/>
      <c r="C859" s="256" t="s">
        <v>1087</v>
      </c>
      <c r="D859" s="256" t="s">
        <v>322</v>
      </c>
      <c r="E859" s="257" t="s">
        <v>1088</v>
      </c>
      <c r="F859" s="258" t="s">
        <v>1089</v>
      </c>
      <c r="G859" s="259" t="s">
        <v>159</v>
      </c>
      <c r="H859" s="260">
        <v>5.2649999999999997</v>
      </c>
      <c r="I859" s="261"/>
      <c r="J859" s="262">
        <f>ROUND(I859*H859,2)</f>
        <v>0</v>
      </c>
      <c r="K859" s="258" t="s">
        <v>160</v>
      </c>
      <c r="L859" s="263"/>
      <c r="M859" s="264" t="s">
        <v>40</v>
      </c>
      <c r="N859" s="265" t="s">
        <v>48</v>
      </c>
      <c r="O859" s="85"/>
      <c r="P859" s="214">
        <f>O859*H859</f>
        <v>0</v>
      </c>
      <c r="Q859" s="214">
        <v>0.036420000000000001</v>
      </c>
      <c r="R859" s="214">
        <f>Q859*H859</f>
        <v>0.19175129999999999</v>
      </c>
      <c r="S859" s="214">
        <v>0</v>
      </c>
      <c r="T859" s="215">
        <f>S859*H859</f>
        <v>0</v>
      </c>
      <c r="U859" s="39"/>
      <c r="V859" s="39"/>
      <c r="W859" s="39"/>
      <c r="X859" s="39"/>
      <c r="Y859" s="39"/>
      <c r="Z859" s="39"/>
      <c r="AA859" s="39"/>
      <c r="AB859" s="39"/>
      <c r="AC859" s="39"/>
      <c r="AD859" s="39"/>
      <c r="AE859" s="39"/>
      <c r="AR859" s="216" t="s">
        <v>383</v>
      </c>
      <c r="AT859" s="216" t="s">
        <v>322</v>
      </c>
      <c r="AU859" s="216" t="s">
        <v>87</v>
      </c>
      <c r="AY859" s="18" t="s">
        <v>153</v>
      </c>
      <c r="BE859" s="217">
        <f>IF(N859="základní",J859,0)</f>
        <v>0</v>
      </c>
      <c r="BF859" s="217">
        <f>IF(N859="snížená",J859,0)</f>
        <v>0</v>
      </c>
      <c r="BG859" s="217">
        <f>IF(N859="zákl. přenesená",J859,0)</f>
        <v>0</v>
      </c>
      <c r="BH859" s="217">
        <f>IF(N859="sníž. přenesená",J859,0)</f>
        <v>0</v>
      </c>
      <c r="BI859" s="217">
        <f>IF(N859="nulová",J859,0)</f>
        <v>0</v>
      </c>
      <c r="BJ859" s="18" t="s">
        <v>85</v>
      </c>
      <c r="BK859" s="217">
        <f>ROUND(I859*H859,2)</f>
        <v>0</v>
      </c>
      <c r="BL859" s="18" t="s">
        <v>287</v>
      </c>
      <c r="BM859" s="216" t="s">
        <v>1090</v>
      </c>
    </row>
    <row r="860" s="2" customFormat="1">
      <c r="A860" s="39"/>
      <c r="B860" s="40"/>
      <c r="C860" s="41"/>
      <c r="D860" s="218" t="s">
        <v>163</v>
      </c>
      <c r="E860" s="41"/>
      <c r="F860" s="219" t="s">
        <v>1089</v>
      </c>
      <c r="G860" s="41"/>
      <c r="H860" s="41"/>
      <c r="I860" s="220"/>
      <c r="J860" s="41"/>
      <c r="K860" s="41"/>
      <c r="L860" s="45"/>
      <c r="M860" s="221"/>
      <c r="N860" s="222"/>
      <c r="O860" s="85"/>
      <c r="P860" s="85"/>
      <c r="Q860" s="85"/>
      <c r="R860" s="85"/>
      <c r="S860" s="85"/>
      <c r="T860" s="86"/>
      <c r="U860" s="39"/>
      <c r="V860" s="39"/>
      <c r="W860" s="39"/>
      <c r="X860" s="39"/>
      <c r="Y860" s="39"/>
      <c r="Z860" s="39"/>
      <c r="AA860" s="39"/>
      <c r="AB860" s="39"/>
      <c r="AC860" s="39"/>
      <c r="AD860" s="39"/>
      <c r="AE860" s="39"/>
      <c r="AT860" s="18" t="s">
        <v>163</v>
      </c>
      <c r="AU860" s="18" t="s">
        <v>87</v>
      </c>
    </row>
    <row r="861" s="2" customFormat="1" ht="24.15" customHeight="1">
      <c r="A861" s="39"/>
      <c r="B861" s="40"/>
      <c r="C861" s="205" t="s">
        <v>1091</v>
      </c>
      <c r="D861" s="205" t="s">
        <v>156</v>
      </c>
      <c r="E861" s="206" t="s">
        <v>1092</v>
      </c>
      <c r="F861" s="207" t="s">
        <v>1093</v>
      </c>
      <c r="G861" s="208" t="s">
        <v>317</v>
      </c>
      <c r="H861" s="209">
        <v>3</v>
      </c>
      <c r="I861" s="210"/>
      <c r="J861" s="211">
        <f>ROUND(I861*H861,2)</f>
        <v>0</v>
      </c>
      <c r="K861" s="207" t="s">
        <v>160</v>
      </c>
      <c r="L861" s="45"/>
      <c r="M861" s="212" t="s">
        <v>40</v>
      </c>
      <c r="N861" s="213" t="s">
        <v>48</v>
      </c>
      <c r="O861" s="85"/>
      <c r="P861" s="214">
        <f>O861*H861</f>
        <v>0</v>
      </c>
      <c r="Q861" s="214">
        <v>0</v>
      </c>
      <c r="R861" s="214">
        <f>Q861*H861</f>
        <v>0</v>
      </c>
      <c r="S861" s="214">
        <v>0</v>
      </c>
      <c r="T861" s="215">
        <f>S861*H861</f>
        <v>0</v>
      </c>
      <c r="U861" s="39"/>
      <c r="V861" s="39"/>
      <c r="W861" s="39"/>
      <c r="X861" s="39"/>
      <c r="Y861" s="39"/>
      <c r="Z861" s="39"/>
      <c r="AA861" s="39"/>
      <c r="AB861" s="39"/>
      <c r="AC861" s="39"/>
      <c r="AD861" s="39"/>
      <c r="AE861" s="39"/>
      <c r="AR861" s="216" t="s">
        <v>287</v>
      </c>
      <c r="AT861" s="216" t="s">
        <v>156</v>
      </c>
      <c r="AU861" s="216" t="s">
        <v>87</v>
      </c>
      <c r="AY861" s="18" t="s">
        <v>153</v>
      </c>
      <c r="BE861" s="217">
        <f>IF(N861="základní",J861,0)</f>
        <v>0</v>
      </c>
      <c r="BF861" s="217">
        <f>IF(N861="snížená",J861,0)</f>
        <v>0</v>
      </c>
      <c r="BG861" s="217">
        <f>IF(N861="zákl. přenesená",J861,0)</f>
        <v>0</v>
      </c>
      <c r="BH861" s="217">
        <f>IF(N861="sníž. přenesená",J861,0)</f>
        <v>0</v>
      </c>
      <c r="BI861" s="217">
        <f>IF(N861="nulová",J861,0)</f>
        <v>0</v>
      </c>
      <c r="BJ861" s="18" t="s">
        <v>85</v>
      </c>
      <c r="BK861" s="217">
        <f>ROUND(I861*H861,2)</f>
        <v>0</v>
      </c>
      <c r="BL861" s="18" t="s">
        <v>287</v>
      </c>
      <c r="BM861" s="216" t="s">
        <v>1094</v>
      </c>
    </row>
    <row r="862" s="2" customFormat="1">
      <c r="A862" s="39"/>
      <c r="B862" s="40"/>
      <c r="C862" s="41"/>
      <c r="D862" s="218" t="s">
        <v>163</v>
      </c>
      <c r="E862" s="41"/>
      <c r="F862" s="219" t="s">
        <v>1095</v>
      </c>
      <c r="G862" s="41"/>
      <c r="H862" s="41"/>
      <c r="I862" s="220"/>
      <c r="J862" s="41"/>
      <c r="K862" s="41"/>
      <c r="L862" s="45"/>
      <c r="M862" s="221"/>
      <c r="N862" s="222"/>
      <c r="O862" s="85"/>
      <c r="P862" s="85"/>
      <c r="Q862" s="85"/>
      <c r="R862" s="85"/>
      <c r="S862" s="85"/>
      <c r="T862" s="86"/>
      <c r="U862" s="39"/>
      <c r="V862" s="39"/>
      <c r="W862" s="39"/>
      <c r="X862" s="39"/>
      <c r="Y862" s="39"/>
      <c r="Z862" s="39"/>
      <c r="AA862" s="39"/>
      <c r="AB862" s="39"/>
      <c r="AC862" s="39"/>
      <c r="AD862" s="39"/>
      <c r="AE862" s="39"/>
      <c r="AT862" s="18" t="s">
        <v>163</v>
      </c>
      <c r="AU862" s="18" t="s">
        <v>87</v>
      </c>
    </row>
    <row r="863" s="2" customFormat="1">
      <c r="A863" s="39"/>
      <c r="B863" s="40"/>
      <c r="C863" s="41"/>
      <c r="D863" s="218" t="s">
        <v>165</v>
      </c>
      <c r="E863" s="41"/>
      <c r="F863" s="223" t="s">
        <v>1096</v>
      </c>
      <c r="G863" s="41"/>
      <c r="H863" s="41"/>
      <c r="I863" s="220"/>
      <c r="J863" s="41"/>
      <c r="K863" s="41"/>
      <c r="L863" s="45"/>
      <c r="M863" s="221"/>
      <c r="N863" s="222"/>
      <c r="O863" s="85"/>
      <c r="P863" s="85"/>
      <c r="Q863" s="85"/>
      <c r="R863" s="85"/>
      <c r="S863" s="85"/>
      <c r="T863" s="86"/>
      <c r="U863" s="39"/>
      <c r="V863" s="39"/>
      <c r="W863" s="39"/>
      <c r="X863" s="39"/>
      <c r="Y863" s="39"/>
      <c r="Z863" s="39"/>
      <c r="AA863" s="39"/>
      <c r="AB863" s="39"/>
      <c r="AC863" s="39"/>
      <c r="AD863" s="39"/>
      <c r="AE863" s="39"/>
      <c r="AT863" s="18" t="s">
        <v>165</v>
      </c>
      <c r="AU863" s="18" t="s">
        <v>87</v>
      </c>
    </row>
    <row r="864" s="2" customFormat="1" ht="24.15" customHeight="1">
      <c r="A864" s="39"/>
      <c r="B864" s="40"/>
      <c r="C864" s="256" t="s">
        <v>1097</v>
      </c>
      <c r="D864" s="256" t="s">
        <v>322</v>
      </c>
      <c r="E864" s="257" t="s">
        <v>1098</v>
      </c>
      <c r="F864" s="258" t="s">
        <v>1099</v>
      </c>
      <c r="G864" s="259" t="s">
        <v>317</v>
      </c>
      <c r="H864" s="260">
        <v>1</v>
      </c>
      <c r="I864" s="261"/>
      <c r="J864" s="262">
        <f>ROUND(I864*H864,2)</f>
        <v>0</v>
      </c>
      <c r="K864" s="258" t="s">
        <v>160</v>
      </c>
      <c r="L864" s="263"/>
      <c r="M864" s="264" t="s">
        <v>40</v>
      </c>
      <c r="N864" s="265" t="s">
        <v>48</v>
      </c>
      <c r="O864" s="85"/>
      <c r="P864" s="214">
        <f>O864*H864</f>
        <v>0</v>
      </c>
      <c r="Q864" s="214">
        <v>0.016</v>
      </c>
      <c r="R864" s="214">
        <f>Q864*H864</f>
        <v>0.016</v>
      </c>
      <c r="S864" s="214">
        <v>0</v>
      </c>
      <c r="T864" s="215">
        <f>S864*H864</f>
        <v>0</v>
      </c>
      <c r="U864" s="39"/>
      <c r="V864" s="39"/>
      <c r="W864" s="39"/>
      <c r="X864" s="39"/>
      <c r="Y864" s="39"/>
      <c r="Z864" s="39"/>
      <c r="AA864" s="39"/>
      <c r="AB864" s="39"/>
      <c r="AC864" s="39"/>
      <c r="AD864" s="39"/>
      <c r="AE864" s="39"/>
      <c r="AR864" s="216" t="s">
        <v>383</v>
      </c>
      <c r="AT864" s="216" t="s">
        <v>322</v>
      </c>
      <c r="AU864" s="216" t="s">
        <v>87</v>
      </c>
      <c r="AY864" s="18" t="s">
        <v>153</v>
      </c>
      <c r="BE864" s="217">
        <f>IF(N864="základní",J864,0)</f>
        <v>0</v>
      </c>
      <c r="BF864" s="217">
        <f>IF(N864="snížená",J864,0)</f>
        <v>0</v>
      </c>
      <c r="BG864" s="217">
        <f>IF(N864="zákl. přenesená",J864,0)</f>
        <v>0</v>
      </c>
      <c r="BH864" s="217">
        <f>IF(N864="sníž. přenesená",J864,0)</f>
        <v>0</v>
      </c>
      <c r="BI864" s="217">
        <f>IF(N864="nulová",J864,0)</f>
        <v>0</v>
      </c>
      <c r="BJ864" s="18" t="s">
        <v>85</v>
      </c>
      <c r="BK864" s="217">
        <f>ROUND(I864*H864,2)</f>
        <v>0</v>
      </c>
      <c r="BL864" s="18" t="s">
        <v>287</v>
      </c>
      <c r="BM864" s="216" t="s">
        <v>1100</v>
      </c>
    </row>
    <row r="865" s="2" customFormat="1">
      <c r="A865" s="39"/>
      <c r="B865" s="40"/>
      <c r="C865" s="41"/>
      <c r="D865" s="218" t="s">
        <v>163</v>
      </c>
      <c r="E865" s="41"/>
      <c r="F865" s="219" t="s">
        <v>1099</v>
      </c>
      <c r="G865" s="41"/>
      <c r="H865" s="41"/>
      <c r="I865" s="220"/>
      <c r="J865" s="41"/>
      <c r="K865" s="41"/>
      <c r="L865" s="45"/>
      <c r="M865" s="221"/>
      <c r="N865" s="222"/>
      <c r="O865" s="85"/>
      <c r="P865" s="85"/>
      <c r="Q865" s="85"/>
      <c r="R865" s="85"/>
      <c r="S865" s="85"/>
      <c r="T865" s="86"/>
      <c r="U865" s="39"/>
      <c r="V865" s="39"/>
      <c r="W865" s="39"/>
      <c r="X865" s="39"/>
      <c r="Y865" s="39"/>
      <c r="Z865" s="39"/>
      <c r="AA865" s="39"/>
      <c r="AB865" s="39"/>
      <c r="AC865" s="39"/>
      <c r="AD865" s="39"/>
      <c r="AE865" s="39"/>
      <c r="AT865" s="18" t="s">
        <v>163</v>
      </c>
      <c r="AU865" s="18" t="s">
        <v>87</v>
      </c>
    </row>
    <row r="866" s="2" customFormat="1" ht="24.15" customHeight="1">
      <c r="A866" s="39"/>
      <c r="B866" s="40"/>
      <c r="C866" s="256" t="s">
        <v>1101</v>
      </c>
      <c r="D866" s="256" t="s">
        <v>322</v>
      </c>
      <c r="E866" s="257" t="s">
        <v>1102</v>
      </c>
      <c r="F866" s="258" t="s">
        <v>1103</v>
      </c>
      <c r="G866" s="259" t="s">
        <v>317</v>
      </c>
      <c r="H866" s="260">
        <v>2</v>
      </c>
      <c r="I866" s="261"/>
      <c r="J866" s="262">
        <f>ROUND(I866*H866,2)</f>
        <v>0</v>
      </c>
      <c r="K866" s="258" t="s">
        <v>160</v>
      </c>
      <c r="L866" s="263"/>
      <c r="M866" s="264" t="s">
        <v>40</v>
      </c>
      <c r="N866" s="265" t="s">
        <v>48</v>
      </c>
      <c r="O866" s="85"/>
      <c r="P866" s="214">
        <f>O866*H866</f>
        <v>0</v>
      </c>
      <c r="Q866" s="214">
        <v>0.021000000000000001</v>
      </c>
      <c r="R866" s="214">
        <f>Q866*H866</f>
        <v>0.042000000000000003</v>
      </c>
      <c r="S866" s="214">
        <v>0</v>
      </c>
      <c r="T866" s="215">
        <f>S866*H866</f>
        <v>0</v>
      </c>
      <c r="U866" s="39"/>
      <c r="V866" s="39"/>
      <c r="W866" s="39"/>
      <c r="X866" s="39"/>
      <c r="Y866" s="39"/>
      <c r="Z866" s="39"/>
      <c r="AA866" s="39"/>
      <c r="AB866" s="39"/>
      <c r="AC866" s="39"/>
      <c r="AD866" s="39"/>
      <c r="AE866" s="39"/>
      <c r="AR866" s="216" t="s">
        <v>383</v>
      </c>
      <c r="AT866" s="216" t="s">
        <v>322</v>
      </c>
      <c r="AU866" s="216" t="s">
        <v>87</v>
      </c>
      <c r="AY866" s="18" t="s">
        <v>153</v>
      </c>
      <c r="BE866" s="217">
        <f>IF(N866="základní",J866,0)</f>
        <v>0</v>
      </c>
      <c r="BF866" s="217">
        <f>IF(N866="snížená",J866,0)</f>
        <v>0</v>
      </c>
      <c r="BG866" s="217">
        <f>IF(N866="zákl. přenesená",J866,0)</f>
        <v>0</v>
      </c>
      <c r="BH866" s="217">
        <f>IF(N866="sníž. přenesená",J866,0)</f>
        <v>0</v>
      </c>
      <c r="BI866" s="217">
        <f>IF(N866="nulová",J866,0)</f>
        <v>0</v>
      </c>
      <c r="BJ866" s="18" t="s">
        <v>85</v>
      </c>
      <c r="BK866" s="217">
        <f>ROUND(I866*H866,2)</f>
        <v>0</v>
      </c>
      <c r="BL866" s="18" t="s">
        <v>287</v>
      </c>
      <c r="BM866" s="216" t="s">
        <v>1104</v>
      </c>
    </row>
    <row r="867" s="2" customFormat="1">
      <c r="A867" s="39"/>
      <c r="B867" s="40"/>
      <c r="C867" s="41"/>
      <c r="D867" s="218" t="s">
        <v>163</v>
      </c>
      <c r="E867" s="41"/>
      <c r="F867" s="219" t="s">
        <v>1103</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163</v>
      </c>
      <c r="AU867" s="18" t="s">
        <v>87</v>
      </c>
    </row>
    <row r="868" s="2" customFormat="1" ht="24.15" customHeight="1">
      <c r="A868" s="39"/>
      <c r="B868" s="40"/>
      <c r="C868" s="205" t="s">
        <v>1105</v>
      </c>
      <c r="D868" s="205" t="s">
        <v>156</v>
      </c>
      <c r="E868" s="206" t="s">
        <v>1106</v>
      </c>
      <c r="F868" s="207" t="s">
        <v>1107</v>
      </c>
      <c r="G868" s="208" t="s">
        <v>317</v>
      </c>
      <c r="H868" s="209">
        <v>1</v>
      </c>
      <c r="I868" s="210"/>
      <c r="J868" s="211">
        <f>ROUND(I868*H868,2)</f>
        <v>0</v>
      </c>
      <c r="K868" s="207" t="s">
        <v>160</v>
      </c>
      <c r="L868" s="45"/>
      <c r="M868" s="212" t="s">
        <v>40</v>
      </c>
      <c r="N868" s="213" t="s">
        <v>48</v>
      </c>
      <c r="O868" s="85"/>
      <c r="P868" s="214">
        <f>O868*H868</f>
        <v>0</v>
      </c>
      <c r="Q868" s="214">
        <v>0</v>
      </c>
      <c r="R868" s="214">
        <f>Q868*H868</f>
        <v>0</v>
      </c>
      <c r="S868" s="214">
        <v>0</v>
      </c>
      <c r="T868" s="215">
        <f>S868*H868</f>
        <v>0</v>
      </c>
      <c r="U868" s="39"/>
      <c r="V868" s="39"/>
      <c r="W868" s="39"/>
      <c r="X868" s="39"/>
      <c r="Y868" s="39"/>
      <c r="Z868" s="39"/>
      <c r="AA868" s="39"/>
      <c r="AB868" s="39"/>
      <c r="AC868" s="39"/>
      <c r="AD868" s="39"/>
      <c r="AE868" s="39"/>
      <c r="AR868" s="216" t="s">
        <v>287</v>
      </c>
      <c r="AT868" s="216" t="s">
        <v>156</v>
      </c>
      <c r="AU868" s="216" t="s">
        <v>87</v>
      </c>
      <c r="AY868" s="18" t="s">
        <v>153</v>
      </c>
      <c r="BE868" s="217">
        <f>IF(N868="základní",J868,0)</f>
        <v>0</v>
      </c>
      <c r="BF868" s="217">
        <f>IF(N868="snížená",J868,0)</f>
        <v>0</v>
      </c>
      <c r="BG868" s="217">
        <f>IF(N868="zákl. přenesená",J868,0)</f>
        <v>0</v>
      </c>
      <c r="BH868" s="217">
        <f>IF(N868="sníž. přenesená",J868,0)</f>
        <v>0</v>
      </c>
      <c r="BI868" s="217">
        <f>IF(N868="nulová",J868,0)</f>
        <v>0</v>
      </c>
      <c r="BJ868" s="18" t="s">
        <v>85</v>
      </c>
      <c r="BK868" s="217">
        <f>ROUND(I868*H868,2)</f>
        <v>0</v>
      </c>
      <c r="BL868" s="18" t="s">
        <v>287</v>
      </c>
      <c r="BM868" s="216" t="s">
        <v>1108</v>
      </c>
    </row>
    <row r="869" s="2" customFormat="1">
      <c r="A869" s="39"/>
      <c r="B869" s="40"/>
      <c r="C869" s="41"/>
      <c r="D869" s="218" t="s">
        <v>163</v>
      </c>
      <c r="E869" s="41"/>
      <c r="F869" s="219" t="s">
        <v>1109</v>
      </c>
      <c r="G869" s="41"/>
      <c r="H869" s="41"/>
      <c r="I869" s="220"/>
      <c r="J869" s="41"/>
      <c r="K869" s="41"/>
      <c r="L869" s="45"/>
      <c r="M869" s="221"/>
      <c r="N869" s="222"/>
      <c r="O869" s="85"/>
      <c r="P869" s="85"/>
      <c r="Q869" s="85"/>
      <c r="R869" s="85"/>
      <c r="S869" s="85"/>
      <c r="T869" s="86"/>
      <c r="U869" s="39"/>
      <c r="V869" s="39"/>
      <c r="W869" s="39"/>
      <c r="X869" s="39"/>
      <c r="Y869" s="39"/>
      <c r="Z869" s="39"/>
      <c r="AA869" s="39"/>
      <c r="AB869" s="39"/>
      <c r="AC869" s="39"/>
      <c r="AD869" s="39"/>
      <c r="AE869" s="39"/>
      <c r="AT869" s="18" t="s">
        <v>163</v>
      </c>
      <c r="AU869" s="18" t="s">
        <v>87</v>
      </c>
    </row>
    <row r="870" s="2" customFormat="1">
      <c r="A870" s="39"/>
      <c r="B870" s="40"/>
      <c r="C870" s="41"/>
      <c r="D870" s="218" t="s">
        <v>165</v>
      </c>
      <c r="E870" s="41"/>
      <c r="F870" s="223" t="s">
        <v>1096</v>
      </c>
      <c r="G870" s="41"/>
      <c r="H870" s="41"/>
      <c r="I870" s="220"/>
      <c r="J870" s="41"/>
      <c r="K870" s="41"/>
      <c r="L870" s="45"/>
      <c r="M870" s="221"/>
      <c r="N870" s="222"/>
      <c r="O870" s="85"/>
      <c r="P870" s="85"/>
      <c r="Q870" s="85"/>
      <c r="R870" s="85"/>
      <c r="S870" s="85"/>
      <c r="T870" s="86"/>
      <c r="U870" s="39"/>
      <c r="V870" s="39"/>
      <c r="W870" s="39"/>
      <c r="X870" s="39"/>
      <c r="Y870" s="39"/>
      <c r="Z870" s="39"/>
      <c r="AA870" s="39"/>
      <c r="AB870" s="39"/>
      <c r="AC870" s="39"/>
      <c r="AD870" s="39"/>
      <c r="AE870" s="39"/>
      <c r="AT870" s="18" t="s">
        <v>165</v>
      </c>
      <c r="AU870" s="18" t="s">
        <v>87</v>
      </c>
    </row>
    <row r="871" s="2" customFormat="1" ht="24.15" customHeight="1">
      <c r="A871" s="39"/>
      <c r="B871" s="40"/>
      <c r="C871" s="256" t="s">
        <v>1110</v>
      </c>
      <c r="D871" s="256" t="s">
        <v>322</v>
      </c>
      <c r="E871" s="257" t="s">
        <v>1111</v>
      </c>
      <c r="F871" s="258" t="s">
        <v>1112</v>
      </c>
      <c r="G871" s="259" t="s">
        <v>317</v>
      </c>
      <c r="H871" s="260">
        <v>1</v>
      </c>
      <c r="I871" s="261"/>
      <c r="J871" s="262">
        <f>ROUND(I871*H871,2)</f>
        <v>0</v>
      </c>
      <c r="K871" s="258" t="s">
        <v>160</v>
      </c>
      <c r="L871" s="263"/>
      <c r="M871" s="264" t="s">
        <v>40</v>
      </c>
      <c r="N871" s="265" t="s">
        <v>48</v>
      </c>
      <c r="O871" s="85"/>
      <c r="P871" s="214">
        <f>O871*H871</f>
        <v>0</v>
      </c>
      <c r="Q871" s="214">
        <v>0.025000000000000001</v>
      </c>
      <c r="R871" s="214">
        <f>Q871*H871</f>
        <v>0.025000000000000001</v>
      </c>
      <c r="S871" s="214">
        <v>0</v>
      </c>
      <c r="T871" s="215">
        <f>S871*H871</f>
        <v>0</v>
      </c>
      <c r="U871" s="39"/>
      <c r="V871" s="39"/>
      <c r="W871" s="39"/>
      <c r="X871" s="39"/>
      <c r="Y871" s="39"/>
      <c r="Z871" s="39"/>
      <c r="AA871" s="39"/>
      <c r="AB871" s="39"/>
      <c r="AC871" s="39"/>
      <c r="AD871" s="39"/>
      <c r="AE871" s="39"/>
      <c r="AR871" s="216" t="s">
        <v>383</v>
      </c>
      <c r="AT871" s="216" t="s">
        <v>322</v>
      </c>
      <c r="AU871" s="216" t="s">
        <v>87</v>
      </c>
      <c r="AY871" s="18" t="s">
        <v>153</v>
      </c>
      <c r="BE871" s="217">
        <f>IF(N871="základní",J871,0)</f>
        <v>0</v>
      </c>
      <c r="BF871" s="217">
        <f>IF(N871="snížená",J871,0)</f>
        <v>0</v>
      </c>
      <c r="BG871" s="217">
        <f>IF(N871="zákl. přenesená",J871,0)</f>
        <v>0</v>
      </c>
      <c r="BH871" s="217">
        <f>IF(N871="sníž. přenesená",J871,0)</f>
        <v>0</v>
      </c>
      <c r="BI871" s="217">
        <f>IF(N871="nulová",J871,0)</f>
        <v>0</v>
      </c>
      <c r="BJ871" s="18" t="s">
        <v>85</v>
      </c>
      <c r="BK871" s="217">
        <f>ROUND(I871*H871,2)</f>
        <v>0</v>
      </c>
      <c r="BL871" s="18" t="s">
        <v>287</v>
      </c>
      <c r="BM871" s="216" t="s">
        <v>1113</v>
      </c>
    </row>
    <row r="872" s="2" customFormat="1">
      <c r="A872" s="39"/>
      <c r="B872" s="40"/>
      <c r="C872" s="41"/>
      <c r="D872" s="218" t="s">
        <v>163</v>
      </c>
      <c r="E872" s="41"/>
      <c r="F872" s="219" t="s">
        <v>1112</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163</v>
      </c>
      <c r="AU872" s="18" t="s">
        <v>87</v>
      </c>
    </row>
    <row r="873" s="2" customFormat="1" ht="14.4" customHeight="1">
      <c r="A873" s="39"/>
      <c r="B873" s="40"/>
      <c r="C873" s="205" t="s">
        <v>1114</v>
      </c>
      <c r="D873" s="205" t="s">
        <v>156</v>
      </c>
      <c r="E873" s="206" t="s">
        <v>1115</v>
      </c>
      <c r="F873" s="207" t="s">
        <v>1116</v>
      </c>
      <c r="G873" s="208" t="s">
        <v>317</v>
      </c>
      <c r="H873" s="209">
        <v>3</v>
      </c>
      <c r="I873" s="210"/>
      <c r="J873" s="211">
        <f>ROUND(I873*H873,2)</f>
        <v>0</v>
      </c>
      <c r="K873" s="207" t="s">
        <v>160</v>
      </c>
      <c r="L873" s="45"/>
      <c r="M873" s="212" t="s">
        <v>40</v>
      </c>
      <c r="N873" s="213" t="s">
        <v>48</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287</v>
      </c>
      <c r="AT873" s="216" t="s">
        <v>156</v>
      </c>
      <c r="AU873" s="216" t="s">
        <v>87</v>
      </c>
      <c r="AY873" s="18" t="s">
        <v>153</v>
      </c>
      <c r="BE873" s="217">
        <f>IF(N873="základní",J873,0)</f>
        <v>0</v>
      </c>
      <c r="BF873" s="217">
        <f>IF(N873="snížená",J873,0)</f>
        <v>0</v>
      </c>
      <c r="BG873" s="217">
        <f>IF(N873="zákl. přenesená",J873,0)</f>
        <v>0</v>
      </c>
      <c r="BH873" s="217">
        <f>IF(N873="sníž. přenesená",J873,0)</f>
        <v>0</v>
      </c>
      <c r="BI873" s="217">
        <f>IF(N873="nulová",J873,0)</f>
        <v>0</v>
      </c>
      <c r="BJ873" s="18" t="s">
        <v>85</v>
      </c>
      <c r="BK873" s="217">
        <f>ROUND(I873*H873,2)</f>
        <v>0</v>
      </c>
      <c r="BL873" s="18" t="s">
        <v>287</v>
      </c>
      <c r="BM873" s="216" t="s">
        <v>1117</v>
      </c>
    </row>
    <row r="874" s="2" customFormat="1">
      <c r="A874" s="39"/>
      <c r="B874" s="40"/>
      <c r="C874" s="41"/>
      <c r="D874" s="218" t="s">
        <v>163</v>
      </c>
      <c r="E874" s="41"/>
      <c r="F874" s="219" t="s">
        <v>1118</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163</v>
      </c>
      <c r="AU874" s="18" t="s">
        <v>87</v>
      </c>
    </row>
    <row r="875" s="2" customFormat="1" ht="24.15" customHeight="1">
      <c r="A875" s="39"/>
      <c r="B875" s="40"/>
      <c r="C875" s="256" t="s">
        <v>1119</v>
      </c>
      <c r="D875" s="256" t="s">
        <v>322</v>
      </c>
      <c r="E875" s="257" t="s">
        <v>1120</v>
      </c>
      <c r="F875" s="258" t="s">
        <v>1121</v>
      </c>
      <c r="G875" s="259" t="s">
        <v>317</v>
      </c>
      <c r="H875" s="260">
        <v>3</v>
      </c>
      <c r="I875" s="261"/>
      <c r="J875" s="262">
        <f>ROUND(I875*H875,2)</f>
        <v>0</v>
      </c>
      <c r="K875" s="258" t="s">
        <v>160</v>
      </c>
      <c r="L875" s="263"/>
      <c r="M875" s="264" t="s">
        <v>40</v>
      </c>
      <c r="N875" s="265" t="s">
        <v>48</v>
      </c>
      <c r="O875" s="85"/>
      <c r="P875" s="214">
        <f>O875*H875</f>
        <v>0</v>
      </c>
      <c r="Q875" s="214">
        <v>0.0011999999999999999</v>
      </c>
      <c r="R875" s="214">
        <f>Q875*H875</f>
        <v>0.0035999999999999999</v>
      </c>
      <c r="S875" s="214">
        <v>0</v>
      </c>
      <c r="T875" s="215">
        <f>S875*H875</f>
        <v>0</v>
      </c>
      <c r="U875" s="39"/>
      <c r="V875" s="39"/>
      <c r="W875" s="39"/>
      <c r="X875" s="39"/>
      <c r="Y875" s="39"/>
      <c r="Z875" s="39"/>
      <c r="AA875" s="39"/>
      <c r="AB875" s="39"/>
      <c r="AC875" s="39"/>
      <c r="AD875" s="39"/>
      <c r="AE875" s="39"/>
      <c r="AR875" s="216" t="s">
        <v>383</v>
      </c>
      <c r="AT875" s="216" t="s">
        <v>322</v>
      </c>
      <c r="AU875" s="216" t="s">
        <v>87</v>
      </c>
      <c r="AY875" s="18" t="s">
        <v>153</v>
      </c>
      <c r="BE875" s="217">
        <f>IF(N875="základní",J875,0)</f>
        <v>0</v>
      </c>
      <c r="BF875" s="217">
        <f>IF(N875="snížená",J875,0)</f>
        <v>0</v>
      </c>
      <c r="BG875" s="217">
        <f>IF(N875="zákl. přenesená",J875,0)</f>
        <v>0</v>
      </c>
      <c r="BH875" s="217">
        <f>IF(N875="sníž. přenesená",J875,0)</f>
        <v>0</v>
      </c>
      <c r="BI875" s="217">
        <f>IF(N875="nulová",J875,0)</f>
        <v>0</v>
      </c>
      <c r="BJ875" s="18" t="s">
        <v>85</v>
      </c>
      <c r="BK875" s="217">
        <f>ROUND(I875*H875,2)</f>
        <v>0</v>
      </c>
      <c r="BL875" s="18" t="s">
        <v>287</v>
      </c>
      <c r="BM875" s="216" t="s">
        <v>1122</v>
      </c>
    </row>
    <row r="876" s="2" customFormat="1">
      <c r="A876" s="39"/>
      <c r="B876" s="40"/>
      <c r="C876" s="41"/>
      <c r="D876" s="218" t="s">
        <v>163</v>
      </c>
      <c r="E876" s="41"/>
      <c r="F876" s="219" t="s">
        <v>1121</v>
      </c>
      <c r="G876" s="41"/>
      <c r="H876" s="41"/>
      <c r="I876" s="220"/>
      <c r="J876" s="41"/>
      <c r="K876" s="41"/>
      <c r="L876" s="45"/>
      <c r="M876" s="221"/>
      <c r="N876" s="222"/>
      <c r="O876" s="85"/>
      <c r="P876" s="85"/>
      <c r="Q876" s="85"/>
      <c r="R876" s="85"/>
      <c r="S876" s="85"/>
      <c r="T876" s="86"/>
      <c r="U876" s="39"/>
      <c r="V876" s="39"/>
      <c r="W876" s="39"/>
      <c r="X876" s="39"/>
      <c r="Y876" s="39"/>
      <c r="Z876" s="39"/>
      <c r="AA876" s="39"/>
      <c r="AB876" s="39"/>
      <c r="AC876" s="39"/>
      <c r="AD876" s="39"/>
      <c r="AE876" s="39"/>
      <c r="AT876" s="18" t="s">
        <v>163</v>
      </c>
      <c r="AU876" s="18" t="s">
        <v>87</v>
      </c>
    </row>
    <row r="877" s="2" customFormat="1" ht="14.4" customHeight="1">
      <c r="A877" s="39"/>
      <c r="B877" s="40"/>
      <c r="C877" s="205" t="s">
        <v>1123</v>
      </c>
      <c r="D877" s="205" t="s">
        <v>156</v>
      </c>
      <c r="E877" s="206" t="s">
        <v>1124</v>
      </c>
      <c r="F877" s="207" t="s">
        <v>1125</v>
      </c>
      <c r="G877" s="208" t="s">
        <v>317</v>
      </c>
      <c r="H877" s="209">
        <v>1</v>
      </c>
      <c r="I877" s="210"/>
      <c r="J877" s="211">
        <f>ROUND(I877*H877,2)</f>
        <v>0</v>
      </c>
      <c r="K877" s="207" t="s">
        <v>160</v>
      </c>
      <c r="L877" s="45"/>
      <c r="M877" s="212" t="s">
        <v>40</v>
      </c>
      <c r="N877" s="213" t="s">
        <v>48</v>
      </c>
      <c r="O877" s="85"/>
      <c r="P877" s="214">
        <f>O877*H877</f>
        <v>0</v>
      </c>
      <c r="Q877" s="214">
        <v>0</v>
      </c>
      <c r="R877" s="214">
        <f>Q877*H877</f>
        <v>0</v>
      </c>
      <c r="S877" s="214">
        <v>0</v>
      </c>
      <c r="T877" s="215">
        <f>S877*H877</f>
        <v>0</v>
      </c>
      <c r="U877" s="39"/>
      <c r="V877" s="39"/>
      <c r="W877" s="39"/>
      <c r="X877" s="39"/>
      <c r="Y877" s="39"/>
      <c r="Z877" s="39"/>
      <c r="AA877" s="39"/>
      <c r="AB877" s="39"/>
      <c r="AC877" s="39"/>
      <c r="AD877" s="39"/>
      <c r="AE877" s="39"/>
      <c r="AR877" s="216" t="s">
        <v>287</v>
      </c>
      <c r="AT877" s="216" t="s">
        <v>156</v>
      </c>
      <c r="AU877" s="216" t="s">
        <v>87</v>
      </c>
      <c r="AY877" s="18" t="s">
        <v>153</v>
      </c>
      <c r="BE877" s="217">
        <f>IF(N877="základní",J877,0)</f>
        <v>0</v>
      </c>
      <c r="BF877" s="217">
        <f>IF(N877="snížená",J877,0)</f>
        <v>0</v>
      </c>
      <c r="BG877" s="217">
        <f>IF(N877="zákl. přenesená",J877,0)</f>
        <v>0</v>
      </c>
      <c r="BH877" s="217">
        <f>IF(N877="sníž. přenesená",J877,0)</f>
        <v>0</v>
      </c>
      <c r="BI877" s="217">
        <f>IF(N877="nulová",J877,0)</f>
        <v>0</v>
      </c>
      <c r="BJ877" s="18" t="s">
        <v>85</v>
      </c>
      <c r="BK877" s="217">
        <f>ROUND(I877*H877,2)</f>
        <v>0</v>
      </c>
      <c r="BL877" s="18" t="s">
        <v>287</v>
      </c>
      <c r="BM877" s="216" t="s">
        <v>1126</v>
      </c>
    </row>
    <row r="878" s="2" customFormat="1">
      <c r="A878" s="39"/>
      <c r="B878" s="40"/>
      <c r="C878" s="41"/>
      <c r="D878" s="218" t="s">
        <v>163</v>
      </c>
      <c r="E878" s="41"/>
      <c r="F878" s="219" t="s">
        <v>1127</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163</v>
      </c>
      <c r="AU878" s="18" t="s">
        <v>87</v>
      </c>
    </row>
    <row r="879" s="2" customFormat="1" ht="14.4" customHeight="1">
      <c r="A879" s="39"/>
      <c r="B879" s="40"/>
      <c r="C879" s="256" t="s">
        <v>1128</v>
      </c>
      <c r="D879" s="256" t="s">
        <v>322</v>
      </c>
      <c r="E879" s="257" t="s">
        <v>1129</v>
      </c>
      <c r="F879" s="258" t="s">
        <v>1130</v>
      </c>
      <c r="G879" s="259" t="s">
        <v>317</v>
      </c>
      <c r="H879" s="260">
        <v>1</v>
      </c>
      <c r="I879" s="261"/>
      <c r="J879" s="262">
        <f>ROUND(I879*H879,2)</f>
        <v>0</v>
      </c>
      <c r="K879" s="258" t="s">
        <v>160</v>
      </c>
      <c r="L879" s="263"/>
      <c r="M879" s="264" t="s">
        <v>40</v>
      </c>
      <c r="N879" s="265" t="s">
        <v>48</v>
      </c>
      <c r="O879" s="85"/>
      <c r="P879" s="214">
        <f>O879*H879</f>
        <v>0</v>
      </c>
      <c r="Q879" s="214">
        <v>0.0022000000000000001</v>
      </c>
      <c r="R879" s="214">
        <f>Q879*H879</f>
        <v>0.0022000000000000001</v>
      </c>
      <c r="S879" s="214">
        <v>0</v>
      </c>
      <c r="T879" s="215">
        <f>S879*H879</f>
        <v>0</v>
      </c>
      <c r="U879" s="39"/>
      <c r="V879" s="39"/>
      <c r="W879" s="39"/>
      <c r="X879" s="39"/>
      <c r="Y879" s="39"/>
      <c r="Z879" s="39"/>
      <c r="AA879" s="39"/>
      <c r="AB879" s="39"/>
      <c r="AC879" s="39"/>
      <c r="AD879" s="39"/>
      <c r="AE879" s="39"/>
      <c r="AR879" s="216" t="s">
        <v>383</v>
      </c>
      <c r="AT879" s="216" t="s">
        <v>322</v>
      </c>
      <c r="AU879" s="216" t="s">
        <v>87</v>
      </c>
      <c r="AY879" s="18" t="s">
        <v>153</v>
      </c>
      <c r="BE879" s="217">
        <f>IF(N879="základní",J879,0)</f>
        <v>0</v>
      </c>
      <c r="BF879" s="217">
        <f>IF(N879="snížená",J879,0)</f>
        <v>0</v>
      </c>
      <c r="BG879" s="217">
        <f>IF(N879="zákl. přenesená",J879,0)</f>
        <v>0</v>
      </c>
      <c r="BH879" s="217">
        <f>IF(N879="sníž. přenesená",J879,0)</f>
        <v>0</v>
      </c>
      <c r="BI879" s="217">
        <f>IF(N879="nulová",J879,0)</f>
        <v>0</v>
      </c>
      <c r="BJ879" s="18" t="s">
        <v>85</v>
      </c>
      <c r="BK879" s="217">
        <f>ROUND(I879*H879,2)</f>
        <v>0</v>
      </c>
      <c r="BL879" s="18" t="s">
        <v>287</v>
      </c>
      <c r="BM879" s="216" t="s">
        <v>1131</v>
      </c>
    </row>
    <row r="880" s="2" customFormat="1">
      <c r="A880" s="39"/>
      <c r="B880" s="40"/>
      <c r="C880" s="41"/>
      <c r="D880" s="218" t="s">
        <v>163</v>
      </c>
      <c r="E880" s="41"/>
      <c r="F880" s="219" t="s">
        <v>1130</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163</v>
      </c>
      <c r="AU880" s="18" t="s">
        <v>87</v>
      </c>
    </row>
    <row r="881" s="2" customFormat="1" ht="24.15" customHeight="1">
      <c r="A881" s="39"/>
      <c r="B881" s="40"/>
      <c r="C881" s="205" t="s">
        <v>1132</v>
      </c>
      <c r="D881" s="205" t="s">
        <v>156</v>
      </c>
      <c r="E881" s="206" t="s">
        <v>1133</v>
      </c>
      <c r="F881" s="207" t="s">
        <v>1134</v>
      </c>
      <c r="G881" s="208" t="s">
        <v>317</v>
      </c>
      <c r="H881" s="209">
        <v>3</v>
      </c>
      <c r="I881" s="210"/>
      <c r="J881" s="211">
        <f>ROUND(I881*H881,2)</f>
        <v>0</v>
      </c>
      <c r="K881" s="207" t="s">
        <v>160</v>
      </c>
      <c r="L881" s="45"/>
      <c r="M881" s="212" t="s">
        <v>40</v>
      </c>
      <c r="N881" s="213" t="s">
        <v>48</v>
      </c>
      <c r="O881" s="85"/>
      <c r="P881" s="214">
        <f>O881*H881</f>
        <v>0</v>
      </c>
      <c r="Q881" s="214">
        <v>0.00046999999999999999</v>
      </c>
      <c r="R881" s="214">
        <f>Q881*H881</f>
        <v>0.00141</v>
      </c>
      <c r="S881" s="214">
        <v>0</v>
      </c>
      <c r="T881" s="215">
        <f>S881*H881</f>
        <v>0</v>
      </c>
      <c r="U881" s="39"/>
      <c r="V881" s="39"/>
      <c r="W881" s="39"/>
      <c r="X881" s="39"/>
      <c r="Y881" s="39"/>
      <c r="Z881" s="39"/>
      <c r="AA881" s="39"/>
      <c r="AB881" s="39"/>
      <c r="AC881" s="39"/>
      <c r="AD881" s="39"/>
      <c r="AE881" s="39"/>
      <c r="AR881" s="216" t="s">
        <v>287</v>
      </c>
      <c r="AT881" s="216" t="s">
        <v>156</v>
      </c>
      <c r="AU881" s="216" t="s">
        <v>87</v>
      </c>
      <c r="AY881" s="18" t="s">
        <v>153</v>
      </c>
      <c r="BE881" s="217">
        <f>IF(N881="základní",J881,0)</f>
        <v>0</v>
      </c>
      <c r="BF881" s="217">
        <f>IF(N881="snížená",J881,0)</f>
        <v>0</v>
      </c>
      <c r="BG881" s="217">
        <f>IF(N881="zákl. přenesená",J881,0)</f>
        <v>0</v>
      </c>
      <c r="BH881" s="217">
        <f>IF(N881="sníž. přenesená",J881,0)</f>
        <v>0</v>
      </c>
      <c r="BI881" s="217">
        <f>IF(N881="nulová",J881,0)</f>
        <v>0</v>
      </c>
      <c r="BJ881" s="18" t="s">
        <v>85</v>
      </c>
      <c r="BK881" s="217">
        <f>ROUND(I881*H881,2)</f>
        <v>0</v>
      </c>
      <c r="BL881" s="18" t="s">
        <v>287</v>
      </c>
      <c r="BM881" s="216" t="s">
        <v>1135</v>
      </c>
    </row>
    <row r="882" s="2" customFormat="1">
      <c r="A882" s="39"/>
      <c r="B882" s="40"/>
      <c r="C882" s="41"/>
      <c r="D882" s="218" t="s">
        <v>163</v>
      </c>
      <c r="E882" s="41"/>
      <c r="F882" s="219" t="s">
        <v>1136</v>
      </c>
      <c r="G882" s="41"/>
      <c r="H882" s="41"/>
      <c r="I882" s="220"/>
      <c r="J882" s="41"/>
      <c r="K882" s="41"/>
      <c r="L882" s="45"/>
      <c r="M882" s="221"/>
      <c r="N882" s="222"/>
      <c r="O882" s="85"/>
      <c r="P882" s="85"/>
      <c r="Q882" s="85"/>
      <c r="R882" s="85"/>
      <c r="S882" s="85"/>
      <c r="T882" s="86"/>
      <c r="U882" s="39"/>
      <c r="V882" s="39"/>
      <c r="W882" s="39"/>
      <c r="X882" s="39"/>
      <c r="Y882" s="39"/>
      <c r="Z882" s="39"/>
      <c r="AA882" s="39"/>
      <c r="AB882" s="39"/>
      <c r="AC882" s="39"/>
      <c r="AD882" s="39"/>
      <c r="AE882" s="39"/>
      <c r="AT882" s="18" t="s">
        <v>163</v>
      </c>
      <c r="AU882" s="18" t="s">
        <v>87</v>
      </c>
    </row>
    <row r="883" s="2" customFormat="1">
      <c r="A883" s="39"/>
      <c r="B883" s="40"/>
      <c r="C883" s="41"/>
      <c r="D883" s="218" t="s">
        <v>165</v>
      </c>
      <c r="E883" s="41"/>
      <c r="F883" s="223" t="s">
        <v>1137</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165</v>
      </c>
      <c r="AU883" s="18" t="s">
        <v>87</v>
      </c>
    </row>
    <row r="884" s="2" customFormat="1" ht="24.15" customHeight="1">
      <c r="A884" s="39"/>
      <c r="B884" s="40"/>
      <c r="C884" s="256" t="s">
        <v>1138</v>
      </c>
      <c r="D884" s="256" t="s">
        <v>322</v>
      </c>
      <c r="E884" s="257" t="s">
        <v>1139</v>
      </c>
      <c r="F884" s="258" t="s">
        <v>1140</v>
      </c>
      <c r="G884" s="259" t="s">
        <v>317</v>
      </c>
      <c r="H884" s="260">
        <v>3</v>
      </c>
      <c r="I884" s="261"/>
      <c r="J884" s="262">
        <f>ROUND(I884*H884,2)</f>
        <v>0</v>
      </c>
      <c r="K884" s="258" t="s">
        <v>160</v>
      </c>
      <c r="L884" s="263"/>
      <c r="M884" s="264" t="s">
        <v>40</v>
      </c>
      <c r="N884" s="265" t="s">
        <v>48</v>
      </c>
      <c r="O884" s="85"/>
      <c r="P884" s="214">
        <f>O884*H884</f>
        <v>0</v>
      </c>
      <c r="Q884" s="214">
        <v>0.025999999999999999</v>
      </c>
      <c r="R884" s="214">
        <f>Q884*H884</f>
        <v>0.078</v>
      </c>
      <c r="S884" s="214">
        <v>0</v>
      </c>
      <c r="T884" s="215">
        <f>S884*H884</f>
        <v>0</v>
      </c>
      <c r="U884" s="39"/>
      <c r="V884" s="39"/>
      <c r="W884" s="39"/>
      <c r="X884" s="39"/>
      <c r="Y884" s="39"/>
      <c r="Z884" s="39"/>
      <c r="AA884" s="39"/>
      <c r="AB884" s="39"/>
      <c r="AC884" s="39"/>
      <c r="AD884" s="39"/>
      <c r="AE884" s="39"/>
      <c r="AR884" s="216" t="s">
        <v>383</v>
      </c>
      <c r="AT884" s="216" t="s">
        <v>322</v>
      </c>
      <c r="AU884" s="216" t="s">
        <v>87</v>
      </c>
      <c r="AY884" s="18" t="s">
        <v>153</v>
      </c>
      <c r="BE884" s="217">
        <f>IF(N884="základní",J884,0)</f>
        <v>0</v>
      </c>
      <c r="BF884" s="217">
        <f>IF(N884="snížená",J884,0)</f>
        <v>0</v>
      </c>
      <c r="BG884" s="217">
        <f>IF(N884="zákl. přenesená",J884,0)</f>
        <v>0</v>
      </c>
      <c r="BH884" s="217">
        <f>IF(N884="sníž. přenesená",J884,0)</f>
        <v>0</v>
      </c>
      <c r="BI884" s="217">
        <f>IF(N884="nulová",J884,0)</f>
        <v>0</v>
      </c>
      <c r="BJ884" s="18" t="s">
        <v>85</v>
      </c>
      <c r="BK884" s="217">
        <f>ROUND(I884*H884,2)</f>
        <v>0</v>
      </c>
      <c r="BL884" s="18" t="s">
        <v>287</v>
      </c>
      <c r="BM884" s="216" t="s">
        <v>1141</v>
      </c>
    </row>
    <row r="885" s="2" customFormat="1">
      <c r="A885" s="39"/>
      <c r="B885" s="40"/>
      <c r="C885" s="41"/>
      <c r="D885" s="218" t="s">
        <v>163</v>
      </c>
      <c r="E885" s="41"/>
      <c r="F885" s="219" t="s">
        <v>1140</v>
      </c>
      <c r="G885" s="41"/>
      <c r="H885" s="41"/>
      <c r="I885" s="220"/>
      <c r="J885" s="41"/>
      <c r="K885" s="41"/>
      <c r="L885" s="45"/>
      <c r="M885" s="221"/>
      <c r="N885" s="222"/>
      <c r="O885" s="85"/>
      <c r="P885" s="85"/>
      <c r="Q885" s="85"/>
      <c r="R885" s="85"/>
      <c r="S885" s="85"/>
      <c r="T885" s="86"/>
      <c r="U885" s="39"/>
      <c r="V885" s="39"/>
      <c r="W885" s="39"/>
      <c r="X885" s="39"/>
      <c r="Y885" s="39"/>
      <c r="Z885" s="39"/>
      <c r="AA885" s="39"/>
      <c r="AB885" s="39"/>
      <c r="AC885" s="39"/>
      <c r="AD885" s="39"/>
      <c r="AE885" s="39"/>
      <c r="AT885" s="18" t="s">
        <v>163</v>
      </c>
      <c r="AU885" s="18" t="s">
        <v>87</v>
      </c>
    </row>
    <row r="886" s="2" customFormat="1" ht="24.15" customHeight="1">
      <c r="A886" s="39"/>
      <c r="B886" s="40"/>
      <c r="C886" s="205" t="s">
        <v>1142</v>
      </c>
      <c r="D886" s="205" t="s">
        <v>156</v>
      </c>
      <c r="E886" s="206" t="s">
        <v>1143</v>
      </c>
      <c r="F886" s="207" t="s">
        <v>1144</v>
      </c>
      <c r="G886" s="208" t="s">
        <v>317</v>
      </c>
      <c r="H886" s="209">
        <v>2</v>
      </c>
      <c r="I886" s="210"/>
      <c r="J886" s="211">
        <f>ROUND(I886*H886,2)</f>
        <v>0</v>
      </c>
      <c r="K886" s="207" t="s">
        <v>160</v>
      </c>
      <c r="L886" s="45"/>
      <c r="M886" s="212" t="s">
        <v>40</v>
      </c>
      <c r="N886" s="213" t="s">
        <v>48</v>
      </c>
      <c r="O886" s="85"/>
      <c r="P886" s="214">
        <f>O886*H886</f>
        <v>0</v>
      </c>
      <c r="Q886" s="214">
        <v>0</v>
      </c>
      <c r="R886" s="214">
        <f>Q886*H886</f>
        <v>0</v>
      </c>
      <c r="S886" s="214">
        <v>0</v>
      </c>
      <c r="T886" s="215">
        <f>S886*H886</f>
        <v>0</v>
      </c>
      <c r="U886" s="39"/>
      <c r="V886" s="39"/>
      <c r="W886" s="39"/>
      <c r="X886" s="39"/>
      <c r="Y886" s="39"/>
      <c r="Z886" s="39"/>
      <c r="AA886" s="39"/>
      <c r="AB886" s="39"/>
      <c r="AC886" s="39"/>
      <c r="AD886" s="39"/>
      <c r="AE886" s="39"/>
      <c r="AR886" s="216" t="s">
        <v>287</v>
      </c>
      <c r="AT886" s="216" t="s">
        <v>156</v>
      </c>
      <c r="AU886" s="216" t="s">
        <v>87</v>
      </c>
      <c r="AY886" s="18" t="s">
        <v>153</v>
      </c>
      <c r="BE886" s="217">
        <f>IF(N886="základní",J886,0)</f>
        <v>0</v>
      </c>
      <c r="BF886" s="217">
        <f>IF(N886="snížená",J886,0)</f>
        <v>0</v>
      </c>
      <c r="BG886" s="217">
        <f>IF(N886="zákl. přenesená",J886,0)</f>
        <v>0</v>
      </c>
      <c r="BH886" s="217">
        <f>IF(N886="sníž. přenesená",J886,0)</f>
        <v>0</v>
      </c>
      <c r="BI886" s="217">
        <f>IF(N886="nulová",J886,0)</f>
        <v>0</v>
      </c>
      <c r="BJ886" s="18" t="s">
        <v>85</v>
      </c>
      <c r="BK886" s="217">
        <f>ROUND(I886*H886,2)</f>
        <v>0</v>
      </c>
      <c r="BL886" s="18" t="s">
        <v>287</v>
      </c>
      <c r="BM886" s="216" t="s">
        <v>1145</v>
      </c>
    </row>
    <row r="887" s="2" customFormat="1">
      <c r="A887" s="39"/>
      <c r="B887" s="40"/>
      <c r="C887" s="41"/>
      <c r="D887" s="218" t="s">
        <v>163</v>
      </c>
      <c r="E887" s="41"/>
      <c r="F887" s="219" t="s">
        <v>1146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163</v>
      </c>
      <c r="AU887" s="18" t="s">
        <v>87</v>
      </c>
    </row>
    <row r="888" s="2" customFormat="1">
      <c r="A888" s="39"/>
      <c r="B888" s="40"/>
      <c r="C888" s="41"/>
      <c r="D888" s="218" t="s">
        <v>165</v>
      </c>
      <c r="E888" s="41"/>
      <c r="F888" s="223" t="s">
        <v>1147</v>
      </c>
      <c r="G888" s="41"/>
      <c r="H888" s="41"/>
      <c r="I888" s="220"/>
      <c r="J888" s="41"/>
      <c r="K888" s="41"/>
      <c r="L888" s="45"/>
      <c r="M888" s="221"/>
      <c r="N888" s="222"/>
      <c r="O888" s="85"/>
      <c r="P888" s="85"/>
      <c r="Q888" s="85"/>
      <c r="R888" s="85"/>
      <c r="S888" s="85"/>
      <c r="T888" s="86"/>
      <c r="U888" s="39"/>
      <c r="V888" s="39"/>
      <c r="W888" s="39"/>
      <c r="X888" s="39"/>
      <c r="Y888" s="39"/>
      <c r="Z888" s="39"/>
      <c r="AA888" s="39"/>
      <c r="AB888" s="39"/>
      <c r="AC888" s="39"/>
      <c r="AD888" s="39"/>
      <c r="AE888" s="39"/>
      <c r="AT888" s="18" t="s">
        <v>165</v>
      </c>
      <c r="AU888" s="18" t="s">
        <v>87</v>
      </c>
    </row>
    <row r="889" s="2" customFormat="1" ht="14.4" customHeight="1">
      <c r="A889" s="39"/>
      <c r="B889" s="40"/>
      <c r="C889" s="256" t="s">
        <v>1148</v>
      </c>
      <c r="D889" s="256" t="s">
        <v>322</v>
      </c>
      <c r="E889" s="257" t="s">
        <v>1149</v>
      </c>
      <c r="F889" s="258" t="s">
        <v>1150</v>
      </c>
      <c r="G889" s="259" t="s">
        <v>173</v>
      </c>
      <c r="H889" s="260">
        <v>2.7000000000000002</v>
      </c>
      <c r="I889" s="261"/>
      <c r="J889" s="262">
        <f>ROUND(I889*H889,2)</f>
        <v>0</v>
      </c>
      <c r="K889" s="258" t="s">
        <v>160</v>
      </c>
      <c r="L889" s="263"/>
      <c r="M889" s="264" t="s">
        <v>40</v>
      </c>
      <c r="N889" s="265" t="s">
        <v>48</v>
      </c>
      <c r="O889" s="85"/>
      <c r="P889" s="214">
        <f>O889*H889</f>
        <v>0</v>
      </c>
      <c r="Q889" s="214">
        <v>0.0030000000000000001</v>
      </c>
      <c r="R889" s="214">
        <f>Q889*H889</f>
        <v>0.0081000000000000013</v>
      </c>
      <c r="S889" s="214">
        <v>0</v>
      </c>
      <c r="T889" s="215">
        <f>S889*H889</f>
        <v>0</v>
      </c>
      <c r="U889" s="39"/>
      <c r="V889" s="39"/>
      <c r="W889" s="39"/>
      <c r="X889" s="39"/>
      <c r="Y889" s="39"/>
      <c r="Z889" s="39"/>
      <c r="AA889" s="39"/>
      <c r="AB889" s="39"/>
      <c r="AC889" s="39"/>
      <c r="AD889" s="39"/>
      <c r="AE889" s="39"/>
      <c r="AR889" s="216" t="s">
        <v>383</v>
      </c>
      <c r="AT889" s="216" t="s">
        <v>322</v>
      </c>
      <c r="AU889" s="216" t="s">
        <v>87</v>
      </c>
      <c r="AY889" s="18" t="s">
        <v>153</v>
      </c>
      <c r="BE889" s="217">
        <f>IF(N889="základní",J889,0)</f>
        <v>0</v>
      </c>
      <c r="BF889" s="217">
        <f>IF(N889="snížená",J889,0)</f>
        <v>0</v>
      </c>
      <c r="BG889" s="217">
        <f>IF(N889="zákl. přenesená",J889,0)</f>
        <v>0</v>
      </c>
      <c r="BH889" s="217">
        <f>IF(N889="sníž. přenesená",J889,0)</f>
        <v>0</v>
      </c>
      <c r="BI889" s="217">
        <f>IF(N889="nulová",J889,0)</f>
        <v>0</v>
      </c>
      <c r="BJ889" s="18" t="s">
        <v>85</v>
      </c>
      <c r="BK889" s="217">
        <f>ROUND(I889*H889,2)</f>
        <v>0</v>
      </c>
      <c r="BL889" s="18" t="s">
        <v>287</v>
      </c>
      <c r="BM889" s="216" t="s">
        <v>1151</v>
      </c>
    </row>
    <row r="890" s="2" customFormat="1">
      <c r="A890" s="39"/>
      <c r="B890" s="40"/>
      <c r="C890" s="41"/>
      <c r="D890" s="218" t="s">
        <v>163</v>
      </c>
      <c r="E890" s="41"/>
      <c r="F890" s="219" t="s">
        <v>1150</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163</v>
      </c>
      <c r="AU890" s="18" t="s">
        <v>87</v>
      </c>
    </row>
    <row r="891" s="14" customFormat="1">
      <c r="A891" s="14"/>
      <c r="B891" s="234"/>
      <c r="C891" s="235"/>
      <c r="D891" s="218" t="s">
        <v>167</v>
      </c>
      <c r="E891" s="236" t="s">
        <v>40</v>
      </c>
      <c r="F891" s="237" t="s">
        <v>1152</v>
      </c>
      <c r="G891" s="235"/>
      <c r="H891" s="238">
        <v>2.7000000000000002</v>
      </c>
      <c r="I891" s="239"/>
      <c r="J891" s="235"/>
      <c r="K891" s="235"/>
      <c r="L891" s="240"/>
      <c r="M891" s="241"/>
      <c r="N891" s="242"/>
      <c r="O891" s="242"/>
      <c r="P891" s="242"/>
      <c r="Q891" s="242"/>
      <c r="R891" s="242"/>
      <c r="S891" s="242"/>
      <c r="T891" s="243"/>
      <c r="U891" s="14"/>
      <c r="V891" s="14"/>
      <c r="W891" s="14"/>
      <c r="X891" s="14"/>
      <c r="Y891" s="14"/>
      <c r="Z891" s="14"/>
      <c r="AA891" s="14"/>
      <c r="AB891" s="14"/>
      <c r="AC891" s="14"/>
      <c r="AD891" s="14"/>
      <c r="AE891" s="14"/>
      <c r="AT891" s="244" t="s">
        <v>167</v>
      </c>
      <c r="AU891" s="244" t="s">
        <v>87</v>
      </c>
      <c r="AV891" s="14" t="s">
        <v>87</v>
      </c>
      <c r="AW891" s="14" t="s">
        <v>38</v>
      </c>
      <c r="AX891" s="14" t="s">
        <v>77</v>
      </c>
      <c r="AY891" s="244" t="s">
        <v>153</v>
      </c>
    </row>
    <row r="892" s="15" customFormat="1">
      <c r="A892" s="15"/>
      <c r="B892" s="245"/>
      <c r="C892" s="246"/>
      <c r="D892" s="218" t="s">
        <v>167</v>
      </c>
      <c r="E892" s="247" t="s">
        <v>40</v>
      </c>
      <c r="F892" s="248" t="s">
        <v>170</v>
      </c>
      <c r="G892" s="246"/>
      <c r="H892" s="249">
        <v>2.7000000000000002</v>
      </c>
      <c r="I892" s="250"/>
      <c r="J892" s="246"/>
      <c r="K892" s="246"/>
      <c r="L892" s="251"/>
      <c r="M892" s="252"/>
      <c r="N892" s="253"/>
      <c r="O892" s="253"/>
      <c r="P892" s="253"/>
      <c r="Q892" s="253"/>
      <c r="R892" s="253"/>
      <c r="S892" s="253"/>
      <c r="T892" s="254"/>
      <c r="U892" s="15"/>
      <c r="V892" s="15"/>
      <c r="W892" s="15"/>
      <c r="X892" s="15"/>
      <c r="Y892" s="15"/>
      <c r="Z892" s="15"/>
      <c r="AA892" s="15"/>
      <c r="AB892" s="15"/>
      <c r="AC892" s="15"/>
      <c r="AD892" s="15"/>
      <c r="AE892" s="15"/>
      <c r="AT892" s="255" t="s">
        <v>167</v>
      </c>
      <c r="AU892" s="255" t="s">
        <v>87</v>
      </c>
      <c r="AV892" s="15" t="s">
        <v>161</v>
      </c>
      <c r="AW892" s="15" t="s">
        <v>38</v>
      </c>
      <c r="AX892" s="15" t="s">
        <v>85</v>
      </c>
      <c r="AY892" s="255" t="s">
        <v>153</v>
      </c>
    </row>
    <row r="893" s="2" customFormat="1" ht="14.4" customHeight="1">
      <c r="A893" s="39"/>
      <c r="B893" s="40"/>
      <c r="C893" s="256" t="s">
        <v>1153</v>
      </c>
      <c r="D893" s="256" t="s">
        <v>322</v>
      </c>
      <c r="E893" s="257" t="s">
        <v>1154</v>
      </c>
      <c r="F893" s="258" t="s">
        <v>1155</v>
      </c>
      <c r="G893" s="259" t="s">
        <v>1156</v>
      </c>
      <c r="H893" s="260">
        <v>2</v>
      </c>
      <c r="I893" s="261"/>
      <c r="J893" s="262">
        <f>ROUND(I893*H893,2)</f>
        <v>0</v>
      </c>
      <c r="K893" s="258" t="s">
        <v>160</v>
      </c>
      <c r="L893" s="263"/>
      <c r="M893" s="264" t="s">
        <v>40</v>
      </c>
      <c r="N893" s="265" t="s">
        <v>48</v>
      </c>
      <c r="O893" s="85"/>
      <c r="P893" s="214">
        <f>O893*H893</f>
        <v>0</v>
      </c>
      <c r="Q893" s="214">
        <v>0.00020000000000000001</v>
      </c>
      <c r="R893" s="214">
        <f>Q893*H893</f>
        <v>0.00040000000000000002</v>
      </c>
      <c r="S893" s="214">
        <v>0</v>
      </c>
      <c r="T893" s="215">
        <f>S893*H893</f>
        <v>0</v>
      </c>
      <c r="U893" s="39"/>
      <c r="V893" s="39"/>
      <c r="W893" s="39"/>
      <c r="X893" s="39"/>
      <c r="Y893" s="39"/>
      <c r="Z893" s="39"/>
      <c r="AA893" s="39"/>
      <c r="AB893" s="39"/>
      <c r="AC893" s="39"/>
      <c r="AD893" s="39"/>
      <c r="AE893" s="39"/>
      <c r="AR893" s="216" t="s">
        <v>383</v>
      </c>
      <c r="AT893" s="216" t="s">
        <v>322</v>
      </c>
      <c r="AU893" s="216" t="s">
        <v>87</v>
      </c>
      <c r="AY893" s="18" t="s">
        <v>153</v>
      </c>
      <c r="BE893" s="217">
        <f>IF(N893="základní",J893,0)</f>
        <v>0</v>
      </c>
      <c r="BF893" s="217">
        <f>IF(N893="snížená",J893,0)</f>
        <v>0</v>
      </c>
      <c r="BG893" s="217">
        <f>IF(N893="zákl. přenesená",J893,0)</f>
        <v>0</v>
      </c>
      <c r="BH893" s="217">
        <f>IF(N893="sníž. přenesená",J893,0)</f>
        <v>0</v>
      </c>
      <c r="BI893" s="217">
        <f>IF(N893="nulová",J893,0)</f>
        <v>0</v>
      </c>
      <c r="BJ893" s="18" t="s">
        <v>85</v>
      </c>
      <c r="BK893" s="217">
        <f>ROUND(I893*H893,2)</f>
        <v>0</v>
      </c>
      <c r="BL893" s="18" t="s">
        <v>287</v>
      </c>
      <c r="BM893" s="216" t="s">
        <v>1157</v>
      </c>
    </row>
    <row r="894" s="2" customFormat="1">
      <c r="A894" s="39"/>
      <c r="B894" s="40"/>
      <c r="C894" s="41"/>
      <c r="D894" s="218" t="s">
        <v>163</v>
      </c>
      <c r="E894" s="41"/>
      <c r="F894" s="219" t="s">
        <v>1155</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163</v>
      </c>
      <c r="AU894" s="18" t="s">
        <v>87</v>
      </c>
    </row>
    <row r="895" s="2" customFormat="1" ht="24.15" customHeight="1">
      <c r="A895" s="39"/>
      <c r="B895" s="40"/>
      <c r="C895" s="205" t="s">
        <v>1158</v>
      </c>
      <c r="D895" s="205" t="s">
        <v>156</v>
      </c>
      <c r="E895" s="206" t="s">
        <v>1159</v>
      </c>
      <c r="F895" s="207" t="s">
        <v>1160</v>
      </c>
      <c r="G895" s="208" t="s">
        <v>317</v>
      </c>
      <c r="H895" s="209">
        <v>3</v>
      </c>
      <c r="I895" s="210"/>
      <c r="J895" s="211">
        <f>ROUND(I895*H895,2)</f>
        <v>0</v>
      </c>
      <c r="K895" s="207" t="s">
        <v>160</v>
      </c>
      <c r="L895" s="45"/>
      <c r="M895" s="212" t="s">
        <v>40</v>
      </c>
      <c r="N895" s="213" t="s">
        <v>48</v>
      </c>
      <c r="O895" s="85"/>
      <c r="P895" s="214">
        <f>O895*H895</f>
        <v>0</v>
      </c>
      <c r="Q895" s="214">
        <v>0</v>
      </c>
      <c r="R895" s="214">
        <f>Q895*H895</f>
        <v>0</v>
      </c>
      <c r="S895" s="214">
        <v>0</v>
      </c>
      <c r="T895" s="215">
        <f>S895*H895</f>
        <v>0</v>
      </c>
      <c r="U895" s="39"/>
      <c r="V895" s="39"/>
      <c r="W895" s="39"/>
      <c r="X895" s="39"/>
      <c r="Y895" s="39"/>
      <c r="Z895" s="39"/>
      <c r="AA895" s="39"/>
      <c r="AB895" s="39"/>
      <c r="AC895" s="39"/>
      <c r="AD895" s="39"/>
      <c r="AE895" s="39"/>
      <c r="AR895" s="216" t="s">
        <v>287</v>
      </c>
      <c r="AT895" s="216" t="s">
        <v>156</v>
      </c>
      <c r="AU895" s="216" t="s">
        <v>87</v>
      </c>
      <c r="AY895" s="18" t="s">
        <v>153</v>
      </c>
      <c r="BE895" s="217">
        <f>IF(N895="základní",J895,0)</f>
        <v>0</v>
      </c>
      <c r="BF895" s="217">
        <f>IF(N895="snížená",J895,0)</f>
        <v>0</v>
      </c>
      <c r="BG895" s="217">
        <f>IF(N895="zákl. přenesená",J895,0)</f>
        <v>0</v>
      </c>
      <c r="BH895" s="217">
        <f>IF(N895="sníž. přenesená",J895,0)</f>
        <v>0</v>
      </c>
      <c r="BI895" s="217">
        <f>IF(N895="nulová",J895,0)</f>
        <v>0</v>
      </c>
      <c r="BJ895" s="18" t="s">
        <v>85</v>
      </c>
      <c r="BK895" s="217">
        <f>ROUND(I895*H895,2)</f>
        <v>0</v>
      </c>
      <c r="BL895" s="18" t="s">
        <v>287</v>
      </c>
      <c r="BM895" s="216" t="s">
        <v>1161</v>
      </c>
    </row>
    <row r="896" s="2" customFormat="1">
      <c r="A896" s="39"/>
      <c r="B896" s="40"/>
      <c r="C896" s="41"/>
      <c r="D896" s="218" t="s">
        <v>163</v>
      </c>
      <c r="E896" s="41"/>
      <c r="F896" s="219" t="s">
        <v>1162</v>
      </c>
      <c r="G896" s="41"/>
      <c r="H896" s="41"/>
      <c r="I896" s="220"/>
      <c r="J896" s="41"/>
      <c r="K896" s="41"/>
      <c r="L896" s="45"/>
      <c r="M896" s="221"/>
      <c r="N896" s="222"/>
      <c r="O896" s="85"/>
      <c r="P896" s="85"/>
      <c r="Q896" s="85"/>
      <c r="R896" s="85"/>
      <c r="S896" s="85"/>
      <c r="T896" s="86"/>
      <c r="U896" s="39"/>
      <c r="V896" s="39"/>
      <c r="W896" s="39"/>
      <c r="X896" s="39"/>
      <c r="Y896" s="39"/>
      <c r="Z896" s="39"/>
      <c r="AA896" s="39"/>
      <c r="AB896" s="39"/>
      <c r="AC896" s="39"/>
      <c r="AD896" s="39"/>
      <c r="AE896" s="39"/>
      <c r="AT896" s="18" t="s">
        <v>163</v>
      </c>
      <c r="AU896" s="18" t="s">
        <v>87</v>
      </c>
    </row>
    <row r="897" s="2" customFormat="1">
      <c r="A897" s="39"/>
      <c r="B897" s="40"/>
      <c r="C897" s="41"/>
      <c r="D897" s="218" t="s">
        <v>165</v>
      </c>
      <c r="E897" s="41"/>
      <c r="F897" s="223" t="s">
        <v>1147</v>
      </c>
      <c r="G897" s="41"/>
      <c r="H897" s="41"/>
      <c r="I897" s="220"/>
      <c r="J897" s="41"/>
      <c r="K897" s="41"/>
      <c r="L897" s="45"/>
      <c r="M897" s="221"/>
      <c r="N897" s="222"/>
      <c r="O897" s="85"/>
      <c r="P897" s="85"/>
      <c r="Q897" s="85"/>
      <c r="R897" s="85"/>
      <c r="S897" s="85"/>
      <c r="T897" s="86"/>
      <c r="U897" s="39"/>
      <c r="V897" s="39"/>
      <c r="W897" s="39"/>
      <c r="X897" s="39"/>
      <c r="Y897" s="39"/>
      <c r="Z897" s="39"/>
      <c r="AA897" s="39"/>
      <c r="AB897" s="39"/>
      <c r="AC897" s="39"/>
      <c r="AD897" s="39"/>
      <c r="AE897" s="39"/>
      <c r="AT897" s="18" t="s">
        <v>165</v>
      </c>
      <c r="AU897" s="18" t="s">
        <v>87</v>
      </c>
    </row>
    <row r="898" s="2" customFormat="1" ht="24.15" customHeight="1">
      <c r="A898" s="39"/>
      <c r="B898" s="40"/>
      <c r="C898" s="256" t="s">
        <v>1163</v>
      </c>
      <c r="D898" s="256" t="s">
        <v>322</v>
      </c>
      <c r="E898" s="257" t="s">
        <v>1164</v>
      </c>
      <c r="F898" s="258" t="s">
        <v>1165</v>
      </c>
      <c r="G898" s="259" t="s">
        <v>317</v>
      </c>
      <c r="H898" s="260">
        <v>3</v>
      </c>
      <c r="I898" s="261"/>
      <c r="J898" s="262">
        <f>ROUND(I898*H898,2)</f>
        <v>0</v>
      </c>
      <c r="K898" s="258" t="s">
        <v>160</v>
      </c>
      <c r="L898" s="263"/>
      <c r="M898" s="264" t="s">
        <v>40</v>
      </c>
      <c r="N898" s="265" t="s">
        <v>48</v>
      </c>
      <c r="O898" s="85"/>
      <c r="P898" s="214">
        <f>O898*H898</f>
        <v>0</v>
      </c>
      <c r="Q898" s="214">
        <v>0.0020300000000000001</v>
      </c>
      <c r="R898" s="214">
        <f>Q898*H898</f>
        <v>0.0060899999999999999</v>
      </c>
      <c r="S898" s="214">
        <v>0</v>
      </c>
      <c r="T898" s="215">
        <f>S898*H898</f>
        <v>0</v>
      </c>
      <c r="U898" s="39"/>
      <c r="V898" s="39"/>
      <c r="W898" s="39"/>
      <c r="X898" s="39"/>
      <c r="Y898" s="39"/>
      <c r="Z898" s="39"/>
      <c r="AA898" s="39"/>
      <c r="AB898" s="39"/>
      <c r="AC898" s="39"/>
      <c r="AD898" s="39"/>
      <c r="AE898" s="39"/>
      <c r="AR898" s="216" t="s">
        <v>383</v>
      </c>
      <c r="AT898" s="216" t="s">
        <v>322</v>
      </c>
      <c r="AU898" s="216" t="s">
        <v>87</v>
      </c>
      <c r="AY898" s="18" t="s">
        <v>153</v>
      </c>
      <c r="BE898" s="217">
        <f>IF(N898="základní",J898,0)</f>
        <v>0</v>
      </c>
      <c r="BF898" s="217">
        <f>IF(N898="snížená",J898,0)</f>
        <v>0</v>
      </c>
      <c r="BG898" s="217">
        <f>IF(N898="zákl. přenesená",J898,0)</f>
        <v>0</v>
      </c>
      <c r="BH898" s="217">
        <f>IF(N898="sníž. přenesená",J898,0)</f>
        <v>0</v>
      </c>
      <c r="BI898" s="217">
        <f>IF(N898="nulová",J898,0)</f>
        <v>0</v>
      </c>
      <c r="BJ898" s="18" t="s">
        <v>85</v>
      </c>
      <c r="BK898" s="217">
        <f>ROUND(I898*H898,2)</f>
        <v>0</v>
      </c>
      <c r="BL898" s="18" t="s">
        <v>287</v>
      </c>
      <c r="BM898" s="216" t="s">
        <v>1166</v>
      </c>
    </row>
    <row r="899" s="2" customFormat="1">
      <c r="A899" s="39"/>
      <c r="B899" s="40"/>
      <c r="C899" s="41"/>
      <c r="D899" s="218" t="s">
        <v>163</v>
      </c>
      <c r="E899" s="41"/>
      <c r="F899" s="219" t="s">
        <v>1165</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163</v>
      </c>
      <c r="AU899" s="18" t="s">
        <v>87</v>
      </c>
    </row>
    <row r="900" s="2" customFormat="1" ht="24.15" customHeight="1">
      <c r="A900" s="39"/>
      <c r="B900" s="40"/>
      <c r="C900" s="205" t="s">
        <v>1167</v>
      </c>
      <c r="D900" s="205" t="s">
        <v>156</v>
      </c>
      <c r="E900" s="206" t="s">
        <v>1168</v>
      </c>
      <c r="F900" s="207" t="s">
        <v>1169</v>
      </c>
      <c r="G900" s="208" t="s">
        <v>422</v>
      </c>
      <c r="H900" s="209">
        <v>0.376</v>
      </c>
      <c r="I900" s="210"/>
      <c r="J900" s="211">
        <f>ROUND(I900*H900,2)</f>
        <v>0</v>
      </c>
      <c r="K900" s="207" t="s">
        <v>160</v>
      </c>
      <c r="L900" s="45"/>
      <c r="M900" s="212" t="s">
        <v>40</v>
      </c>
      <c r="N900" s="213" t="s">
        <v>48</v>
      </c>
      <c r="O900" s="85"/>
      <c r="P900" s="214">
        <f>O900*H900</f>
        <v>0</v>
      </c>
      <c r="Q900" s="214">
        <v>0</v>
      </c>
      <c r="R900" s="214">
        <f>Q900*H900</f>
        <v>0</v>
      </c>
      <c r="S900" s="214">
        <v>0</v>
      </c>
      <c r="T900" s="215">
        <f>S900*H900</f>
        <v>0</v>
      </c>
      <c r="U900" s="39"/>
      <c r="V900" s="39"/>
      <c r="W900" s="39"/>
      <c r="X900" s="39"/>
      <c r="Y900" s="39"/>
      <c r="Z900" s="39"/>
      <c r="AA900" s="39"/>
      <c r="AB900" s="39"/>
      <c r="AC900" s="39"/>
      <c r="AD900" s="39"/>
      <c r="AE900" s="39"/>
      <c r="AR900" s="216" t="s">
        <v>287</v>
      </c>
      <c r="AT900" s="216" t="s">
        <v>156</v>
      </c>
      <c r="AU900" s="216" t="s">
        <v>87</v>
      </c>
      <c r="AY900" s="18" t="s">
        <v>153</v>
      </c>
      <c r="BE900" s="217">
        <f>IF(N900="základní",J900,0)</f>
        <v>0</v>
      </c>
      <c r="BF900" s="217">
        <f>IF(N900="snížená",J900,0)</f>
        <v>0</v>
      </c>
      <c r="BG900" s="217">
        <f>IF(N900="zákl. přenesená",J900,0)</f>
        <v>0</v>
      </c>
      <c r="BH900" s="217">
        <f>IF(N900="sníž. přenesená",J900,0)</f>
        <v>0</v>
      </c>
      <c r="BI900" s="217">
        <f>IF(N900="nulová",J900,0)</f>
        <v>0</v>
      </c>
      <c r="BJ900" s="18" t="s">
        <v>85</v>
      </c>
      <c r="BK900" s="217">
        <f>ROUND(I900*H900,2)</f>
        <v>0</v>
      </c>
      <c r="BL900" s="18" t="s">
        <v>287</v>
      </c>
      <c r="BM900" s="216" t="s">
        <v>1170</v>
      </c>
    </row>
    <row r="901" s="2" customFormat="1">
      <c r="A901" s="39"/>
      <c r="B901" s="40"/>
      <c r="C901" s="41"/>
      <c r="D901" s="218" t="s">
        <v>163</v>
      </c>
      <c r="E901" s="41"/>
      <c r="F901" s="219" t="s">
        <v>1171</v>
      </c>
      <c r="G901" s="41"/>
      <c r="H901" s="41"/>
      <c r="I901" s="220"/>
      <c r="J901" s="41"/>
      <c r="K901" s="41"/>
      <c r="L901" s="45"/>
      <c r="M901" s="221"/>
      <c r="N901" s="222"/>
      <c r="O901" s="85"/>
      <c r="P901" s="85"/>
      <c r="Q901" s="85"/>
      <c r="R901" s="85"/>
      <c r="S901" s="85"/>
      <c r="T901" s="86"/>
      <c r="U901" s="39"/>
      <c r="V901" s="39"/>
      <c r="W901" s="39"/>
      <c r="X901" s="39"/>
      <c r="Y901" s="39"/>
      <c r="Z901" s="39"/>
      <c r="AA901" s="39"/>
      <c r="AB901" s="39"/>
      <c r="AC901" s="39"/>
      <c r="AD901" s="39"/>
      <c r="AE901" s="39"/>
      <c r="AT901" s="18" t="s">
        <v>163</v>
      </c>
      <c r="AU901" s="18" t="s">
        <v>87</v>
      </c>
    </row>
    <row r="902" s="2" customFormat="1">
      <c r="A902" s="39"/>
      <c r="B902" s="40"/>
      <c r="C902" s="41"/>
      <c r="D902" s="218" t="s">
        <v>165</v>
      </c>
      <c r="E902" s="41"/>
      <c r="F902" s="223" t="s">
        <v>1172</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165</v>
      </c>
      <c r="AU902" s="18" t="s">
        <v>87</v>
      </c>
    </row>
    <row r="903" s="2" customFormat="1" ht="24.15" customHeight="1">
      <c r="A903" s="39"/>
      <c r="B903" s="40"/>
      <c r="C903" s="205" t="s">
        <v>1173</v>
      </c>
      <c r="D903" s="205" t="s">
        <v>156</v>
      </c>
      <c r="E903" s="206" t="s">
        <v>1174</v>
      </c>
      <c r="F903" s="207" t="s">
        <v>1175</v>
      </c>
      <c r="G903" s="208" t="s">
        <v>422</v>
      </c>
      <c r="H903" s="209">
        <v>0.376</v>
      </c>
      <c r="I903" s="210"/>
      <c r="J903" s="211">
        <f>ROUND(I903*H903,2)</f>
        <v>0</v>
      </c>
      <c r="K903" s="207" t="s">
        <v>160</v>
      </c>
      <c r="L903" s="45"/>
      <c r="M903" s="212" t="s">
        <v>40</v>
      </c>
      <c r="N903" s="213" t="s">
        <v>48</v>
      </c>
      <c r="O903" s="85"/>
      <c r="P903" s="214">
        <f>O903*H903</f>
        <v>0</v>
      </c>
      <c r="Q903" s="214">
        <v>0</v>
      </c>
      <c r="R903" s="214">
        <f>Q903*H903</f>
        <v>0</v>
      </c>
      <c r="S903" s="214">
        <v>0</v>
      </c>
      <c r="T903" s="215">
        <f>S903*H903</f>
        <v>0</v>
      </c>
      <c r="U903" s="39"/>
      <c r="V903" s="39"/>
      <c r="W903" s="39"/>
      <c r="X903" s="39"/>
      <c r="Y903" s="39"/>
      <c r="Z903" s="39"/>
      <c r="AA903" s="39"/>
      <c r="AB903" s="39"/>
      <c r="AC903" s="39"/>
      <c r="AD903" s="39"/>
      <c r="AE903" s="39"/>
      <c r="AR903" s="216" t="s">
        <v>287</v>
      </c>
      <c r="AT903" s="216" t="s">
        <v>156</v>
      </c>
      <c r="AU903" s="216" t="s">
        <v>87</v>
      </c>
      <c r="AY903" s="18" t="s">
        <v>153</v>
      </c>
      <c r="BE903" s="217">
        <f>IF(N903="základní",J903,0)</f>
        <v>0</v>
      </c>
      <c r="BF903" s="217">
        <f>IF(N903="snížená",J903,0)</f>
        <v>0</v>
      </c>
      <c r="BG903" s="217">
        <f>IF(N903="zákl. přenesená",J903,0)</f>
        <v>0</v>
      </c>
      <c r="BH903" s="217">
        <f>IF(N903="sníž. přenesená",J903,0)</f>
        <v>0</v>
      </c>
      <c r="BI903" s="217">
        <f>IF(N903="nulová",J903,0)</f>
        <v>0</v>
      </c>
      <c r="BJ903" s="18" t="s">
        <v>85</v>
      </c>
      <c r="BK903" s="217">
        <f>ROUND(I903*H903,2)</f>
        <v>0</v>
      </c>
      <c r="BL903" s="18" t="s">
        <v>287</v>
      </c>
      <c r="BM903" s="216" t="s">
        <v>1176</v>
      </c>
    </row>
    <row r="904" s="2" customFormat="1">
      <c r="A904" s="39"/>
      <c r="B904" s="40"/>
      <c r="C904" s="41"/>
      <c r="D904" s="218" t="s">
        <v>163</v>
      </c>
      <c r="E904" s="41"/>
      <c r="F904" s="219" t="s">
        <v>1177</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163</v>
      </c>
      <c r="AU904" s="18" t="s">
        <v>87</v>
      </c>
    </row>
    <row r="905" s="2" customFormat="1">
      <c r="A905" s="39"/>
      <c r="B905" s="40"/>
      <c r="C905" s="41"/>
      <c r="D905" s="218" t="s">
        <v>165</v>
      </c>
      <c r="E905" s="41"/>
      <c r="F905" s="223" t="s">
        <v>1172</v>
      </c>
      <c r="G905" s="41"/>
      <c r="H905" s="41"/>
      <c r="I905" s="220"/>
      <c r="J905" s="41"/>
      <c r="K905" s="41"/>
      <c r="L905" s="45"/>
      <c r="M905" s="221"/>
      <c r="N905" s="222"/>
      <c r="O905" s="85"/>
      <c r="P905" s="85"/>
      <c r="Q905" s="85"/>
      <c r="R905" s="85"/>
      <c r="S905" s="85"/>
      <c r="T905" s="86"/>
      <c r="U905" s="39"/>
      <c r="V905" s="39"/>
      <c r="W905" s="39"/>
      <c r="X905" s="39"/>
      <c r="Y905" s="39"/>
      <c r="Z905" s="39"/>
      <c r="AA905" s="39"/>
      <c r="AB905" s="39"/>
      <c r="AC905" s="39"/>
      <c r="AD905" s="39"/>
      <c r="AE905" s="39"/>
      <c r="AT905" s="18" t="s">
        <v>165</v>
      </c>
      <c r="AU905" s="18" t="s">
        <v>87</v>
      </c>
    </row>
    <row r="906" s="12" customFormat="1" ht="22.8" customHeight="1">
      <c r="A906" s="12"/>
      <c r="B906" s="189"/>
      <c r="C906" s="190"/>
      <c r="D906" s="191" t="s">
        <v>76</v>
      </c>
      <c r="E906" s="203" t="s">
        <v>1178</v>
      </c>
      <c r="F906" s="203" t="s">
        <v>1179</v>
      </c>
      <c r="G906" s="190"/>
      <c r="H906" s="190"/>
      <c r="I906" s="193"/>
      <c r="J906" s="204">
        <f>BK906</f>
        <v>0</v>
      </c>
      <c r="K906" s="190"/>
      <c r="L906" s="195"/>
      <c r="M906" s="196"/>
      <c r="N906" s="197"/>
      <c r="O906" s="197"/>
      <c r="P906" s="198">
        <f>SUM(P907:P969)</f>
        <v>0</v>
      </c>
      <c r="Q906" s="197"/>
      <c r="R906" s="198">
        <f>SUM(R907:R969)</f>
        <v>0.31555800000000001</v>
      </c>
      <c r="S906" s="197"/>
      <c r="T906" s="199">
        <f>SUM(T907:T969)</f>
        <v>0</v>
      </c>
      <c r="U906" s="12"/>
      <c r="V906" s="12"/>
      <c r="W906" s="12"/>
      <c r="X906" s="12"/>
      <c r="Y906" s="12"/>
      <c r="Z906" s="12"/>
      <c r="AA906" s="12"/>
      <c r="AB906" s="12"/>
      <c r="AC906" s="12"/>
      <c r="AD906" s="12"/>
      <c r="AE906" s="12"/>
      <c r="AR906" s="200" t="s">
        <v>87</v>
      </c>
      <c r="AT906" s="201" t="s">
        <v>76</v>
      </c>
      <c r="AU906" s="201" t="s">
        <v>85</v>
      </c>
      <c r="AY906" s="200" t="s">
        <v>153</v>
      </c>
      <c r="BK906" s="202">
        <f>SUM(BK907:BK969)</f>
        <v>0</v>
      </c>
    </row>
    <row r="907" s="2" customFormat="1" ht="14.4" customHeight="1">
      <c r="A907" s="39"/>
      <c r="B907" s="40"/>
      <c r="C907" s="205" t="s">
        <v>1180</v>
      </c>
      <c r="D907" s="205" t="s">
        <v>156</v>
      </c>
      <c r="E907" s="206" t="s">
        <v>1181</v>
      </c>
      <c r="F907" s="207" t="s">
        <v>1182</v>
      </c>
      <c r="G907" s="208" t="s">
        <v>159</v>
      </c>
      <c r="H907" s="209">
        <v>13.800000000000001</v>
      </c>
      <c r="I907" s="210"/>
      <c r="J907" s="211">
        <f>ROUND(I907*H907,2)</f>
        <v>0</v>
      </c>
      <c r="K907" s="207" t="s">
        <v>160</v>
      </c>
      <c r="L907" s="45"/>
      <c r="M907" s="212" t="s">
        <v>40</v>
      </c>
      <c r="N907" s="213" t="s">
        <v>48</v>
      </c>
      <c r="O907" s="85"/>
      <c r="P907" s="214">
        <f>O907*H907</f>
        <v>0</v>
      </c>
      <c r="Q907" s="214">
        <v>0.012</v>
      </c>
      <c r="R907" s="214">
        <f>Q907*H907</f>
        <v>0.16560000000000003</v>
      </c>
      <c r="S907" s="214">
        <v>0</v>
      </c>
      <c r="T907" s="215">
        <f>S907*H907</f>
        <v>0</v>
      </c>
      <c r="U907" s="39"/>
      <c r="V907" s="39"/>
      <c r="W907" s="39"/>
      <c r="X907" s="39"/>
      <c r="Y907" s="39"/>
      <c r="Z907" s="39"/>
      <c r="AA907" s="39"/>
      <c r="AB907" s="39"/>
      <c r="AC907" s="39"/>
      <c r="AD907" s="39"/>
      <c r="AE907" s="39"/>
      <c r="AR907" s="216" t="s">
        <v>287</v>
      </c>
      <c r="AT907" s="216" t="s">
        <v>156</v>
      </c>
      <c r="AU907" s="216" t="s">
        <v>87</v>
      </c>
      <c r="AY907" s="18" t="s">
        <v>153</v>
      </c>
      <c r="BE907" s="217">
        <f>IF(N907="základní",J907,0)</f>
        <v>0</v>
      </c>
      <c r="BF907" s="217">
        <f>IF(N907="snížená",J907,0)</f>
        <v>0</v>
      </c>
      <c r="BG907" s="217">
        <f>IF(N907="zákl. přenesená",J907,0)</f>
        <v>0</v>
      </c>
      <c r="BH907" s="217">
        <f>IF(N907="sníž. přenesená",J907,0)</f>
        <v>0</v>
      </c>
      <c r="BI907" s="217">
        <f>IF(N907="nulová",J907,0)</f>
        <v>0</v>
      </c>
      <c r="BJ907" s="18" t="s">
        <v>85</v>
      </c>
      <c r="BK907" s="217">
        <f>ROUND(I907*H907,2)</f>
        <v>0</v>
      </c>
      <c r="BL907" s="18" t="s">
        <v>287</v>
      </c>
      <c r="BM907" s="216" t="s">
        <v>1183</v>
      </c>
    </row>
    <row r="908" s="2" customFormat="1">
      <c r="A908" s="39"/>
      <c r="B908" s="40"/>
      <c r="C908" s="41"/>
      <c r="D908" s="218" t="s">
        <v>163</v>
      </c>
      <c r="E908" s="41"/>
      <c r="F908" s="219" t="s">
        <v>1184</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163</v>
      </c>
      <c r="AU908" s="18" t="s">
        <v>87</v>
      </c>
    </row>
    <row r="909" s="2" customFormat="1">
      <c r="A909" s="39"/>
      <c r="B909" s="40"/>
      <c r="C909" s="41"/>
      <c r="D909" s="218" t="s">
        <v>165</v>
      </c>
      <c r="E909" s="41"/>
      <c r="F909" s="223" t="s">
        <v>1185</v>
      </c>
      <c r="G909" s="41"/>
      <c r="H909" s="41"/>
      <c r="I909" s="220"/>
      <c r="J909" s="41"/>
      <c r="K909" s="41"/>
      <c r="L909" s="45"/>
      <c r="M909" s="221"/>
      <c r="N909" s="222"/>
      <c r="O909" s="85"/>
      <c r="P909" s="85"/>
      <c r="Q909" s="85"/>
      <c r="R909" s="85"/>
      <c r="S909" s="85"/>
      <c r="T909" s="86"/>
      <c r="U909" s="39"/>
      <c r="V909" s="39"/>
      <c r="W909" s="39"/>
      <c r="X909" s="39"/>
      <c r="Y909" s="39"/>
      <c r="Z909" s="39"/>
      <c r="AA909" s="39"/>
      <c r="AB909" s="39"/>
      <c r="AC909" s="39"/>
      <c r="AD909" s="39"/>
      <c r="AE909" s="39"/>
      <c r="AT909" s="18" t="s">
        <v>165</v>
      </c>
      <c r="AU909" s="18" t="s">
        <v>87</v>
      </c>
    </row>
    <row r="910" s="13" customFormat="1">
      <c r="A910" s="13"/>
      <c r="B910" s="224"/>
      <c r="C910" s="225"/>
      <c r="D910" s="218" t="s">
        <v>167</v>
      </c>
      <c r="E910" s="226" t="s">
        <v>40</v>
      </c>
      <c r="F910" s="227" t="s">
        <v>206</v>
      </c>
      <c r="G910" s="225"/>
      <c r="H910" s="226" t="s">
        <v>40</v>
      </c>
      <c r="I910" s="228"/>
      <c r="J910" s="225"/>
      <c r="K910" s="225"/>
      <c r="L910" s="229"/>
      <c r="M910" s="230"/>
      <c r="N910" s="231"/>
      <c r="O910" s="231"/>
      <c r="P910" s="231"/>
      <c r="Q910" s="231"/>
      <c r="R910" s="231"/>
      <c r="S910" s="231"/>
      <c r="T910" s="232"/>
      <c r="U910" s="13"/>
      <c r="V910" s="13"/>
      <c r="W910" s="13"/>
      <c r="X910" s="13"/>
      <c r="Y910" s="13"/>
      <c r="Z910" s="13"/>
      <c r="AA910" s="13"/>
      <c r="AB910" s="13"/>
      <c r="AC910" s="13"/>
      <c r="AD910" s="13"/>
      <c r="AE910" s="13"/>
      <c r="AT910" s="233" t="s">
        <v>167</v>
      </c>
      <c r="AU910" s="233" t="s">
        <v>87</v>
      </c>
      <c r="AV910" s="13" t="s">
        <v>85</v>
      </c>
      <c r="AW910" s="13" t="s">
        <v>38</v>
      </c>
      <c r="AX910" s="13" t="s">
        <v>77</v>
      </c>
      <c r="AY910" s="233" t="s">
        <v>153</v>
      </c>
    </row>
    <row r="911" s="14" customFormat="1">
      <c r="A911" s="14"/>
      <c r="B911" s="234"/>
      <c r="C911" s="235"/>
      <c r="D911" s="218" t="s">
        <v>167</v>
      </c>
      <c r="E911" s="236" t="s">
        <v>40</v>
      </c>
      <c r="F911" s="237" t="s">
        <v>343</v>
      </c>
      <c r="G911" s="235"/>
      <c r="H911" s="238">
        <v>2.96</v>
      </c>
      <c r="I911" s="239"/>
      <c r="J911" s="235"/>
      <c r="K911" s="235"/>
      <c r="L911" s="240"/>
      <c r="M911" s="241"/>
      <c r="N911" s="242"/>
      <c r="O911" s="242"/>
      <c r="P911" s="242"/>
      <c r="Q911" s="242"/>
      <c r="R911" s="242"/>
      <c r="S911" s="242"/>
      <c r="T911" s="243"/>
      <c r="U911" s="14"/>
      <c r="V911" s="14"/>
      <c r="W911" s="14"/>
      <c r="X911" s="14"/>
      <c r="Y911" s="14"/>
      <c r="Z911" s="14"/>
      <c r="AA911" s="14"/>
      <c r="AB911" s="14"/>
      <c r="AC911" s="14"/>
      <c r="AD911" s="14"/>
      <c r="AE911" s="14"/>
      <c r="AT911" s="244" t="s">
        <v>167</v>
      </c>
      <c r="AU911" s="244" t="s">
        <v>87</v>
      </c>
      <c r="AV911" s="14" t="s">
        <v>87</v>
      </c>
      <c r="AW911" s="14" t="s">
        <v>38</v>
      </c>
      <c r="AX911" s="14" t="s">
        <v>77</v>
      </c>
      <c r="AY911" s="244" t="s">
        <v>153</v>
      </c>
    </row>
    <row r="912" s="13" customFormat="1">
      <c r="A912" s="13"/>
      <c r="B912" s="224"/>
      <c r="C912" s="225"/>
      <c r="D912" s="218" t="s">
        <v>167</v>
      </c>
      <c r="E912" s="226" t="s">
        <v>40</v>
      </c>
      <c r="F912" s="227" t="s">
        <v>209</v>
      </c>
      <c r="G912" s="225"/>
      <c r="H912" s="226" t="s">
        <v>40</v>
      </c>
      <c r="I912" s="228"/>
      <c r="J912" s="225"/>
      <c r="K912" s="225"/>
      <c r="L912" s="229"/>
      <c r="M912" s="230"/>
      <c r="N912" s="231"/>
      <c r="O912" s="231"/>
      <c r="P912" s="231"/>
      <c r="Q912" s="231"/>
      <c r="R912" s="231"/>
      <c r="S912" s="231"/>
      <c r="T912" s="232"/>
      <c r="U912" s="13"/>
      <c r="V912" s="13"/>
      <c r="W912" s="13"/>
      <c r="X912" s="13"/>
      <c r="Y912" s="13"/>
      <c r="Z912" s="13"/>
      <c r="AA912" s="13"/>
      <c r="AB912" s="13"/>
      <c r="AC912" s="13"/>
      <c r="AD912" s="13"/>
      <c r="AE912" s="13"/>
      <c r="AT912" s="233" t="s">
        <v>167</v>
      </c>
      <c r="AU912" s="233" t="s">
        <v>87</v>
      </c>
      <c r="AV912" s="13" t="s">
        <v>85</v>
      </c>
      <c r="AW912" s="13" t="s">
        <v>38</v>
      </c>
      <c r="AX912" s="13" t="s">
        <v>77</v>
      </c>
      <c r="AY912" s="233" t="s">
        <v>153</v>
      </c>
    </row>
    <row r="913" s="14" customFormat="1">
      <c r="A913" s="14"/>
      <c r="B913" s="234"/>
      <c r="C913" s="235"/>
      <c r="D913" s="218" t="s">
        <v>167</v>
      </c>
      <c r="E913" s="236" t="s">
        <v>40</v>
      </c>
      <c r="F913" s="237" t="s">
        <v>344</v>
      </c>
      <c r="G913" s="235"/>
      <c r="H913" s="238">
        <v>2.2599999999999998</v>
      </c>
      <c r="I913" s="239"/>
      <c r="J913" s="235"/>
      <c r="K913" s="235"/>
      <c r="L913" s="240"/>
      <c r="M913" s="241"/>
      <c r="N913" s="242"/>
      <c r="O913" s="242"/>
      <c r="P913" s="242"/>
      <c r="Q913" s="242"/>
      <c r="R913" s="242"/>
      <c r="S913" s="242"/>
      <c r="T913" s="243"/>
      <c r="U913" s="14"/>
      <c r="V913" s="14"/>
      <c r="W913" s="14"/>
      <c r="X913" s="14"/>
      <c r="Y913" s="14"/>
      <c r="Z913" s="14"/>
      <c r="AA913" s="14"/>
      <c r="AB913" s="14"/>
      <c r="AC913" s="14"/>
      <c r="AD913" s="14"/>
      <c r="AE913" s="14"/>
      <c r="AT913" s="244" t="s">
        <v>167</v>
      </c>
      <c r="AU913" s="244" t="s">
        <v>87</v>
      </c>
      <c r="AV913" s="14" t="s">
        <v>87</v>
      </c>
      <c r="AW913" s="14" t="s">
        <v>38</v>
      </c>
      <c r="AX913" s="14" t="s">
        <v>77</v>
      </c>
      <c r="AY913" s="244" t="s">
        <v>153</v>
      </c>
    </row>
    <row r="914" s="13" customFormat="1">
      <c r="A914" s="13"/>
      <c r="B914" s="224"/>
      <c r="C914" s="225"/>
      <c r="D914" s="218" t="s">
        <v>167</v>
      </c>
      <c r="E914" s="226" t="s">
        <v>40</v>
      </c>
      <c r="F914" s="227" t="s">
        <v>213</v>
      </c>
      <c r="G914" s="225"/>
      <c r="H914" s="226" t="s">
        <v>40</v>
      </c>
      <c r="I914" s="228"/>
      <c r="J914" s="225"/>
      <c r="K914" s="225"/>
      <c r="L914" s="229"/>
      <c r="M914" s="230"/>
      <c r="N914" s="231"/>
      <c r="O914" s="231"/>
      <c r="P914" s="231"/>
      <c r="Q914" s="231"/>
      <c r="R914" s="231"/>
      <c r="S914" s="231"/>
      <c r="T914" s="232"/>
      <c r="U914" s="13"/>
      <c r="V914" s="13"/>
      <c r="W914" s="13"/>
      <c r="X914" s="13"/>
      <c r="Y914" s="13"/>
      <c r="Z914" s="13"/>
      <c r="AA914" s="13"/>
      <c r="AB914" s="13"/>
      <c r="AC914" s="13"/>
      <c r="AD914" s="13"/>
      <c r="AE914" s="13"/>
      <c r="AT914" s="233" t="s">
        <v>167</v>
      </c>
      <c r="AU914" s="233" t="s">
        <v>87</v>
      </c>
      <c r="AV914" s="13" t="s">
        <v>85</v>
      </c>
      <c r="AW914" s="13" t="s">
        <v>38</v>
      </c>
      <c r="AX914" s="13" t="s">
        <v>77</v>
      </c>
      <c r="AY914" s="233" t="s">
        <v>153</v>
      </c>
    </row>
    <row r="915" s="14" customFormat="1">
      <c r="A915" s="14"/>
      <c r="B915" s="234"/>
      <c r="C915" s="235"/>
      <c r="D915" s="218" t="s">
        <v>167</v>
      </c>
      <c r="E915" s="236" t="s">
        <v>40</v>
      </c>
      <c r="F915" s="237" t="s">
        <v>346</v>
      </c>
      <c r="G915" s="235"/>
      <c r="H915" s="238">
        <v>8.5800000000000001</v>
      </c>
      <c r="I915" s="239"/>
      <c r="J915" s="235"/>
      <c r="K915" s="235"/>
      <c r="L915" s="240"/>
      <c r="M915" s="241"/>
      <c r="N915" s="242"/>
      <c r="O915" s="242"/>
      <c r="P915" s="242"/>
      <c r="Q915" s="242"/>
      <c r="R915" s="242"/>
      <c r="S915" s="242"/>
      <c r="T915" s="243"/>
      <c r="U915" s="14"/>
      <c r="V915" s="14"/>
      <c r="W915" s="14"/>
      <c r="X915" s="14"/>
      <c r="Y915" s="14"/>
      <c r="Z915" s="14"/>
      <c r="AA915" s="14"/>
      <c r="AB915" s="14"/>
      <c r="AC915" s="14"/>
      <c r="AD915" s="14"/>
      <c r="AE915" s="14"/>
      <c r="AT915" s="244" t="s">
        <v>167</v>
      </c>
      <c r="AU915" s="244" t="s">
        <v>87</v>
      </c>
      <c r="AV915" s="14" t="s">
        <v>87</v>
      </c>
      <c r="AW915" s="14" t="s">
        <v>38</v>
      </c>
      <c r="AX915" s="14" t="s">
        <v>77</v>
      </c>
      <c r="AY915" s="244" t="s">
        <v>153</v>
      </c>
    </row>
    <row r="916" s="15" customFormat="1">
      <c r="A916" s="15"/>
      <c r="B916" s="245"/>
      <c r="C916" s="246"/>
      <c r="D916" s="218" t="s">
        <v>167</v>
      </c>
      <c r="E916" s="247" t="s">
        <v>40</v>
      </c>
      <c r="F916" s="248" t="s">
        <v>170</v>
      </c>
      <c r="G916" s="246"/>
      <c r="H916" s="249">
        <v>13.800000000000001</v>
      </c>
      <c r="I916" s="250"/>
      <c r="J916" s="246"/>
      <c r="K916" s="246"/>
      <c r="L916" s="251"/>
      <c r="M916" s="252"/>
      <c r="N916" s="253"/>
      <c r="O916" s="253"/>
      <c r="P916" s="253"/>
      <c r="Q916" s="253"/>
      <c r="R916" s="253"/>
      <c r="S916" s="253"/>
      <c r="T916" s="254"/>
      <c r="U916" s="15"/>
      <c r="V916" s="15"/>
      <c r="W916" s="15"/>
      <c r="X916" s="15"/>
      <c r="Y916" s="15"/>
      <c r="Z916" s="15"/>
      <c r="AA916" s="15"/>
      <c r="AB916" s="15"/>
      <c r="AC916" s="15"/>
      <c r="AD916" s="15"/>
      <c r="AE916" s="15"/>
      <c r="AT916" s="255" t="s">
        <v>167</v>
      </c>
      <c r="AU916" s="255" t="s">
        <v>87</v>
      </c>
      <c r="AV916" s="15" t="s">
        <v>161</v>
      </c>
      <c r="AW916" s="15" t="s">
        <v>38</v>
      </c>
      <c r="AX916" s="15" t="s">
        <v>85</v>
      </c>
      <c r="AY916" s="255" t="s">
        <v>153</v>
      </c>
    </row>
    <row r="917" s="2" customFormat="1" ht="24.15" customHeight="1">
      <c r="A917" s="39"/>
      <c r="B917" s="40"/>
      <c r="C917" s="205" t="s">
        <v>1186</v>
      </c>
      <c r="D917" s="205" t="s">
        <v>156</v>
      </c>
      <c r="E917" s="206" t="s">
        <v>1187</v>
      </c>
      <c r="F917" s="207" t="s">
        <v>1188</v>
      </c>
      <c r="G917" s="208" t="s">
        <v>159</v>
      </c>
      <c r="H917" s="209">
        <v>13.800000000000001</v>
      </c>
      <c r="I917" s="210"/>
      <c r="J917" s="211">
        <f>ROUND(I917*H917,2)</f>
        <v>0</v>
      </c>
      <c r="K917" s="207" t="s">
        <v>160</v>
      </c>
      <c r="L917" s="45"/>
      <c r="M917" s="212" t="s">
        <v>40</v>
      </c>
      <c r="N917" s="213" t="s">
        <v>48</v>
      </c>
      <c r="O917" s="85"/>
      <c r="P917" s="214">
        <f>O917*H917</f>
        <v>0</v>
      </c>
      <c r="Q917" s="214">
        <v>0.0054000000000000003</v>
      </c>
      <c r="R917" s="214">
        <f>Q917*H917</f>
        <v>0.074520000000000003</v>
      </c>
      <c r="S917" s="214">
        <v>0</v>
      </c>
      <c r="T917" s="215">
        <f>S917*H917</f>
        <v>0</v>
      </c>
      <c r="U917" s="39"/>
      <c r="V917" s="39"/>
      <c r="W917" s="39"/>
      <c r="X917" s="39"/>
      <c r="Y917" s="39"/>
      <c r="Z917" s="39"/>
      <c r="AA917" s="39"/>
      <c r="AB917" s="39"/>
      <c r="AC917" s="39"/>
      <c r="AD917" s="39"/>
      <c r="AE917" s="39"/>
      <c r="AR917" s="216" t="s">
        <v>287</v>
      </c>
      <c r="AT917" s="216" t="s">
        <v>156</v>
      </c>
      <c r="AU917" s="216" t="s">
        <v>87</v>
      </c>
      <c r="AY917" s="18" t="s">
        <v>153</v>
      </c>
      <c r="BE917" s="217">
        <f>IF(N917="základní",J917,0)</f>
        <v>0</v>
      </c>
      <c r="BF917" s="217">
        <f>IF(N917="snížená",J917,0)</f>
        <v>0</v>
      </c>
      <c r="BG917" s="217">
        <f>IF(N917="zákl. přenesená",J917,0)</f>
        <v>0</v>
      </c>
      <c r="BH917" s="217">
        <f>IF(N917="sníž. přenesená",J917,0)</f>
        <v>0</v>
      </c>
      <c r="BI917" s="217">
        <f>IF(N917="nulová",J917,0)</f>
        <v>0</v>
      </c>
      <c r="BJ917" s="18" t="s">
        <v>85</v>
      </c>
      <c r="BK917" s="217">
        <f>ROUND(I917*H917,2)</f>
        <v>0</v>
      </c>
      <c r="BL917" s="18" t="s">
        <v>287</v>
      </c>
      <c r="BM917" s="216" t="s">
        <v>1189</v>
      </c>
    </row>
    <row r="918" s="2" customFormat="1">
      <c r="A918" s="39"/>
      <c r="B918" s="40"/>
      <c r="C918" s="41"/>
      <c r="D918" s="218" t="s">
        <v>163</v>
      </c>
      <c r="E918" s="41"/>
      <c r="F918" s="219" t="s">
        <v>1190</v>
      </c>
      <c r="G918" s="41"/>
      <c r="H918" s="41"/>
      <c r="I918" s="220"/>
      <c r="J918" s="41"/>
      <c r="K918" s="41"/>
      <c r="L918" s="45"/>
      <c r="M918" s="221"/>
      <c r="N918" s="222"/>
      <c r="O918" s="85"/>
      <c r="P918" s="85"/>
      <c r="Q918" s="85"/>
      <c r="R918" s="85"/>
      <c r="S918" s="85"/>
      <c r="T918" s="86"/>
      <c r="U918" s="39"/>
      <c r="V918" s="39"/>
      <c r="W918" s="39"/>
      <c r="X918" s="39"/>
      <c r="Y918" s="39"/>
      <c r="Z918" s="39"/>
      <c r="AA918" s="39"/>
      <c r="AB918" s="39"/>
      <c r="AC918" s="39"/>
      <c r="AD918" s="39"/>
      <c r="AE918" s="39"/>
      <c r="AT918" s="18" t="s">
        <v>163</v>
      </c>
      <c r="AU918" s="18" t="s">
        <v>87</v>
      </c>
    </row>
    <row r="919" s="2" customFormat="1">
      <c r="A919" s="39"/>
      <c r="B919" s="40"/>
      <c r="C919" s="41"/>
      <c r="D919" s="218" t="s">
        <v>165</v>
      </c>
      <c r="E919" s="41"/>
      <c r="F919" s="223" t="s">
        <v>1191</v>
      </c>
      <c r="G919" s="41"/>
      <c r="H919" s="41"/>
      <c r="I919" s="220"/>
      <c r="J919" s="41"/>
      <c r="K919" s="41"/>
      <c r="L919" s="45"/>
      <c r="M919" s="221"/>
      <c r="N919" s="222"/>
      <c r="O919" s="85"/>
      <c r="P919" s="85"/>
      <c r="Q919" s="85"/>
      <c r="R919" s="85"/>
      <c r="S919" s="85"/>
      <c r="T919" s="86"/>
      <c r="U919" s="39"/>
      <c r="V919" s="39"/>
      <c r="W919" s="39"/>
      <c r="X919" s="39"/>
      <c r="Y919" s="39"/>
      <c r="Z919" s="39"/>
      <c r="AA919" s="39"/>
      <c r="AB919" s="39"/>
      <c r="AC919" s="39"/>
      <c r="AD919" s="39"/>
      <c r="AE919" s="39"/>
      <c r="AT919" s="18" t="s">
        <v>165</v>
      </c>
      <c r="AU919" s="18" t="s">
        <v>87</v>
      </c>
    </row>
    <row r="920" s="13" customFormat="1">
      <c r="A920" s="13"/>
      <c r="B920" s="224"/>
      <c r="C920" s="225"/>
      <c r="D920" s="218" t="s">
        <v>167</v>
      </c>
      <c r="E920" s="226" t="s">
        <v>40</v>
      </c>
      <c r="F920" s="227" t="s">
        <v>206</v>
      </c>
      <c r="G920" s="225"/>
      <c r="H920" s="226" t="s">
        <v>40</v>
      </c>
      <c r="I920" s="228"/>
      <c r="J920" s="225"/>
      <c r="K920" s="225"/>
      <c r="L920" s="229"/>
      <c r="M920" s="230"/>
      <c r="N920" s="231"/>
      <c r="O920" s="231"/>
      <c r="P920" s="231"/>
      <c r="Q920" s="231"/>
      <c r="R920" s="231"/>
      <c r="S920" s="231"/>
      <c r="T920" s="232"/>
      <c r="U920" s="13"/>
      <c r="V920" s="13"/>
      <c r="W920" s="13"/>
      <c r="X920" s="13"/>
      <c r="Y920" s="13"/>
      <c r="Z920" s="13"/>
      <c r="AA920" s="13"/>
      <c r="AB920" s="13"/>
      <c r="AC920" s="13"/>
      <c r="AD920" s="13"/>
      <c r="AE920" s="13"/>
      <c r="AT920" s="233" t="s">
        <v>167</v>
      </c>
      <c r="AU920" s="233" t="s">
        <v>87</v>
      </c>
      <c r="AV920" s="13" t="s">
        <v>85</v>
      </c>
      <c r="AW920" s="13" t="s">
        <v>38</v>
      </c>
      <c r="AX920" s="13" t="s">
        <v>77</v>
      </c>
      <c r="AY920" s="233" t="s">
        <v>153</v>
      </c>
    </row>
    <row r="921" s="14" customFormat="1">
      <c r="A921" s="14"/>
      <c r="B921" s="234"/>
      <c r="C921" s="235"/>
      <c r="D921" s="218" t="s">
        <v>167</v>
      </c>
      <c r="E921" s="236" t="s">
        <v>40</v>
      </c>
      <c r="F921" s="237" t="s">
        <v>343</v>
      </c>
      <c r="G921" s="235"/>
      <c r="H921" s="238">
        <v>2.96</v>
      </c>
      <c r="I921" s="239"/>
      <c r="J921" s="235"/>
      <c r="K921" s="235"/>
      <c r="L921" s="240"/>
      <c r="M921" s="241"/>
      <c r="N921" s="242"/>
      <c r="O921" s="242"/>
      <c r="P921" s="242"/>
      <c r="Q921" s="242"/>
      <c r="R921" s="242"/>
      <c r="S921" s="242"/>
      <c r="T921" s="243"/>
      <c r="U921" s="14"/>
      <c r="V921" s="14"/>
      <c r="W921" s="14"/>
      <c r="X921" s="14"/>
      <c r="Y921" s="14"/>
      <c r="Z921" s="14"/>
      <c r="AA921" s="14"/>
      <c r="AB921" s="14"/>
      <c r="AC921" s="14"/>
      <c r="AD921" s="14"/>
      <c r="AE921" s="14"/>
      <c r="AT921" s="244" t="s">
        <v>167</v>
      </c>
      <c r="AU921" s="244" t="s">
        <v>87</v>
      </c>
      <c r="AV921" s="14" t="s">
        <v>87</v>
      </c>
      <c r="AW921" s="14" t="s">
        <v>38</v>
      </c>
      <c r="AX921" s="14" t="s">
        <v>77</v>
      </c>
      <c r="AY921" s="244" t="s">
        <v>153</v>
      </c>
    </row>
    <row r="922" s="13" customFormat="1">
      <c r="A922" s="13"/>
      <c r="B922" s="224"/>
      <c r="C922" s="225"/>
      <c r="D922" s="218" t="s">
        <v>167</v>
      </c>
      <c r="E922" s="226" t="s">
        <v>40</v>
      </c>
      <c r="F922" s="227" t="s">
        <v>209</v>
      </c>
      <c r="G922" s="225"/>
      <c r="H922" s="226" t="s">
        <v>40</v>
      </c>
      <c r="I922" s="228"/>
      <c r="J922" s="225"/>
      <c r="K922" s="225"/>
      <c r="L922" s="229"/>
      <c r="M922" s="230"/>
      <c r="N922" s="231"/>
      <c r="O922" s="231"/>
      <c r="P922" s="231"/>
      <c r="Q922" s="231"/>
      <c r="R922" s="231"/>
      <c r="S922" s="231"/>
      <c r="T922" s="232"/>
      <c r="U922" s="13"/>
      <c r="V922" s="13"/>
      <c r="W922" s="13"/>
      <c r="X922" s="13"/>
      <c r="Y922" s="13"/>
      <c r="Z922" s="13"/>
      <c r="AA922" s="13"/>
      <c r="AB922" s="13"/>
      <c r="AC922" s="13"/>
      <c r="AD922" s="13"/>
      <c r="AE922" s="13"/>
      <c r="AT922" s="233" t="s">
        <v>167</v>
      </c>
      <c r="AU922" s="233" t="s">
        <v>87</v>
      </c>
      <c r="AV922" s="13" t="s">
        <v>85</v>
      </c>
      <c r="AW922" s="13" t="s">
        <v>38</v>
      </c>
      <c r="AX922" s="13" t="s">
        <v>77</v>
      </c>
      <c r="AY922" s="233" t="s">
        <v>153</v>
      </c>
    </row>
    <row r="923" s="14" customFormat="1">
      <c r="A923" s="14"/>
      <c r="B923" s="234"/>
      <c r="C923" s="235"/>
      <c r="D923" s="218" t="s">
        <v>167</v>
      </c>
      <c r="E923" s="236" t="s">
        <v>40</v>
      </c>
      <c r="F923" s="237" t="s">
        <v>344</v>
      </c>
      <c r="G923" s="235"/>
      <c r="H923" s="238">
        <v>2.2599999999999998</v>
      </c>
      <c r="I923" s="239"/>
      <c r="J923" s="235"/>
      <c r="K923" s="235"/>
      <c r="L923" s="240"/>
      <c r="M923" s="241"/>
      <c r="N923" s="242"/>
      <c r="O923" s="242"/>
      <c r="P923" s="242"/>
      <c r="Q923" s="242"/>
      <c r="R923" s="242"/>
      <c r="S923" s="242"/>
      <c r="T923" s="243"/>
      <c r="U923" s="14"/>
      <c r="V923" s="14"/>
      <c r="W923" s="14"/>
      <c r="X923" s="14"/>
      <c r="Y923" s="14"/>
      <c r="Z923" s="14"/>
      <c r="AA923" s="14"/>
      <c r="AB923" s="14"/>
      <c r="AC923" s="14"/>
      <c r="AD923" s="14"/>
      <c r="AE923" s="14"/>
      <c r="AT923" s="244" t="s">
        <v>167</v>
      </c>
      <c r="AU923" s="244" t="s">
        <v>87</v>
      </c>
      <c r="AV923" s="14" t="s">
        <v>87</v>
      </c>
      <c r="AW923" s="14" t="s">
        <v>38</v>
      </c>
      <c r="AX923" s="14" t="s">
        <v>77</v>
      </c>
      <c r="AY923" s="244" t="s">
        <v>153</v>
      </c>
    </row>
    <row r="924" s="13" customFormat="1">
      <c r="A924" s="13"/>
      <c r="B924" s="224"/>
      <c r="C924" s="225"/>
      <c r="D924" s="218" t="s">
        <v>167</v>
      </c>
      <c r="E924" s="226" t="s">
        <v>40</v>
      </c>
      <c r="F924" s="227" t="s">
        <v>213</v>
      </c>
      <c r="G924" s="225"/>
      <c r="H924" s="226" t="s">
        <v>40</v>
      </c>
      <c r="I924" s="228"/>
      <c r="J924" s="225"/>
      <c r="K924" s="225"/>
      <c r="L924" s="229"/>
      <c r="M924" s="230"/>
      <c r="N924" s="231"/>
      <c r="O924" s="231"/>
      <c r="P924" s="231"/>
      <c r="Q924" s="231"/>
      <c r="R924" s="231"/>
      <c r="S924" s="231"/>
      <c r="T924" s="232"/>
      <c r="U924" s="13"/>
      <c r="V924" s="13"/>
      <c r="W924" s="13"/>
      <c r="X924" s="13"/>
      <c r="Y924" s="13"/>
      <c r="Z924" s="13"/>
      <c r="AA924" s="13"/>
      <c r="AB924" s="13"/>
      <c r="AC924" s="13"/>
      <c r="AD924" s="13"/>
      <c r="AE924" s="13"/>
      <c r="AT924" s="233" t="s">
        <v>167</v>
      </c>
      <c r="AU924" s="233" t="s">
        <v>87</v>
      </c>
      <c r="AV924" s="13" t="s">
        <v>85</v>
      </c>
      <c r="AW924" s="13" t="s">
        <v>38</v>
      </c>
      <c r="AX924" s="13" t="s">
        <v>77</v>
      </c>
      <c r="AY924" s="233" t="s">
        <v>153</v>
      </c>
    </row>
    <row r="925" s="14" customFormat="1">
      <c r="A925" s="14"/>
      <c r="B925" s="234"/>
      <c r="C925" s="235"/>
      <c r="D925" s="218" t="s">
        <v>167</v>
      </c>
      <c r="E925" s="236" t="s">
        <v>40</v>
      </c>
      <c r="F925" s="237" t="s">
        <v>346</v>
      </c>
      <c r="G925" s="235"/>
      <c r="H925" s="238">
        <v>8.5800000000000001</v>
      </c>
      <c r="I925" s="239"/>
      <c r="J925" s="235"/>
      <c r="K925" s="235"/>
      <c r="L925" s="240"/>
      <c r="M925" s="241"/>
      <c r="N925" s="242"/>
      <c r="O925" s="242"/>
      <c r="P925" s="242"/>
      <c r="Q925" s="242"/>
      <c r="R925" s="242"/>
      <c r="S925" s="242"/>
      <c r="T925" s="243"/>
      <c r="U925" s="14"/>
      <c r="V925" s="14"/>
      <c r="W925" s="14"/>
      <c r="X925" s="14"/>
      <c r="Y925" s="14"/>
      <c r="Z925" s="14"/>
      <c r="AA925" s="14"/>
      <c r="AB925" s="14"/>
      <c r="AC925" s="14"/>
      <c r="AD925" s="14"/>
      <c r="AE925" s="14"/>
      <c r="AT925" s="244" t="s">
        <v>167</v>
      </c>
      <c r="AU925" s="244" t="s">
        <v>87</v>
      </c>
      <c r="AV925" s="14" t="s">
        <v>87</v>
      </c>
      <c r="AW925" s="14" t="s">
        <v>38</v>
      </c>
      <c r="AX925" s="14" t="s">
        <v>77</v>
      </c>
      <c r="AY925" s="244" t="s">
        <v>153</v>
      </c>
    </row>
    <row r="926" s="15" customFormat="1">
      <c r="A926" s="15"/>
      <c r="B926" s="245"/>
      <c r="C926" s="246"/>
      <c r="D926" s="218" t="s">
        <v>167</v>
      </c>
      <c r="E926" s="247" t="s">
        <v>40</v>
      </c>
      <c r="F926" s="248" t="s">
        <v>170</v>
      </c>
      <c r="G926" s="246"/>
      <c r="H926" s="249">
        <v>13.800000000000001</v>
      </c>
      <c r="I926" s="250"/>
      <c r="J926" s="246"/>
      <c r="K926" s="246"/>
      <c r="L926" s="251"/>
      <c r="M926" s="252"/>
      <c r="N926" s="253"/>
      <c r="O926" s="253"/>
      <c r="P926" s="253"/>
      <c r="Q926" s="253"/>
      <c r="R926" s="253"/>
      <c r="S926" s="253"/>
      <c r="T926" s="254"/>
      <c r="U926" s="15"/>
      <c r="V926" s="15"/>
      <c r="W926" s="15"/>
      <c r="X926" s="15"/>
      <c r="Y926" s="15"/>
      <c r="Z926" s="15"/>
      <c r="AA926" s="15"/>
      <c r="AB926" s="15"/>
      <c r="AC926" s="15"/>
      <c r="AD926" s="15"/>
      <c r="AE926" s="15"/>
      <c r="AT926" s="255" t="s">
        <v>167</v>
      </c>
      <c r="AU926" s="255" t="s">
        <v>87</v>
      </c>
      <c r="AV926" s="15" t="s">
        <v>161</v>
      </c>
      <c r="AW926" s="15" t="s">
        <v>38</v>
      </c>
      <c r="AX926" s="15" t="s">
        <v>85</v>
      </c>
      <c r="AY926" s="255" t="s">
        <v>153</v>
      </c>
    </row>
    <row r="927" s="2" customFormat="1" ht="14.4" customHeight="1">
      <c r="A927" s="39"/>
      <c r="B927" s="40"/>
      <c r="C927" s="205" t="s">
        <v>1192</v>
      </c>
      <c r="D927" s="205" t="s">
        <v>156</v>
      </c>
      <c r="E927" s="206" t="s">
        <v>1193</v>
      </c>
      <c r="F927" s="207" t="s">
        <v>1194</v>
      </c>
      <c r="G927" s="208" t="s">
        <v>159</v>
      </c>
      <c r="H927" s="209">
        <v>13.800000000000001</v>
      </c>
      <c r="I927" s="210"/>
      <c r="J927" s="211">
        <f>ROUND(I927*H927,2)</f>
        <v>0</v>
      </c>
      <c r="K927" s="207" t="s">
        <v>160</v>
      </c>
      <c r="L927" s="45"/>
      <c r="M927" s="212" t="s">
        <v>40</v>
      </c>
      <c r="N927" s="213" t="s">
        <v>48</v>
      </c>
      <c r="O927" s="85"/>
      <c r="P927" s="214">
        <f>O927*H927</f>
        <v>0</v>
      </c>
      <c r="Q927" s="214">
        <v>0.00029999999999999997</v>
      </c>
      <c r="R927" s="214">
        <f>Q927*H927</f>
        <v>0.0041399999999999996</v>
      </c>
      <c r="S927" s="214">
        <v>0</v>
      </c>
      <c r="T927" s="215">
        <f>S927*H927</f>
        <v>0</v>
      </c>
      <c r="U927" s="39"/>
      <c r="V927" s="39"/>
      <c r="W927" s="39"/>
      <c r="X927" s="39"/>
      <c r="Y927" s="39"/>
      <c r="Z927" s="39"/>
      <c r="AA927" s="39"/>
      <c r="AB927" s="39"/>
      <c r="AC927" s="39"/>
      <c r="AD927" s="39"/>
      <c r="AE927" s="39"/>
      <c r="AR927" s="216" t="s">
        <v>287</v>
      </c>
      <c r="AT927" s="216" t="s">
        <v>156</v>
      </c>
      <c r="AU927" s="216" t="s">
        <v>87</v>
      </c>
      <c r="AY927" s="18" t="s">
        <v>153</v>
      </c>
      <c r="BE927" s="217">
        <f>IF(N927="základní",J927,0)</f>
        <v>0</v>
      </c>
      <c r="BF927" s="217">
        <f>IF(N927="snížená",J927,0)</f>
        <v>0</v>
      </c>
      <c r="BG927" s="217">
        <f>IF(N927="zákl. přenesená",J927,0)</f>
        <v>0</v>
      </c>
      <c r="BH927" s="217">
        <f>IF(N927="sníž. přenesená",J927,0)</f>
        <v>0</v>
      </c>
      <c r="BI927" s="217">
        <f>IF(N927="nulová",J927,0)</f>
        <v>0</v>
      </c>
      <c r="BJ927" s="18" t="s">
        <v>85</v>
      </c>
      <c r="BK927" s="217">
        <f>ROUND(I927*H927,2)</f>
        <v>0</v>
      </c>
      <c r="BL927" s="18" t="s">
        <v>287</v>
      </c>
      <c r="BM927" s="216" t="s">
        <v>1195</v>
      </c>
    </row>
    <row r="928" s="2" customFormat="1">
      <c r="A928" s="39"/>
      <c r="B928" s="40"/>
      <c r="C928" s="41"/>
      <c r="D928" s="218" t="s">
        <v>163</v>
      </c>
      <c r="E928" s="41"/>
      <c r="F928" s="219" t="s">
        <v>1196</v>
      </c>
      <c r="G928" s="41"/>
      <c r="H928" s="41"/>
      <c r="I928" s="220"/>
      <c r="J928" s="41"/>
      <c r="K928" s="41"/>
      <c r="L928" s="45"/>
      <c r="M928" s="221"/>
      <c r="N928" s="222"/>
      <c r="O928" s="85"/>
      <c r="P928" s="85"/>
      <c r="Q928" s="85"/>
      <c r="R928" s="85"/>
      <c r="S928" s="85"/>
      <c r="T928" s="86"/>
      <c r="U928" s="39"/>
      <c r="V928" s="39"/>
      <c r="W928" s="39"/>
      <c r="X928" s="39"/>
      <c r="Y928" s="39"/>
      <c r="Z928" s="39"/>
      <c r="AA928" s="39"/>
      <c r="AB928" s="39"/>
      <c r="AC928" s="39"/>
      <c r="AD928" s="39"/>
      <c r="AE928" s="39"/>
      <c r="AT928" s="18" t="s">
        <v>163</v>
      </c>
      <c r="AU928" s="18" t="s">
        <v>87</v>
      </c>
    </row>
    <row r="929" s="2" customFormat="1">
      <c r="A929" s="39"/>
      <c r="B929" s="40"/>
      <c r="C929" s="41"/>
      <c r="D929" s="218" t="s">
        <v>165</v>
      </c>
      <c r="E929" s="41"/>
      <c r="F929" s="223" t="s">
        <v>1185</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165</v>
      </c>
      <c r="AU929" s="18" t="s">
        <v>87</v>
      </c>
    </row>
    <row r="930" s="13" customFormat="1">
      <c r="A930" s="13"/>
      <c r="B930" s="224"/>
      <c r="C930" s="225"/>
      <c r="D930" s="218" t="s">
        <v>167</v>
      </c>
      <c r="E930" s="226" t="s">
        <v>40</v>
      </c>
      <c r="F930" s="227" t="s">
        <v>206</v>
      </c>
      <c r="G930" s="225"/>
      <c r="H930" s="226" t="s">
        <v>40</v>
      </c>
      <c r="I930" s="228"/>
      <c r="J930" s="225"/>
      <c r="K930" s="225"/>
      <c r="L930" s="229"/>
      <c r="M930" s="230"/>
      <c r="N930" s="231"/>
      <c r="O930" s="231"/>
      <c r="P930" s="231"/>
      <c r="Q930" s="231"/>
      <c r="R930" s="231"/>
      <c r="S930" s="231"/>
      <c r="T930" s="232"/>
      <c r="U930" s="13"/>
      <c r="V930" s="13"/>
      <c r="W930" s="13"/>
      <c r="X930" s="13"/>
      <c r="Y930" s="13"/>
      <c r="Z930" s="13"/>
      <c r="AA930" s="13"/>
      <c r="AB930" s="13"/>
      <c r="AC930" s="13"/>
      <c r="AD930" s="13"/>
      <c r="AE930" s="13"/>
      <c r="AT930" s="233" t="s">
        <v>167</v>
      </c>
      <c r="AU930" s="233" t="s">
        <v>87</v>
      </c>
      <c r="AV930" s="13" t="s">
        <v>85</v>
      </c>
      <c r="AW930" s="13" t="s">
        <v>38</v>
      </c>
      <c r="AX930" s="13" t="s">
        <v>77</v>
      </c>
      <c r="AY930" s="233" t="s">
        <v>153</v>
      </c>
    </row>
    <row r="931" s="14" customFormat="1">
      <c r="A931" s="14"/>
      <c r="B931" s="234"/>
      <c r="C931" s="235"/>
      <c r="D931" s="218" t="s">
        <v>167</v>
      </c>
      <c r="E931" s="236" t="s">
        <v>40</v>
      </c>
      <c r="F931" s="237" t="s">
        <v>343</v>
      </c>
      <c r="G931" s="235"/>
      <c r="H931" s="238">
        <v>2.96</v>
      </c>
      <c r="I931" s="239"/>
      <c r="J931" s="235"/>
      <c r="K931" s="235"/>
      <c r="L931" s="240"/>
      <c r="M931" s="241"/>
      <c r="N931" s="242"/>
      <c r="O931" s="242"/>
      <c r="P931" s="242"/>
      <c r="Q931" s="242"/>
      <c r="R931" s="242"/>
      <c r="S931" s="242"/>
      <c r="T931" s="243"/>
      <c r="U931" s="14"/>
      <c r="V931" s="14"/>
      <c r="W931" s="14"/>
      <c r="X931" s="14"/>
      <c r="Y931" s="14"/>
      <c r="Z931" s="14"/>
      <c r="AA931" s="14"/>
      <c r="AB931" s="14"/>
      <c r="AC931" s="14"/>
      <c r="AD931" s="14"/>
      <c r="AE931" s="14"/>
      <c r="AT931" s="244" t="s">
        <v>167</v>
      </c>
      <c r="AU931" s="244" t="s">
        <v>87</v>
      </c>
      <c r="AV931" s="14" t="s">
        <v>87</v>
      </c>
      <c r="AW931" s="14" t="s">
        <v>38</v>
      </c>
      <c r="AX931" s="14" t="s">
        <v>77</v>
      </c>
      <c r="AY931" s="244" t="s">
        <v>153</v>
      </c>
    </row>
    <row r="932" s="13" customFormat="1">
      <c r="A932" s="13"/>
      <c r="B932" s="224"/>
      <c r="C932" s="225"/>
      <c r="D932" s="218" t="s">
        <v>167</v>
      </c>
      <c r="E932" s="226" t="s">
        <v>40</v>
      </c>
      <c r="F932" s="227" t="s">
        <v>209</v>
      </c>
      <c r="G932" s="225"/>
      <c r="H932" s="226" t="s">
        <v>40</v>
      </c>
      <c r="I932" s="228"/>
      <c r="J932" s="225"/>
      <c r="K932" s="225"/>
      <c r="L932" s="229"/>
      <c r="M932" s="230"/>
      <c r="N932" s="231"/>
      <c r="O932" s="231"/>
      <c r="P932" s="231"/>
      <c r="Q932" s="231"/>
      <c r="R932" s="231"/>
      <c r="S932" s="231"/>
      <c r="T932" s="232"/>
      <c r="U932" s="13"/>
      <c r="V932" s="13"/>
      <c r="W932" s="13"/>
      <c r="X932" s="13"/>
      <c r="Y932" s="13"/>
      <c r="Z932" s="13"/>
      <c r="AA932" s="13"/>
      <c r="AB932" s="13"/>
      <c r="AC932" s="13"/>
      <c r="AD932" s="13"/>
      <c r="AE932" s="13"/>
      <c r="AT932" s="233" t="s">
        <v>167</v>
      </c>
      <c r="AU932" s="233" t="s">
        <v>87</v>
      </c>
      <c r="AV932" s="13" t="s">
        <v>85</v>
      </c>
      <c r="AW932" s="13" t="s">
        <v>38</v>
      </c>
      <c r="AX932" s="13" t="s">
        <v>77</v>
      </c>
      <c r="AY932" s="233" t="s">
        <v>153</v>
      </c>
    </row>
    <row r="933" s="14" customFormat="1">
      <c r="A933" s="14"/>
      <c r="B933" s="234"/>
      <c r="C933" s="235"/>
      <c r="D933" s="218" t="s">
        <v>167</v>
      </c>
      <c r="E933" s="236" t="s">
        <v>40</v>
      </c>
      <c r="F933" s="237" t="s">
        <v>344</v>
      </c>
      <c r="G933" s="235"/>
      <c r="H933" s="238">
        <v>2.2599999999999998</v>
      </c>
      <c r="I933" s="239"/>
      <c r="J933" s="235"/>
      <c r="K933" s="235"/>
      <c r="L933" s="240"/>
      <c r="M933" s="241"/>
      <c r="N933" s="242"/>
      <c r="O933" s="242"/>
      <c r="P933" s="242"/>
      <c r="Q933" s="242"/>
      <c r="R933" s="242"/>
      <c r="S933" s="242"/>
      <c r="T933" s="243"/>
      <c r="U933" s="14"/>
      <c r="V933" s="14"/>
      <c r="W933" s="14"/>
      <c r="X933" s="14"/>
      <c r="Y933" s="14"/>
      <c r="Z933" s="14"/>
      <c r="AA933" s="14"/>
      <c r="AB933" s="14"/>
      <c r="AC933" s="14"/>
      <c r="AD933" s="14"/>
      <c r="AE933" s="14"/>
      <c r="AT933" s="244" t="s">
        <v>167</v>
      </c>
      <c r="AU933" s="244" t="s">
        <v>87</v>
      </c>
      <c r="AV933" s="14" t="s">
        <v>87</v>
      </c>
      <c r="AW933" s="14" t="s">
        <v>38</v>
      </c>
      <c r="AX933" s="14" t="s">
        <v>77</v>
      </c>
      <c r="AY933" s="244" t="s">
        <v>153</v>
      </c>
    </row>
    <row r="934" s="13" customFormat="1">
      <c r="A934" s="13"/>
      <c r="B934" s="224"/>
      <c r="C934" s="225"/>
      <c r="D934" s="218" t="s">
        <v>167</v>
      </c>
      <c r="E934" s="226" t="s">
        <v>40</v>
      </c>
      <c r="F934" s="227" t="s">
        <v>213</v>
      </c>
      <c r="G934" s="225"/>
      <c r="H934" s="226" t="s">
        <v>40</v>
      </c>
      <c r="I934" s="228"/>
      <c r="J934" s="225"/>
      <c r="K934" s="225"/>
      <c r="L934" s="229"/>
      <c r="M934" s="230"/>
      <c r="N934" s="231"/>
      <c r="O934" s="231"/>
      <c r="P934" s="231"/>
      <c r="Q934" s="231"/>
      <c r="R934" s="231"/>
      <c r="S934" s="231"/>
      <c r="T934" s="232"/>
      <c r="U934" s="13"/>
      <c r="V934" s="13"/>
      <c r="W934" s="13"/>
      <c r="X934" s="13"/>
      <c r="Y934" s="13"/>
      <c r="Z934" s="13"/>
      <c r="AA934" s="13"/>
      <c r="AB934" s="13"/>
      <c r="AC934" s="13"/>
      <c r="AD934" s="13"/>
      <c r="AE934" s="13"/>
      <c r="AT934" s="233" t="s">
        <v>167</v>
      </c>
      <c r="AU934" s="233" t="s">
        <v>87</v>
      </c>
      <c r="AV934" s="13" t="s">
        <v>85</v>
      </c>
      <c r="AW934" s="13" t="s">
        <v>38</v>
      </c>
      <c r="AX934" s="13" t="s">
        <v>77</v>
      </c>
      <c r="AY934" s="233" t="s">
        <v>153</v>
      </c>
    </row>
    <row r="935" s="14" customFormat="1">
      <c r="A935" s="14"/>
      <c r="B935" s="234"/>
      <c r="C935" s="235"/>
      <c r="D935" s="218" t="s">
        <v>167</v>
      </c>
      <c r="E935" s="236" t="s">
        <v>40</v>
      </c>
      <c r="F935" s="237" t="s">
        <v>346</v>
      </c>
      <c r="G935" s="235"/>
      <c r="H935" s="238">
        <v>8.5800000000000001</v>
      </c>
      <c r="I935" s="239"/>
      <c r="J935" s="235"/>
      <c r="K935" s="235"/>
      <c r="L935" s="240"/>
      <c r="M935" s="241"/>
      <c r="N935" s="242"/>
      <c r="O935" s="242"/>
      <c r="P935" s="242"/>
      <c r="Q935" s="242"/>
      <c r="R935" s="242"/>
      <c r="S935" s="242"/>
      <c r="T935" s="243"/>
      <c r="U935" s="14"/>
      <c r="V935" s="14"/>
      <c r="W935" s="14"/>
      <c r="X935" s="14"/>
      <c r="Y935" s="14"/>
      <c r="Z935" s="14"/>
      <c r="AA935" s="14"/>
      <c r="AB935" s="14"/>
      <c r="AC935" s="14"/>
      <c r="AD935" s="14"/>
      <c r="AE935" s="14"/>
      <c r="AT935" s="244" t="s">
        <v>167</v>
      </c>
      <c r="AU935" s="244" t="s">
        <v>87</v>
      </c>
      <c r="AV935" s="14" t="s">
        <v>87</v>
      </c>
      <c r="AW935" s="14" t="s">
        <v>38</v>
      </c>
      <c r="AX935" s="14" t="s">
        <v>77</v>
      </c>
      <c r="AY935" s="244" t="s">
        <v>153</v>
      </c>
    </row>
    <row r="936" s="15" customFormat="1">
      <c r="A936" s="15"/>
      <c r="B936" s="245"/>
      <c r="C936" s="246"/>
      <c r="D936" s="218" t="s">
        <v>167</v>
      </c>
      <c r="E936" s="247" t="s">
        <v>40</v>
      </c>
      <c r="F936" s="248" t="s">
        <v>170</v>
      </c>
      <c r="G936" s="246"/>
      <c r="H936" s="249">
        <v>13.800000000000001</v>
      </c>
      <c r="I936" s="250"/>
      <c r="J936" s="246"/>
      <c r="K936" s="246"/>
      <c r="L936" s="251"/>
      <c r="M936" s="252"/>
      <c r="N936" s="253"/>
      <c r="O936" s="253"/>
      <c r="P936" s="253"/>
      <c r="Q936" s="253"/>
      <c r="R936" s="253"/>
      <c r="S936" s="253"/>
      <c r="T936" s="254"/>
      <c r="U936" s="15"/>
      <c r="V936" s="15"/>
      <c r="W936" s="15"/>
      <c r="X936" s="15"/>
      <c r="Y936" s="15"/>
      <c r="Z936" s="15"/>
      <c r="AA936" s="15"/>
      <c r="AB936" s="15"/>
      <c r="AC936" s="15"/>
      <c r="AD936" s="15"/>
      <c r="AE936" s="15"/>
      <c r="AT936" s="255" t="s">
        <v>167</v>
      </c>
      <c r="AU936" s="255" t="s">
        <v>87</v>
      </c>
      <c r="AV936" s="15" t="s">
        <v>161</v>
      </c>
      <c r="AW936" s="15" t="s">
        <v>38</v>
      </c>
      <c r="AX936" s="15" t="s">
        <v>85</v>
      </c>
      <c r="AY936" s="255" t="s">
        <v>153</v>
      </c>
    </row>
    <row r="937" s="2" customFormat="1" ht="14.4" customHeight="1">
      <c r="A937" s="39"/>
      <c r="B937" s="40"/>
      <c r="C937" s="205" t="s">
        <v>1197</v>
      </c>
      <c r="D937" s="205" t="s">
        <v>156</v>
      </c>
      <c r="E937" s="206" t="s">
        <v>1198</v>
      </c>
      <c r="F937" s="207" t="s">
        <v>1199</v>
      </c>
      <c r="G937" s="208" t="s">
        <v>173</v>
      </c>
      <c r="H937" s="209">
        <v>26</v>
      </c>
      <c r="I937" s="210"/>
      <c r="J937" s="211">
        <f>ROUND(I937*H937,2)</f>
        <v>0</v>
      </c>
      <c r="K937" s="207" t="s">
        <v>160</v>
      </c>
      <c r="L937" s="45"/>
      <c r="M937" s="212" t="s">
        <v>40</v>
      </c>
      <c r="N937" s="213" t="s">
        <v>48</v>
      </c>
      <c r="O937" s="85"/>
      <c r="P937" s="214">
        <f>O937*H937</f>
        <v>0</v>
      </c>
      <c r="Q937" s="214">
        <v>3.0000000000000001E-05</v>
      </c>
      <c r="R937" s="214">
        <f>Q937*H937</f>
        <v>0.00077999999999999999</v>
      </c>
      <c r="S937" s="214">
        <v>0</v>
      </c>
      <c r="T937" s="215">
        <f>S937*H937</f>
        <v>0</v>
      </c>
      <c r="U937" s="39"/>
      <c r="V937" s="39"/>
      <c r="W937" s="39"/>
      <c r="X937" s="39"/>
      <c r="Y937" s="39"/>
      <c r="Z937" s="39"/>
      <c r="AA937" s="39"/>
      <c r="AB937" s="39"/>
      <c r="AC937" s="39"/>
      <c r="AD937" s="39"/>
      <c r="AE937" s="39"/>
      <c r="AR937" s="216" t="s">
        <v>287</v>
      </c>
      <c r="AT937" s="216" t="s">
        <v>156</v>
      </c>
      <c r="AU937" s="216" t="s">
        <v>87</v>
      </c>
      <c r="AY937" s="18" t="s">
        <v>153</v>
      </c>
      <c r="BE937" s="217">
        <f>IF(N937="základní",J937,0)</f>
        <v>0</v>
      </c>
      <c r="BF937" s="217">
        <f>IF(N937="snížená",J937,0)</f>
        <v>0</v>
      </c>
      <c r="BG937" s="217">
        <f>IF(N937="zákl. přenesená",J937,0)</f>
        <v>0</v>
      </c>
      <c r="BH937" s="217">
        <f>IF(N937="sníž. přenesená",J937,0)</f>
        <v>0</v>
      </c>
      <c r="BI937" s="217">
        <f>IF(N937="nulová",J937,0)</f>
        <v>0</v>
      </c>
      <c r="BJ937" s="18" t="s">
        <v>85</v>
      </c>
      <c r="BK937" s="217">
        <f>ROUND(I937*H937,2)</f>
        <v>0</v>
      </c>
      <c r="BL937" s="18" t="s">
        <v>287</v>
      </c>
      <c r="BM937" s="216" t="s">
        <v>1200</v>
      </c>
    </row>
    <row r="938" s="2" customFormat="1">
      <c r="A938" s="39"/>
      <c r="B938" s="40"/>
      <c r="C938" s="41"/>
      <c r="D938" s="218" t="s">
        <v>163</v>
      </c>
      <c r="E938" s="41"/>
      <c r="F938" s="219" t="s">
        <v>1201</v>
      </c>
      <c r="G938" s="41"/>
      <c r="H938" s="41"/>
      <c r="I938" s="220"/>
      <c r="J938" s="41"/>
      <c r="K938" s="41"/>
      <c r="L938" s="45"/>
      <c r="M938" s="221"/>
      <c r="N938" s="222"/>
      <c r="O938" s="85"/>
      <c r="P938" s="85"/>
      <c r="Q938" s="85"/>
      <c r="R938" s="85"/>
      <c r="S938" s="85"/>
      <c r="T938" s="86"/>
      <c r="U938" s="39"/>
      <c r="V938" s="39"/>
      <c r="W938" s="39"/>
      <c r="X938" s="39"/>
      <c r="Y938" s="39"/>
      <c r="Z938" s="39"/>
      <c r="AA938" s="39"/>
      <c r="AB938" s="39"/>
      <c r="AC938" s="39"/>
      <c r="AD938" s="39"/>
      <c r="AE938" s="39"/>
      <c r="AT938" s="18" t="s">
        <v>163</v>
      </c>
      <c r="AU938" s="18" t="s">
        <v>87</v>
      </c>
    </row>
    <row r="939" s="2" customFormat="1">
      <c r="A939" s="39"/>
      <c r="B939" s="40"/>
      <c r="C939" s="41"/>
      <c r="D939" s="218" t="s">
        <v>165</v>
      </c>
      <c r="E939" s="41"/>
      <c r="F939" s="223" t="s">
        <v>1202</v>
      </c>
      <c r="G939" s="41"/>
      <c r="H939" s="41"/>
      <c r="I939" s="220"/>
      <c r="J939" s="41"/>
      <c r="K939" s="41"/>
      <c r="L939" s="45"/>
      <c r="M939" s="221"/>
      <c r="N939" s="222"/>
      <c r="O939" s="85"/>
      <c r="P939" s="85"/>
      <c r="Q939" s="85"/>
      <c r="R939" s="85"/>
      <c r="S939" s="85"/>
      <c r="T939" s="86"/>
      <c r="U939" s="39"/>
      <c r="V939" s="39"/>
      <c r="W939" s="39"/>
      <c r="X939" s="39"/>
      <c r="Y939" s="39"/>
      <c r="Z939" s="39"/>
      <c r="AA939" s="39"/>
      <c r="AB939" s="39"/>
      <c r="AC939" s="39"/>
      <c r="AD939" s="39"/>
      <c r="AE939" s="39"/>
      <c r="AT939" s="18" t="s">
        <v>165</v>
      </c>
      <c r="AU939" s="18" t="s">
        <v>87</v>
      </c>
    </row>
    <row r="940" s="13" customFormat="1">
      <c r="A940" s="13"/>
      <c r="B940" s="224"/>
      <c r="C940" s="225"/>
      <c r="D940" s="218" t="s">
        <v>167</v>
      </c>
      <c r="E940" s="226" t="s">
        <v>40</v>
      </c>
      <c r="F940" s="227" t="s">
        <v>206</v>
      </c>
      <c r="G940" s="225"/>
      <c r="H940" s="226" t="s">
        <v>40</v>
      </c>
      <c r="I940" s="228"/>
      <c r="J940" s="225"/>
      <c r="K940" s="225"/>
      <c r="L940" s="229"/>
      <c r="M940" s="230"/>
      <c r="N940" s="231"/>
      <c r="O940" s="231"/>
      <c r="P940" s="231"/>
      <c r="Q940" s="231"/>
      <c r="R940" s="231"/>
      <c r="S940" s="231"/>
      <c r="T940" s="232"/>
      <c r="U940" s="13"/>
      <c r="V940" s="13"/>
      <c r="W940" s="13"/>
      <c r="X940" s="13"/>
      <c r="Y940" s="13"/>
      <c r="Z940" s="13"/>
      <c r="AA940" s="13"/>
      <c r="AB940" s="13"/>
      <c r="AC940" s="13"/>
      <c r="AD940" s="13"/>
      <c r="AE940" s="13"/>
      <c r="AT940" s="233" t="s">
        <v>167</v>
      </c>
      <c r="AU940" s="233" t="s">
        <v>87</v>
      </c>
      <c r="AV940" s="13" t="s">
        <v>85</v>
      </c>
      <c r="AW940" s="13" t="s">
        <v>38</v>
      </c>
      <c r="AX940" s="13" t="s">
        <v>77</v>
      </c>
      <c r="AY940" s="233" t="s">
        <v>153</v>
      </c>
    </row>
    <row r="941" s="14" customFormat="1">
      <c r="A941" s="14"/>
      <c r="B941" s="234"/>
      <c r="C941" s="235"/>
      <c r="D941" s="218" t="s">
        <v>167</v>
      </c>
      <c r="E941" s="236" t="s">
        <v>40</v>
      </c>
      <c r="F941" s="237" t="s">
        <v>1203</v>
      </c>
      <c r="G941" s="235"/>
      <c r="H941" s="238">
        <v>6.7000000000000002</v>
      </c>
      <c r="I941" s="239"/>
      <c r="J941" s="235"/>
      <c r="K941" s="235"/>
      <c r="L941" s="240"/>
      <c r="M941" s="241"/>
      <c r="N941" s="242"/>
      <c r="O941" s="242"/>
      <c r="P941" s="242"/>
      <c r="Q941" s="242"/>
      <c r="R941" s="242"/>
      <c r="S941" s="242"/>
      <c r="T941" s="243"/>
      <c r="U941" s="14"/>
      <c r="V941" s="14"/>
      <c r="W941" s="14"/>
      <c r="X941" s="14"/>
      <c r="Y941" s="14"/>
      <c r="Z941" s="14"/>
      <c r="AA941" s="14"/>
      <c r="AB941" s="14"/>
      <c r="AC941" s="14"/>
      <c r="AD941" s="14"/>
      <c r="AE941" s="14"/>
      <c r="AT941" s="244" t="s">
        <v>167</v>
      </c>
      <c r="AU941" s="244" t="s">
        <v>87</v>
      </c>
      <c r="AV941" s="14" t="s">
        <v>87</v>
      </c>
      <c r="AW941" s="14" t="s">
        <v>38</v>
      </c>
      <c r="AX941" s="14" t="s">
        <v>77</v>
      </c>
      <c r="AY941" s="244" t="s">
        <v>153</v>
      </c>
    </row>
    <row r="942" s="13" customFormat="1">
      <c r="A942" s="13"/>
      <c r="B942" s="224"/>
      <c r="C942" s="225"/>
      <c r="D942" s="218" t="s">
        <v>167</v>
      </c>
      <c r="E942" s="226" t="s">
        <v>40</v>
      </c>
      <c r="F942" s="227" t="s">
        <v>209</v>
      </c>
      <c r="G942" s="225"/>
      <c r="H942" s="226" t="s">
        <v>40</v>
      </c>
      <c r="I942" s="228"/>
      <c r="J942" s="225"/>
      <c r="K942" s="225"/>
      <c r="L942" s="229"/>
      <c r="M942" s="230"/>
      <c r="N942" s="231"/>
      <c r="O942" s="231"/>
      <c r="P942" s="231"/>
      <c r="Q942" s="231"/>
      <c r="R942" s="231"/>
      <c r="S942" s="231"/>
      <c r="T942" s="232"/>
      <c r="U942" s="13"/>
      <c r="V942" s="13"/>
      <c r="W942" s="13"/>
      <c r="X942" s="13"/>
      <c r="Y942" s="13"/>
      <c r="Z942" s="13"/>
      <c r="AA942" s="13"/>
      <c r="AB942" s="13"/>
      <c r="AC942" s="13"/>
      <c r="AD942" s="13"/>
      <c r="AE942" s="13"/>
      <c r="AT942" s="233" t="s">
        <v>167</v>
      </c>
      <c r="AU942" s="233" t="s">
        <v>87</v>
      </c>
      <c r="AV942" s="13" t="s">
        <v>85</v>
      </c>
      <c r="AW942" s="13" t="s">
        <v>38</v>
      </c>
      <c r="AX942" s="13" t="s">
        <v>77</v>
      </c>
      <c r="AY942" s="233" t="s">
        <v>153</v>
      </c>
    </row>
    <row r="943" s="14" customFormat="1">
      <c r="A943" s="14"/>
      <c r="B943" s="234"/>
      <c r="C943" s="235"/>
      <c r="D943" s="218" t="s">
        <v>167</v>
      </c>
      <c r="E943" s="236" t="s">
        <v>40</v>
      </c>
      <c r="F943" s="237" t="s">
        <v>1204</v>
      </c>
      <c r="G943" s="235"/>
      <c r="H943" s="238">
        <v>5.7000000000000002</v>
      </c>
      <c r="I943" s="239"/>
      <c r="J943" s="235"/>
      <c r="K943" s="235"/>
      <c r="L943" s="240"/>
      <c r="M943" s="241"/>
      <c r="N943" s="242"/>
      <c r="O943" s="242"/>
      <c r="P943" s="242"/>
      <c r="Q943" s="242"/>
      <c r="R943" s="242"/>
      <c r="S943" s="242"/>
      <c r="T943" s="243"/>
      <c r="U943" s="14"/>
      <c r="V943" s="14"/>
      <c r="W943" s="14"/>
      <c r="X943" s="14"/>
      <c r="Y943" s="14"/>
      <c r="Z943" s="14"/>
      <c r="AA943" s="14"/>
      <c r="AB943" s="14"/>
      <c r="AC943" s="14"/>
      <c r="AD943" s="14"/>
      <c r="AE943" s="14"/>
      <c r="AT943" s="244" t="s">
        <v>167</v>
      </c>
      <c r="AU943" s="244" t="s">
        <v>87</v>
      </c>
      <c r="AV943" s="14" t="s">
        <v>87</v>
      </c>
      <c r="AW943" s="14" t="s">
        <v>38</v>
      </c>
      <c r="AX943" s="14" t="s">
        <v>77</v>
      </c>
      <c r="AY943" s="244" t="s">
        <v>153</v>
      </c>
    </row>
    <row r="944" s="13" customFormat="1">
      <c r="A944" s="13"/>
      <c r="B944" s="224"/>
      <c r="C944" s="225"/>
      <c r="D944" s="218" t="s">
        <v>167</v>
      </c>
      <c r="E944" s="226" t="s">
        <v>40</v>
      </c>
      <c r="F944" s="227" t="s">
        <v>213</v>
      </c>
      <c r="G944" s="225"/>
      <c r="H944" s="226" t="s">
        <v>40</v>
      </c>
      <c r="I944" s="228"/>
      <c r="J944" s="225"/>
      <c r="K944" s="225"/>
      <c r="L944" s="229"/>
      <c r="M944" s="230"/>
      <c r="N944" s="231"/>
      <c r="O944" s="231"/>
      <c r="P944" s="231"/>
      <c r="Q944" s="231"/>
      <c r="R944" s="231"/>
      <c r="S944" s="231"/>
      <c r="T944" s="232"/>
      <c r="U944" s="13"/>
      <c r="V944" s="13"/>
      <c r="W944" s="13"/>
      <c r="X944" s="13"/>
      <c r="Y944" s="13"/>
      <c r="Z944" s="13"/>
      <c r="AA944" s="13"/>
      <c r="AB944" s="13"/>
      <c r="AC944" s="13"/>
      <c r="AD944" s="13"/>
      <c r="AE944" s="13"/>
      <c r="AT944" s="233" t="s">
        <v>167</v>
      </c>
      <c r="AU944" s="233" t="s">
        <v>87</v>
      </c>
      <c r="AV944" s="13" t="s">
        <v>85</v>
      </c>
      <c r="AW944" s="13" t="s">
        <v>38</v>
      </c>
      <c r="AX944" s="13" t="s">
        <v>77</v>
      </c>
      <c r="AY944" s="233" t="s">
        <v>153</v>
      </c>
    </row>
    <row r="945" s="14" customFormat="1">
      <c r="A945" s="14"/>
      <c r="B945" s="234"/>
      <c r="C945" s="235"/>
      <c r="D945" s="218" t="s">
        <v>167</v>
      </c>
      <c r="E945" s="236" t="s">
        <v>40</v>
      </c>
      <c r="F945" s="237" t="s">
        <v>1205</v>
      </c>
      <c r="G945" s="235"/>
      <c r="H945" s="238">
        <v>13.6</v>
      </c>
      <c r="I945" s="239"/>
      <c r="J945" s="235"/>
      <c r="K945" s="235"/>
      <c r="L945" s="240"/>
      <c r="M945" s="241"/>
      <c r="N945" s="242"/>
      <c r="O945" s="242"/>
      <c r="P945" s="242"/>
      <c r="Q945" s="242"/>
      <c r="R945" s="242"/>
      <c r="S945" s="242"/>
      <c r="T945" s="243"/>
      <c r="U945" s="14"/>
      <c r="V945" s="14"/>
      <c r="W945" s="14"/>
      <c r="X945" s="14"/>
      <c r="Y945" s="14"/>
      <c r="Z945" s="14"/>
      <c r="AA945" s="14"/>
      <c r="AB945" s="14"/>
      <c r="AC945" s="14"/>
      <c r="AD945" s="14"/>
      <c r="AE945" s="14"/>
      <c r="AT945" s="244" t="s">
        <v>167</v>
      </c>
      <c r="AU945" s="244" t="s">
        <v>87</v>
      </c>
      <c r="AV945" s="14" t="s">
        <v>87</v>
      </c>
      <c r="AW945" s="14" t="s">
        <v>38</v>
      </c>
      <c r="AX945" s="14" t="s">
        <v>77</v>
      </c>
      <c r="AY945" s="244" t="s">
        <v>153</v>
      </c>
    </row>
    <row r="946" s="15" customFormat="1">
      <c r="A946" s="15"/>
      <c r="B946" s="245"/>
      <c r="C946" s="246"/>
      <c r="D946" s="218" t="s">
        <v>167</v>
      </c>
      <c r="E946" s="247" t="s">
        <v>40</v>
      </c>
      <c r="F946" s="248" t="s">
        <v>170</v>
      </c>
      <c r="G946" s="246"/>
      <c r="H946" s="249">
        <v>26</v>
      </c>
      <c r="I946" s="250"/>
      <c r="J946" s="246"/>
      <c r="K946" s="246"/>
      <c r="L946" s="251"/>
      <c r="M946" s="252"/>
      <c r="N946" s="253"/>
      <c r="O946" s="253"/>
      <c r="P946" s="253"/>
      <c r="Q946" s="253"/>
      <c r="R946" s="253"/>
      <c r="S946" s="253"/>
      <c r="T946" s="254"/>
      <c r="U946" s="15"/>
      <c r="V946" s="15"/>
      <c r="W946" s="15"/>
      <c r="X946" s="15"/>
      <c r="Y946" s="15"/>
      <c r="Z946" s="15"/>
      <c r="AA946" s="15"/>
      <c r="AB946" s="15"/>
      <c r="AC946" s="15"/>
      <c r="AD946" s="15"/>
      <c r="AE946" s="15"/>
      <c r="AT946" s="255" t="s">
        <v>167</v>
      </c>
      <c r="AU946" s="255" t="s">
        <v>87</v>
      </c>
      <c r="AV946" s="15" t="s">
        <v>161</v>
      </c>
      <c r="AW946" s="15" t="s">
        <v>38</v>
      </c>
      <c r="AX946" s="15" t="s">
        <v>85</v>
      </c>
      <c r="AY946" s="255" t="s">
        <v>153</v>
      </c>
    </row>
    <row r="947" s="2" customFormat="1" ht="14.4" customHeight="1">
      <c r="A947" s="39"/>
      <c r="B947" s="40"/>
      <c r="C947" s="205" t="s">
        <v>1206</v>
      </c>
      <c r="D947" s="205" t="s">
        <v>156</v>
      </c>
      <c r="E947" s="206" t="s">
        <v>1207</v>
      </c>
      <c r="F947" s="207" t="s">
        <v>1208</v>
      </c>
      <c r="G947" s="208" t="s">
        <v>159</v>
      </c>
      <c r="H947" s="209">
        <v>13.800000000000001</v>
      </c>
      <c r="I947" s="210"/>
      <c r="J947" s="211">
        <f>ROUND(I947*H947,2)</f>
        <v>0</v>
      </c>
      <c r="K947" s="207" t="s">
        <v>160</v>
      </c>
      <c r="L947" s="45"/>
      <c r="M947" s="212" t="s">
        <v>40</v>
      </c>
      <c r="N947" s="213" t="s">
        <v>48</v>
      </c>
      <c r="O947" s="85"/>
      <c r="P947" s="214">
        <f>O947*H947</f>
        <v>0</v>
      </c>
      <c r="Q947" s="214">
        <v>0</v>
      </c>
      <c r="R947" s="214">
        <f>Q947*H947</f>
        <v>0</v>
      </c>
      <c r="S947" s="214">
        <v>0</v>
      </c>
      <c r="T947" s="215">
        <f>S947*H947</f>
        <v>0</v>
      </c>
      <c r="U947" s="39"/>
      <c r="V947" s="39"/>
      <c r="W947" s="39"/>
      <c r="X947" s="39"/>
      <c r="Y947" s="39"/>
      <c r="Z947" s="39"/>
      <c r="AA947" s="39"/>
      <c r="AB947" s="39"/>
      <c r="AC947" s="39"/>
      <c r="AD947" s="39"/>
      <c r="AE947" s="39"/>
      <c r="AR947" s="216" t="s">
        <v>287</v>
      </c>
      <c r="AT947" s="216" t="s">
        <v>156</v>
      </c>
      <c r="AU947" s="216" t="s">
        <v>87</v>
      </c>
      <c r="AY947" s="18" t="s">
        <v>153</v>
      </c>
      <c r="BE947" s="217">
        <f>IF(N947="základní",J947,0)</f>
        <v>0</v>
      </c>
      <c r="BF947" s="217">
        <f>IF(N947="snížená",J947,0)</f>
        <v>0</v>
      </c>
      <c r="BG947" s="217">
        <f>IF(N947="zákl. přenesená",J947,0)</f>
        <v>0</v>
      </c>
      <c r="BH947" s="217">
        <f>IF(N947="sníž. přenesená",J947,0)</f>
        <v>0</v>
      </c>
      <c r="BI947" s="217">
        <f>IF(N947="nulová",J947,0)</f>
        <v>0</v>
      </c>
      <c r="BJ947" s="18" t="s">
        <v>85</v>
      </c>
      <c r="BK947" s="217">
        <f>ROUND(I947*H947,2)</f>
        <v>0</v>
      </c>
      <c r="BL947" s="18" t="s">
        <v>287</v>
      </c>
      <c r="BM947" s="216" t="s">
        <v>1209</v>
      </c>
    </row>
    <row r="948" s="2" customFormat="1">
      <c r="A948" s="39"/>
      <c r="B948" s="40"/>
      <c r="C948" s="41"/>
      <c r="D948" s="218" t="s">
        <v>163</v>
      </c>
      <c r="E948" s="41"/>
      <c r="F948" s="219" t="s">
        <v>1210</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163</v>
      </c>
      <c r="AU948" s="18" t="s">
        <v>87</v>
      </c>
    </row>
    <row r="949" s="2" customFormat="1">
      <c r="A949" s="39"/>
      <c r="B949" s="40"/>
      <c r="C949" s="41"/>
      <c r="D949" s="218" t="s">
        <v>165</v>
      </c>
      <c r="E949" s="41"/>
      <c r="F949" s="223" t="s">
        <v>1202</v>
      </c>
      <c r="G949" s="41"/>
      <c r="H949" s="41"/>
      <c r="I949" s="220"/>
      <c r="J949" s="41"/>
      <c r="K949" s="41"/>
      <c r="L949" s="45"/>
      <c r="M949" s="221"/>
      <c r="N949" s="222"/>
      <c r="O949" s="85"/>
      <c r="P949" s="85"/>
      <c r="Q949" s="85"/>
      <c r="R949" s="85"/>
      <c r="S949" s="85"/>
      <c r="T949" s="86"/>
      <c r="U949" s="39"/>
      <c r="V949" s="39"/>
      <c r="W949" s="39"/>
      <c r="X949" s="39"/>
      <c r="Y949" s="39"/>
      <c r="Z949" s="39"/>
      <c r="AA949" s="39"/>
      <c r="AB949" s="39"/>
      <c r="AC949" s="39"/>
      <c r="AD949" s="39"/>
      <c r="AE949" s="39"/>
      <c r="AT949" s="18" t="s">
        <v>165</v>
      </c>
      <c r="AU949" s="18" t="s">
        <v>87</v>
      </c>
    </row>
    <row r="950" s="13" customFormat="1">
      <c r="A950" s="13"/>
      <c r="B950" s="224"/>
      <c r="C950" s="225"/>
      <c r="D950" s="218" t="s">
        <v>167</v>
      </c>
      <c r="E950" s="226" t="s">
        <v>40</v>
      </c>
      <c r="F950" s="227" t="s">
        <v>206</v>
      </c>
      <c r="G950" s="225"/>
      <c r="H950" s="226" t="s">
        <v>40</v>
      </c>
      <c r="I950" s="228"/>
      <c r="J950" s="225"/>
      <c r="K950" s="225"/>
      <c r="L950" s="229"/>
      <c r="M950" s="230"/>
      <c r="N950" s="231"/>
      <c r="O950" s="231"/>
      <c r="P950" s="231"/>
      <c r="Q950" s="231"/>
      <c r="R950" s="231"/>
      <c r="S950" s="231"/>
      <c r="T950" s="232"/>
      <c r="U950" s="13"/>
      <c r="V950" s="13"/>
      <c r="W950" s="13"/>
      <c r="X950" s="13"/>
      <c r="Y950" s="13"/>
      <c r="Z950" s="13"/>
      <c r="AA950" s="13"/>
      <c r="AB950" s="13"/>
      <c r="AC950" s="13"/>
      <c r="AD950" s="13"/>
      <c r="AE950" s="13"/>
      <c r="AT950" s="233" t="s">
        <v>167</v>
      </c>
      <c r="AU950" s="233" t="s">
        <v>87</v>
      </c>
      <c r="AV950" s="13" t="s">
        <v>85</v>
      </c>
      <c r="AW950" s="13" t="s">
        <v>38</v>
      </c>
      <c r="AX950" s="13" t="s">
        <v>77</v>
      </c>
      <c r="AY950" s="233" t="s">
        <v>153</v>
      </c>
    </row>
    <row r="951" s="14" customFormat="1">
      <c r="A951" s="14"/>
      <c r="B951" s="234"/>
      <c r="C951" s="235"/>
      <c r="D951" s="218" t="s">
        <v>167</v>
      </c>
      <c r="E951" s="236" t="s">
        <v>40</v>
      </c>
      <c r="F951" s="237" t="s">
        <v>343</v>
      </c>
      <c r="G951" s="235"/>
      <c r="H951" s="238">
        <v>2.96</v>
      </c>
      <c r="I951" s="239"/>
      <c r="J951" s="235"/>
      <c r="K951" s="235"/>
      <c r="L951" s="240"/>
      <c r="M951" s="241"/>
      <c r="N951" s="242"/>
      <c r="O951" s="242"/>
      <c r="P951" s="242"/>
      <c r="Q951" s="242"/>
      <c r="R951" s="242"/>
      <c r="S951" s="242"/>
      <c r="T951" s="243"/>
      <c r="U951" s="14"/>
      <c r="V951" s="14"/>
      <c r="W951" s="14"/>
      <c r="X951" s="14"/>
      <c r="Y951" s="14"/>
      <c r="Z951" s="14"/>
      <c r="AA951" s="14"/>
      <c r="AB951" s="14"/>
      <c r="AC951" s="14"/>
      <c r="AD951" s="14"/>
      <c r="AE951" s="14"/>
      <c r="AT951" s="244" t="s">
        <v>167</v>
      </c>
      <c r="AU951" s="244" t="s">
        <v>87</v>
      </c>
      <c r="AV951" s="14" t="s">
        <v>87</v>
      </c>
      <c r="AW951" s="14" t="s">
        <v>38</v>
      </c>
      <c r="AX951" s="14" t="s">
        <v>77</v>
      </c>
      <c r="AY951" s="244" t="s">
        <v>153</v>
      </c>
    </row>
    <row r="952" s="13" customFormat="1">
      <c r="A952" s="13"/>
      <c r="B952" s="224"/>
      <c r="C952" s="225"/>
      <c r="D952" s="218" t="s">
        <v>167</v>
      </c>
      <c r="E952" s="226" t="s">
        <v>40</v>
      </c>
      <c r="F952" s="227" t="s">
        <v>209</v>
      </c>
      <c r="G952" s="225"/>
      <c r="H952" s="226" t="s">
        <v>40</v>
      </c>
      <c r="I952" s="228"/>
      <c r="J952" s="225"/>
      <c r="K952" s="225"/>
      <c r="L952" s="229"/>
      <c r="M952" s="230"/>
      <c r="N952" s="231"/>
      <c r="O952" s="231"/>
      <c r="P952" s="231"/>
      <c r="Q952" s="231"/>
      <c r="R952" s="231"/>
      <c r="S952" s="231"/>
      <c r="T952" s="232"/>
      <c r="U952" s="13"/>
      <c r="V952" s="13"/>
      <c r="W952" s="13"/>
      <c r="X952" s="13"/>
      <c r="Y952" s="13"/>
      <c r="Z952" s="13"/>
      <c r="AA952" s="13"/>
      <c r="AB952" s="13"/>
      <c r="AC952" s="13"/>
      <c r="AD952" s="13"/>
      <c r="AE952" s="13"/>
      <c r="AT952" s="233" t="s">
        <v>167</v>
      </c>
      <c r="AU952" s="233" t="s">
        <v>87</v>
      </c>
      <c r="AV952" s="13" t="s">
        <v>85</v>
      </c>
      <c r="AW952" s="13" t="s">
        <v>38</v>
      </c>
      <c r="AX952" s="13" t="s">
        <v>77</v>
      </c>
      <c r="AY952" s="233" t="s">
        <v>153</v>
      </c>
    </row>
    <row r="953" s="14" customFormat="1">
      <c r="A953" s="14"/>
      <c r="B953" s="234"/>
      <c r="C953" s="235"/>
      <c r="D953" s="218" t="s">
        <v>167</v>
      </c>
      <c r="E953" s="236" t="s">
        <v>40</v>
      </c>
      <c r="F953" s="237" t="s">
        <v>344</v>
      </c>
      <c r="G953" s="235"/>
      <c r="H953" s="238">
        <v>2.2599999999999998</v>
      </c>
      <c r="I953" s="239"/>
      <c r="J953" s="235"/>
      <c r="K953" s="235"/>
      <c r="L953" s="240"/>
      <c r="M953" s="241"/>
      <c r="N953" s="242"/>
      <c r="O953" s="242"/>
      <c r="P953" s="242"/>
      <c r="Q953" s="242"/>
      <c r="R953" s="242"/>
      <c r="S953" s="242"/>
      <c r="T953" s="243"/>
      <c r="U953" s="14"/>
      <c r="V953" s="14"/>
      <c r="W953" s="14"/>
      <c r="X953" s="14"/>
      <c r="Y953" s="14"/>
      <c r="Z953" s="14"/>
      <c r="AA953" s="14"/>
      <c r="AB953" s="14"/>
      <c r="AC953" s="14"/>
      <c r="AD953" s="14"/>
      <c r="AE953" s="14"/>
      <c r="AT953" s="244" t="s">
        <v>167</v>
      </c>
      <c r="AU953" s="244" t="s">
        <v>87</v>
      </c>
      <c r="AV953" s="14" t="s">
        <v>87</v>
      </c>
      <c r="AW953" s="14" t="s">
        <v>38</v>
      </c>
      <c r="AX953" s="14" t="s">
        <v>77</v>
      </c>
      <c r="AY953" s="244" t="s">
        <v>153</v>
      </c>
    </row>
    <row r="954" s="13" customFormat="1">
      <c r="A954" s="13"/>
      <c r="B954" s="224"/>
      <c r="C954" s="225"/>
      <c r="D954" s="218" t="s">
        <v>167</v>
      </c>
      <c r="E954" s="226" t="s">
        <v>40</v>
      </c>
      <c r="F954" s="227" t="s">
        <v>213</v>
      </c>
      <c r="G954" s="225"/>
      <c r="H954" s="226" t="s">
        <v>40</v>
      </c>
      <c r="I954" s="228"/>
      <c r="J954" s="225"/>
      <c r="K954" s="225"/>
      <c r="L954" s="229"/>
      <c r="M954" s="230"/>
      <c r="N954" s="231"/>
      <c r="O954" s="231"/>
      <c r="P954" s="231"/>
      <c r="Q954" s="231"/>
      <c r="R954" s="231"/>
      <c r="S954" s="231"/>
      <c r="T954" s="232"/>
      <c r="U954" s="13"/>
      <c r="V954" s="13"/>
      <c r="W954" s="13"/>
      <c r="X954" s="13"/>
      <c r="Y954" s="13"/>
      <c r="Z954" s="13"/>
      <c r="AA954" s="13"/>
      <c r="AB954" s="13"/>
      <c r="AC954" s="13"/>
      <c r="AD954" s="13"/>
      <c r="AE954" s="13"/>
      <c r="AT954" s="233" t="s">
        <v>167</v>
      </c>
      <c r="AU954" s="233" t="s">
        <v>87</v>
      </c>
      <c r="AV954" s="13" t="s">
        <v>85</v>
      </c>
      <c r="AW954" s="13" t="s">
        <v>38</v>
      </c>
      <c r="AX954" s="13" t="s">
        <v>77</v>
      </c>
      <c r="AY954" s="233" t="s">
        <v>153</v>
      </c>
    </row>
    <row r="955" s="14" customFormat="1">
      <c r="A955" s="14"/>
      <c r="B955" s="234"/>
      <c r="C955" s="235"/>
      <c r="D955" s="218" t="s">
        <v>167</v>
      </c>
      <c r="E955" s="236" t="s">
        <v>40</v>
      </c>
      <c r="F955" s="237" t="s">
        <v>346</v>
      </c>
      <c r="G955" s="235"/>
      <c r="H955" s="238">
        <v>8.5800000000000001</v>
      </c>
      <c r="I955" s="239"/>
      <c r="J955" s="235"/>
      <c r="K955" s="235"/>
      <c r="L955" s="240"/>
      <c r="M955" s="241"/>
      <c r="N955" s="242"/>
      <c r="O955" s="242"/>
      <c r="P955" s="242"/>
      <c r="Q955" s="242"/>
      <c r="R955" s="242"/>
      <c r="S955" s="242"/>
      <c r="T955" s="243"/>
      <c r="U955" s="14"/>
      <c r="V955" s="14"/>
      <c r="W955" s="14"/>
      <c r="X955" s="14"/>
      <c r="Y955" s="14"/>
      <c r="Z955" s="14"/>
      <c r="AA955" s="14"/>
      <c r="AB955" s="14"/>
      <c r="AC955" s="14"/>
      <c r="AD955" s="14"/>
      <c r="AE955" s="14"/>
      <c r="AT955" s="244" t="s">
        <v>167</v>
      </c>
      <c r="AU955" s="244" t="s">
        <v>87</v>
      </c>
      <c r="AV955" s="14" t="s">
        <v>87</v>
      </c>
      <c r="AW955" s="14" t="s">
        <v>38</v>
      </c>
      <c r="AX955" s="14" t="s">
        <v>77</v>
      </c>
      <c r="AY955" s="244" t="s">
        <v>153</v>
      </c>
    </row>
    <row r="956" s="15" customFormat="1">
      <c r="A956" s="15"/>
      <c r="B956" s="245"/>
      <c r="C956" s="246"/>
      <c r="D956" s="218" t="s">
        <v>167</v>
      </c>
      <c r="E956" s="247" t="s">
        <v>40</v>
      </c>
      <c r="F956" s="248" t="s">
        <v>170</v>
      </c>
      <c r="G956" s="246"/>
      <c r="H956" s="249">
        <v>13.800000000000001</v>
      </c>
      <c r="I956" s="250"/>
      <c r="J956" s="246"/>
      <c r="K956" s="246"/>
      <c r="L956" s="251"/>
      <c r="M956" s="252"/>
      <c r="N956" s="253"/>
      <c r="O956" s="253"/>
      <c r="P956" s="253"/>
      <c r="Q956" s="253"/>
      <c r="R956" s="253"/>
      <c r="S956" s="253"/>
      <c r="T956" s="254"/>
      <c r="U956" s="15"/>
      <c r="V956" s="15"/>
      <c r="W956" s="15"/>
      <c r="X956" s="15"/>
      <c r="Y956" s="15"/>
      <c r="Z956" s="15"/>
      <c r="AA956" s="15"/>
      <c r="AB956" s="15"/>
      <c r="AC956" s="15"/>
      <c r="AD956" s="15"/>
      <c r="AE956" s="15"/>
      <c r="AT956" s="255" t="s">
        <v>167</v>
      </c>
      <c r="AU956" s="255" t="s">
        <v>87</v>
      </c>
      <c r="AV956" s="15" t="s">
        <v>161</v>
      </c>
      <c r="AW956" s="15" t="s">
        <v>38</v>
      </c>
      <c r="AX956" s="15" t="s">
        <v>85</v>
      </c>
      <c r="AY956" s="255" t="s">
        <v>153</v>
      </c>
    </row>
    <row r="957" s="2" customFormat="1" ht="24.15" customHeight="1">
      <c r="A957" s="39"/>
      <c r="B957" s="40"/>
      <c r="C957" s="205" t="s">
        <v>1211</v>
      </c>
      <c r="D957" s="205" t="s">
        <v>156</v>
      </c>
      <c r="E957" s="206" t="s">
        <v>1212</v>
      </c>
      <c r="F957" s="207" t="s">
        <v>1213</v>
      </c>
      <c r="G957" s="208" t="s">
        <v>159</v>
      </c>
      <c r="H957" s="209">
        <v>13.800000000000001</v>
      </c>
      <c r="I957" s="210"/>
      <c r="J957" s="211">
        <f>ROUND(I957*H957,2)</f>
        <v>0</v>
      </c>
      <c r="K957" s="207" t="s">
        <v>160</v>
      </c>
      <c r="L957" s="45"/>
      <c r="M957" s="212" t="s">
        <v>40</v>
      </c>
      <c r="N957" s="213" t="s">
        <v>48</v>
      </c>
      <c r="O957" s="85"/>
      <c r="P957" s="214">
        <f>O957*H957</f>
        <v>0</v>
      </c>
      <c r="Q957" s="214">
        <v>0.00511</v>
      </c>
      <c r="R957" s="214">
        <f>Q957*H957</f>
        <v>0.070517999999999997</v>
      </c>
      <c r="S957" s="214">
        <v>0</v>
      </c>
      <c r="T957" s="215">
        <f>S957*H957</f>
        <v>0</v>
      </c>
      <c r="U957" s="39"/>
      <c r="V957" s="39"/>
      <c r="W957" s="39"/>
      <c r="X957" s="39"/>
      <c r="Y957" s="39"/>
      <c r="Z957" s="39"/>
      <c r="AA957" s="39"/>
      <c r="AB957" s="39"/>
      <c r="AC957" s="39"/>
      <c r="AD957" s="39"/>
      <c r="AE957" s="39"/>
      <c r="AR957" s="216" t="s">
        <v>287</v>
      </c>
      <c r="AT957" s="216" t="s">
        <v>156</v>
      </c>
      <c r="AU957" s="216" t="s">
        <v>87</v>
      </c>
      <c r="AY957" s="18" t="s">
        <v>153</v>
      </c>
      <c r="BE957" s="217">
        <f>IF(N957="základní",J957,0)</f>
        <v>0</v>
      </c>
      <c r="BF957" s="217">
        <f>IF(N957="snížená",J957,0)</f>
        <v>0</v>
      </c>
      <c r="BG957" s="217">
        <f>IF(N957="zákl. přenesená",J957,0)</f>
        <v>0</v>
      </c>
      <c r="BH957" s="217">
        <f>IF(N957="sníž. přenesená",J957,0)</f>
        <v>0</v>
      </c>
      <c r="BI957" s="217">
        <f>IF(N957="nulová",J957,0)</f>
        <v>0</v>
      </c>
      <c r="BJ957" s="18" t="s">
        <v>85</v>
      </c>
      <c r="BK957" s="217">
        <f>ROUND(I957*H957,2)</f>
        <v>0</v>
      </c>
      <c r="BL957" s="18" t="s">
        <v>287</v>
      </c>
      <c r="BM957" s="216" t="s">
        <v>1214</v>
      </c>
    </row>
    <row r="958" s="2" customFormat="1">
      <c r="A958" s="39"/>
      <c r="B958" s="40"/>
      <c r="C958" s="41"/>
      <c r="D958" s="218" t="s">
        <v>163</v>
      </c>
      <c r="E958" s="41"/>
      <c r="F958" s="219" t="s">
        <v>1215</v>
      </c>
      <c r="G958" s="41"/>
      <c r="H958" s="41"/>
      <c r="I958" s="220"/>
      <c r="J958" s="41"/>
      <c r="K958" s="41"/>
      <c r="L958" s="45"/>
      <c r="M958" s="221"/>
      <c r="N958" s="222"/>
      <c r="O958" s="85"/>
      <c r="P958" s="85"/>
      <c r="Q958" s="85"/>
      <c r="R958" s="85"/>
      <c r="S958" s="85"/>
      <c r="T958" s="86"/>
      <c r="U958" s="39"/>
      <c r="V958" s="39"/>
      <c r="W958" s="39"/>
      <c r="X958" s="39"/>
      <c r="Y958" s="39"/>
      <c r="Z958" s="39"/>
      <c r="AA958" s="39"/>
      <c r="AB958" s="39"/>
      <c r="AC958" s="39"/>
      <c r="AD958" s="39"/>
      <c r="AE958" s="39"/>
      <c r="AT958" s="18" t="s">
        <v>163</v>
      </c>
      <c r="AU958" s="18" t="s">
        <v>87</v>
      </c>
    </row>
    <row r="959" s="2" customFormat="1">
      <c r="A959" s="39"/>
      <c r="B959" s="40"/>
      <c r="C959" s="41"/>
      <c r="D959" s="218" t="s">
        <v>165</v>
      </c>
      <c r="E959" s="41"/>
      <c r="F959" s="223" t="s">
        <v>1216</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165</v>
      </c>
      <c r="AU959" s="18" t="s">
        <v>87</v>
      </c>
    </row>
    <row r="960" s="13" customFormat="1">
      <c r="A960" s="13"/>
      <c r="B960" s="224"/>
      <c r="C960" s="225"/>
      <c r="D960" s="218" t="s">
        <v>167</v>
      </c>
      <c r="E960" s="226" t="s">
        <v>40</v>
      </c>
      <c r="F960" s="227" t="s">
        <v>206</v>
      </c>
      <c r="G960" s="225"/>
      <c r="H960" s="226" t="s">
        <v>40</v>
      </c>
      <c r="I960" s="228"/>
      <c r="J960" s="225"/>
      <c r="K960" s="225"/>
      <c r="L960" s="229"/>
      <c r="M960" s="230"/>
      <c r="N960" s="231"/>
      <c r="O960" s="231"/>
      <c r="P960" s="231"/>
      <c r="Q960" s="231"/>
      <c r="R960" s="231"/>
      <c r="S960" s="231"/>
      <c r="T960" s="232"/>
      <c r="U960" s="13"/>
      <c r="V960" s="13"/>
      <c r="W960" s="13"/>
      <c r="X960" s="13"/>
      <c r="Y960" s="13"/>
      <c r="Z960" s="13"/>
      <c r="AA960" s="13"/>
      <c r="AB960" s="13"/>
      <c r="AC960" s="13"/>
      <c r="AD960" s="13"/>
      <c r="AE960" s="13"/>
      <c r="AT960" s="233" t="s">
        <v>167</v>
      </c>
      <c r="AU960" s="233" t="s">
        <v>87</v>
      </c>
      <c r="AV960" s="13" t="s">
        <v>85</v>
      </c>
      <c r="AW960" s="13" t="s">
        <v>38</v>
      </c>
      <c r="AX960" s="13" t="s">
        <v>77</v>
      </c>
      <c r="AY960" s="233" t="s">
        <v>153</v>
      </c>
    </row>
    <row r="961" s="14" customFormat="1">
      <c r="A961" s="14"/>
      <c r="B961" s="234"/>
      <c r="C961" s="235"/>
      <c r="D961" s="218" t="s">
        <v>167</v>
      </c>
      <c r="E961" s="236" t="s">
        <v>40</v>
      </c>
      <c r="F961" s="237" t="s">
        <v>343</v>
      </c>
      <c r="G961" s="235"/>
      <c r="H961" s="238">
        <v>2.96</v>
      </c>
      <c r="I961" s="239"/>
      <c r="J961" s="235"/>
      <c r="K961" s="235"/>
      <c r="L961" s="240"/>
      <c r="M961" s="241"/>
      <c r="N961" s="242"/>
      <c r="O961" s="242"/>
      <c r="P961" s="242"/>
      <c r="Q961" s="242"/>
      <c r="R961" s="242"/>
      <c r="S961" s="242"/>
      <c r="T961" s="243"/>
      <c r="U961" s="14"/>
      <c r="V961" s="14"/>
      <c r="W961" s="14"/>
      <c r="X961" s="14"/>
      <c r="Y961" s="14"/>
      <c r="Z961" s="14"/>
      <c r="AA961" s="14"/>
      <c r="AB961" s="14"/>
      <c r="AC961" s="14"/>
      <c r="AD961" s="14"/>
      <c r="AE961" s="14"/>
      <c r="AT961" s="244" t="s">
        <v>167</v>
      </c>
      <c r="AU961" s="244" t="s">
        <v>87</v>
      </c>
      <c r="AV961" s="14" t="s">
        <v>87</v>
      </c>
      <c r="AW961" s="14" t="s">
        <v>38</v>
      </c>
      <c r="AX961" s="14" t="s">
        <v>77</v>
      </c>
      <c r="AY961" s="244" t="s">
        <v>153</v>
      </c>
    </row>
    <row r="962" s="13" customFormat="1">
      <c r="A962" s="13"/>
      <c r="B962" s="224"/>
      <c r="C962" s="225"/>
      <c r="D962" s="218" t="s">
        <v>167</v>
      </c>
      <c r="E962" s="226" t="s">
        <v>40</v>
      </c>
      <c r="F962" s="227" t="s">
        <v>209</v>
      </c>
      <c r="G962" s="225"/>
      <c r="H962" s="226" t="s">
        <v>40</v>
      </c>
      <c r="I962" s="228"/>
      <c r="J962" s="225"/>
      <c r="K962" s="225"/>
      <c r="L962" s="229"/>
      <c r="M962" s="230"/>
      <c r="N962" s="231"/>
      <c r="O962" s="231"/>
      <c r="P962" s="231"/>
      <c r="Q962" s="231"/>
      <c r="R962" s="231"/>
      <c r="S962" s="231"/>
      <c r="T962" s="232"/>
      <c r="U962" s="13"/>
      <c r="V962" s="13"/>
      <c r="W962" s="13"/>
      <c r="X962" s="13"/>
      <c r="Y962" s="13"/>
      <c r="Z962" s="13"/>
      <c r="AA962" s="13"/>
      <c r="AB962" s="13"/>
      <c r="AC962" s="13"/>
      <c r="AD962" s="13"/>
      <c r="AE962" s="13"/>
      <c r="AT962" s="233" t="s">
        <v>167</v>
      </c>
      <c r="AU962" s="233" t="s">
        <v>87</v>
      </c>
      <c r="AV962" s="13" t="s">
        <v>85</v>
      </c>
      <c r="AW962" s="13" t="s">
        <v>38</v>
      </c>
      <c r="AX962" s="13" t="s">
        <v>77</v>
      </c>
      <c r="AY962" s="233" t="s">
        <v>153</v>
      </c>
    </row>
    <row r="963" s="14" customFormat="1">
      <c r="A963" s="14"/>
      <c r="B963" s="234"/>
      <c r="C963" s="235"/>
      <c r="D963" s="218" t="s">
        <v>167</v>
      </c>
      <c r="E963" s="236" t="s">
        <v>40</v>
      </c>
      <c r="F963" s="237" t="s">
        <v>344</v>
      </c>
      <c r="G963" s="235"/>
      <c r="H963" s="238">
        <v>2.2599999999999998</v>
      </c>
      <c r="I963" s="239"/>
      <c r="J963" s="235"/>
      <c r="K963" s="235"/>
      <c r="L963" s="240"/>
      <c r="M963" s="241"/>
      <c r="N963" s="242"/>
      <c r="O963" s="242"/>
      <c r="P963" s="242"/>
      <c r="Q963" s="242"/>
      <c r="R963" s="242"/>
      <c r="S963" s="242"/>
      <c r="T963" s="243"/>
      <c r="U963" s="14"/>
      <c r="V963" s="14"/>
      <c r="W963" s="14"/>
      <c r="X963" s="14"/>
      <c r="Y963" s="14"/>
      <c r="Z963" s="14"/>
      <c r="AA963" s="14"/>
      <c r="AB963" s="14"/>
      <c r="AC963" s="14"/>
      <c r="AD963" s="14"/>
      <c r="AE963" s="14"/>
      <c r="AT963" s="244" t="s">
        <v>167</v>
      </c>
      <c r="AU963" s="244" t="s">
        <v>87</v>
      </c>
      <c r="AV963" s="14" t="s">
        <v>87</v>
      </c>
      <c r="AW963" s="14" t="s">
        <v>38</v>
      </c>
      <c r="AX963" s="14" t="s">
        <v>77</v>
      </c>
      <c r="AY963" s="244" t="s">
        <v>153</v>
      </c>
    </row>
    <row r="964" s="13" customFormat="1">
      <c r="A964" s="13"/>
      <c r="B964" s="224"/>
      <c r="C964" s="225"/>
      <c r="D964" s="218" t="s">
        <v>167</v>
      </c>
      <c r="E964" s="226" t="s">
        <v>40</v>
      </c>
      <c r="F964" s="227" t="s">
        <v>213</v>
      </c>
      <c r="G964" s="225"/>
      <c r="H964" s="226" t="s">
        <v>40</v>
      </c>
      <c r="I964" s="228"/>
      <c r="J964" s="225"/>
      <c r="K964" s="225"/>
      <c r="L964" s="229"/>
      <c r="M964" s="230"/>
      <c r="N964" s="231"/>
      <c r="O964" s="231"/>
      <c r="P964" s="231"/>
      <c r="Q964" s="231"/>
      <c r="R964" s="231"/>
      <c r="S964" s="231"/>
      <c r="T964" s="232"/>
      <c r="U964" s="13"/>
      <c r="V964" s="13"/>
      <c r="W964" s="13"/>
      <c r="X964" s="13"/>
      <c r="Y964" s="13"/>
      <c r="Z964" s="13"/>
      <c r="AA964" s="13"/>
      <c r="AB964" s="13"/>
      <c r="AC964" s="13"/>
      <c r="AD964" s="13"/>
      <c r="AE964" s="13"/>
      <c r="AT964" s="233" t="s">
        <v>167</v>
      </c>
      <c r="AU964" s="233" t="s">
        <v>87</v>
      </c>
      <c r="AV964" s="13" t="s">
        <v>85</v>
      </c>
      <c r="AW964" s="13" t="s">
        <v>38</v>
      </c>
      <c r="AX964" s="13" t="s">
        <v>77</v>
      </c>
      <c r="AY964" s="233" t="s">
        <v>153</v>
      </c>
    </row>
    <row r="965" s="14" customFormat="1">
      <c r="A965" s="14"/>
      <c r="B965" s="234"/>
      <c r="C965" s="235"/>
      <c r="D965" s="218" t="s">
        <v>167</v>
      </c>
      <c r="E965" s="236" t="s">
        <v>40</v>
      </c>
      <c r="F965" s="237" t="s">
        <v>346</v>
      </c>
      <c r="G965" s="235"/>
      <c r="H965" s="238">
        <v>8.5800000000000001</v>
      </c>
      <c r="I965" s="239"/>
      <c r="J965" s="235"/>
      <c r="K965" s="235"/>
      <c r="L965" s="240"/>
      <c r="M965" s="241"/>
      <c r="N965" s="242"/>
      <c r="O965" s="242"/>
      <c r="P965" s="242"/>
      <c r="Q965" s="242"/>
      <c r="R965" s="242"/>
      <c r="S965" s="242"/>
      <c r="T965" s="243"/>
      <c r="U965" s="14"/>
      <c r="V965" s="14"/>
      <c r="W965" s="14"/>
      <c r="X965" s="14"/>
      <c r="Y965" s="14"/>
      <c r="Z965" s="14"/>
      <c r="AA965" s="14"/>
      <c r="AB965" s="14"/>
      <c r="AC965" s="14"/>
      <c r="AD965" s="14"/>
      <c r="AE965" s="14"/>
      <c r="AT965" s="244" t="s">
        <v>167</v>
      </c>
      <c r="AU965" s="244" t="s">
        <v>87</v>
      </c>
      <c r="AV965" s="14" t="s">
        <v>87</v>
      </c>
      <c r="AW965" s="14" t="s">
        <v>38</v>
      </c>
      <c r="AX965" s="14" t="s">
        <v>77</v>
      </c>
      <c r="AY965" s="244" t="s">
        <v>153</v>
      </c>
    </row>
    <row r="966" s="15" customFormat="1">
      <c r="A966" s="15"/>
      <c r="B966" s="245"/>
      <c r="C966" s="246"/>
      <c r="D966" s="218" t="s">
        <v>167</v>
      </c>
      <c r="E966" s="247" t="s">
        <v>40</v>
      </c>
      <c r="F966" s="248" t="s">
        <v>170</v>
      </c>
      <c r="G966" s="246"/>
      <c r="H966" s="249">
        <v>13.800000000000001</v>
      </c>
      <c r="I966" s="250"/>
      <c r="J966" s="246"/>
      <c r="K966" s="246"/>
      <c r="L966" s="251"/>
      <c r="M966" s="252"/>
      <c r="N966" s="253"/>
      <c r="O966" s="253"/>
      <c r="P966" s="253"/>
      <c r="Q966" s="253"/>
      <c r="R966" s="253"/>
      <c r="S966" s="253"/>
      <c r="T966" s="254"/>
      <c r="U966" s="15"/>
      <c r="V966" s="15"/>
      <c r="W966" s="15"/>
      <c r="X966" s="15"/>
      <c r="Y966" s="15"/>
      <c r="Z966" s="15"/>
      <c r="AA966" s="15"/>
      <c r="AB966" s="15"/>
      <c r="AC966" s="15"/>
      <c r="AD966" s="15"/>
      <c r="AE966" s="15"/>
      <c r="AT966" s="255" t="s">
        <v>167</v>
      </c>
      <c r="AU966" s="255" t="s">
        <v>87</v>
      </c>
      <c r="AV966" s="15" t="s">
        <v>161</v>
      </c>
      <c r="AW966" s="15" t="s">
        <v>38</v>
      </c>
      <c r="AX966" s="15" t="s">
        <v>85</v>
      </c>
      <c r="AY966" s="255" t="s">
        <v>153</v>
      </c>
    </row>
    <row r="967" s="2" customFormat="1" ht="24.15" customHeight="1">
      <c r="A967" s="39"/>
      <c r="B967" s="40"/>
      <c r="C967" s="205" t="s">
        <v>1217</v>
      </c>
      <c r="D967" s="205" t="s">
        <v>156</v>
      </c>
      <c r="E967" s="206" t="s">
        <v>1218</v>
      </c>
      <c r="F967" s="207" t="s">
        <v>1219</v>
      </c>
      <c r="G967" s="208" t="s">
        <v>422</v>
      </c>
      <c r="H967" s="209">
        <v>0.316</v>
      </c>
      <c r="I967" s="210"/>
      <c r="J967" s="211">
        <f>ROUND(I967*H967,2)</f>
        <v>0</v>
      </c>
      <c r="K967" s="207" t="s">
        <v>160</v>
      </c>
      <c r="L967" s="45"/>
      <c r="M967" s="212" t="s">
        <v>40</v>
      </c>
      <c r="N967" s="213" t="s">
        <v>48</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287</v>
      </c>
      <c r="AT967" s="216" t="s">
        <v>156</v>
      </c>
      <c r="AU967" s="216" t="s">
        <v>87</v>
      </c>
      <c r="AY967" s="18" t="s">
        <v>153</v>
      </c>
      <c r="BE967" s="217">
        <f>IF(N967="základní",J967,0)</f>
        <v>0</v>
      </c>
      <c r="BF967" s="217">
        <f>IF(N967="snížená",J967,0)</f>
        <v>0</v>
      </c>
      <c r="BG967" s="217">
        <f>IF(N967="zákl. přenesená",J967,0)</f>
        <v>0</v>
      </c>
      <c r="BH967" s="217">
        <f>IF(N967="sníž. přenesená",J967,0)</f>
        <v>0</v>
      </c>
      <c r="BI967" s="217">
        <f>IF(N967="nulová",J967,0)</f>
        <v>0</v>
      </c>
      <c r="BJ967" s="18" t="s">
        <v>85</v>
      </c>
      <c r="BK967" s="217">
        <f>ROUND(I967*H967,2)</f>
        <v>0</v>
      </c>
      <c r="BL967" s="18" t="s">
        <v>287</v>
      </c>
      <c r="BM967" s="216" t="s">
        <v>1220</v>
      </c>
    </row>
    <row r="968" s="2" customFormat="1">
      <c r="A968" s="39"/>
      <c r="B968" s="40"/>
      <c r="C968" s="41"/>
      <c r="D968" s="218" t="s">
        <v>163</v>
      </c>
      <c r="E968" s="41"/>
      <c r="F968" s="219" t="s">
        <v>1221</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163</v>
      </c>
      <c r="AU968" s="18" t="s">
        <v>87</v>
      </c>
    </row>
    <row r="969" s="2" customFormat="1">
      <c r="A969" s="39"/>
      <c r="B969" s="40"/>
      <c r="C969" s="41"/>
      <c r="D969" s="218" t="s">
        <v>165</v>
      </c>
      <c r="E969" s="41"/>
      <c r="F969" s="223" t="s">
        <v>470</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165</v>
      </c>
      <c r="AU969" s="18" t="s">
        <v>87</v>
      </c>
    </row>
    <row r="970" s="12" customFormat="1" ht="22.8" customHeight="1">
      <c r="A970" s="12"/>
      <c r="B970" s="189"/>
      <c r="C970" s="190"/>
      <c r="D970" s="191" t="s">
        <v>76</v>
      </c>
      <c r="E970" s="203" t="s">
        <v>1222</v>
      </c>
      <c r="F970" s="203" t="s">
        <v>1223</v>
      </c>
      <c r="G970" s="190"/>
      <c r="H970" s="190"/>
      <c r="I970" s="193"/>
      <c r="J970" s="204">
        <f>BK970</f>
        <v>0</v>
      </c>
      <c r="K970" s="190"/>
      <c r="L970" s="195"/>
      <c r="M970" s="196"/>
      <c r="N970" s="197"/>
      <c r="O970" s="197"/>
      <c r="P970" s="198">
        <f>SUM(P971:P977)</f>
        <v>0</v>
      </c>
      <c r="Q970" s="197"/>
      <c r="R970" s="198">
        <f>SUM(R971:R977)</f>
        <v>0</v>
      </c>
      <c r="S970" s="197"/>
      <c r="T970" s="199">
        <f>SUM(T971:T977)</f>
        <v>0.36494999999999994</v>
      </c>
      <c r="U970" s="12"/>
      <c r="V970" s="12"/>
      <c r="W970" s="12"/>
      <c r="X970" s="12"/>
      <c r="Y970" s="12"/>
      <c r="Z970" s="12"/>
      <c r="AA970" s="12"/>
      <c r="AB970" s="12"/>
      <c r="AC970" s="12"/>
      <c r="AD970" s="12"/>
      <c r="AE970" s="12"/>
      <c r="AR970" s="200" t="s">
        <v>87</v>
      </c>
      <c r="AT970" s="201" t="s">
        <v>76</v>
      </c>
      <c r="AU970" s="201" t="s">
        <v>85</v>
      </c>
      <c r="AY970" s="200" t="s">
        <v>153</v>
      </c>
      <c r="BK970" s="202">
        <f>SUM(BK971:BK977)</f>
        <v>0</v>
      </c>
    </row>
    <row r="971" s="2" customFormat="1" ht="24.15" customHeight="1">
      <c r="A971" s="39"/>
      <c r="B971" s="40"/>
      <c r="C971" s="205" t="s">
        <v>1224</v>
      </c>
      <c r="D971" s="205" t="s">
        <v>156</v>
      </c>
      <c r="E971" s="206" t="s">
        <v>1225</v>
      </c>
      <c r="F971" s="207" t="s">
        <v>1226</v>
      </c>
      <c r="G971" s="208" t="s">
        <v>159</v>
      </c>
      <c r="H971" s="209">
        <v>24.329999999999998</v>
      </c>
      <c r="I971" s="210"/>
      <c r="J971" s="211">
        <f>ROUND(I971*H971,2)</f>
        <v>0</v>
      </c>
      <c r="K971" s="207" t="s">
        <v>160</v>
      </c>
      <c r="L971" s="45"/>
      <c r="M971" s="212" t="s">
        <v>40</v>
      </c>
      <c r="N971" s="213" t="s">
        <v>48</v>
      </c>
      <c r="O971" s="85"/>
      <c r="P971" s="214">
        <f>O971*H971</f>
        <v>0</v>
      </c>
      <c r="Q971" s="214">
        <v>0</v>
      </c>
      <c r="R971" s="214">
        <f>Q971*H971</f>
        <v>0</v>
      </c>
      <c r="S971" s="214">
        <v>0.014999999999999999</v>
      </c>
      <c r="T971" s="215">
        <f>S971*H971</f>
        <v>0.36494999999999994</v>
      </c>
      <c r="U971" s="39"/>
      <c r="V971" s="39"/>
      <c r="W971" s="39"/>
      <c r="X971" s="39"/>
      <c r="Y971" s="39"/>
      <c r="Z971" s="39"/>
      <c r="AA971" s="39"/>
      <c r="AB971" s="39"/>
      <c r="AC971" s="39"/>
      <c r="AD971" s="39"/>
      <c r="AE971" s="39"/>
      <c r="AR971" s="216" t="s">
        <v>287</v>
      </c>
      <c r="AT971" s="216" t="s">
        <v>156</v>
      </c>
      <c r="AU971" s="216" t="s">
        <v>87</v>
      </c>
      <c r="AY971" s="18" t="s">
        <v>153</v>
      </c>
      <c r="BE971" s="217">
        <f>IF(N971="základní",J971,0)</f>
        <v>0</v>
      </c>
      <c r="BF971" s="217">
        <f>IF(N971="snížená",J971,0)</f>
        <v>0</v>
      </c>
      <c r="BG971" s="217">
        <f>IF(N971="zákl. přenesená",J971,0)</f>
        <v>0</v>
      </c>
      <c r="BH971" s="217">
        <f>IF(N971="sníž. přenesená",J971,0)</f>
        <v>0</v>
      </c>
      <c r="BI971" s="217">
        <f>IF(N971="nulová",J971,0)</f>
        <v>0</v>
      </c>
      <c r="BJ971" s="18" t="s">
        <v>85</v>
      </c>
      <c r="BK971" s="217">
        <f>ROUND(I971*H971,2)</f>
        <v>0</v>
      </c>
      <c r="BL971" s="18" t="s">
        <v>287</v>
      </c>
      <c r="BM971" s="216" t="s">
        <v>1227</v>
      </c>
    </row>
    <row r="972" s="2" customFormat="1">
      <c r="A972" s="39"/>
      <c r="B972" s="40"/>
      <c r="C972" s="41"/>
      <c r="D972" s="218" t="s">
        <v>163</v>
      </c>
      <c r="E972" s="41"/>
      <c r="F972" s="219" t="s">
        <v>1228</v>
      </c>
      <c r="G972" s="41"/>
      <c r="H972" s="41"/>
      <c r="I972" s="220"/>
      <c r="J972" s="41"/>
      <c r="K972" s="41"/>
      <c r="L972" s="45"/>
      <c r="M972" s="221"/>
      <c r="N972" s="222"/>
      <c r="O972" s="85"/>
      <c r="P972" s="85"/>
      <c r="Q972" s="85"/>
      <c r="R972" s="85"/>
      <c r="S972" s="85"/>
      <c r="T972" s="86"/>
      <c r="U972" s="39"/>
      <c r="V972" s="39"/>
      <c r="W972" s="39"/>
      <c r="X972" s="39"/>
      <c r="Y972" s="39"/>
      <c r="Z972" s="39"/>
      <c r="AA972" s="39"/>
      <c r="AB972" s="39"/>
      <c r="AC972" s="39"/>
      <c r="AD972" s="39"/>
      <c r="AE972" s="39"/>
      <c r="AT972" s="18" t="s">
        <v>163</v>
      </c>
      <c r="AU972" s="18" t="s">
        <v>87</v>
      </c>
    </row>
    <row r="973" s="13" customFormat="1">
      <c r="A973" s="13"/>
      <c r="B973" s="224"/>
      <c r="C973" s="225"/>
      <c r="D973" s="218" t="s">
        <v>167</v>
      </c>
      <c r="E973" s="226" t="s">
        <v>40</v>
      </c>
      <c r="F973" s="227" t="s">
        <v>213</v>
      </c>
      <c r="G973" s="225"/>
      <c r="H973" s="226" t="s">
        <v>40</v>
      </c>
      <c r="I973" s="228"/>
      <c r="J973" s="225"/>
      <c r="K973" s="225"/>
      <c r="L973" s="229"/>
      <c r="M973" s="230"/>
      <c r="N973" s="231"/>
      <c r="O973" s="231"/>
      <c r="P973" s="231"/>
      <c r="Q973" s="231"/>
      <c r="R973" s="231"/>
      <c r="S973" s="231"/>
      <c r="T973" s="232"/>
      <c r="U973" s="13"/>
      <c r="V973" s="13"/>
      <c r="W973" s="13"/>
      <c r="X973" s="13"/>
      <c r="Y973" s="13"/>
      <c r="Z973" s="13"/>
      <c r="AA973" s="13"/>
      <c r="AB973" s="13"/>
      <c r="AC973" s="13"/>
      <c r="AD973" s="13"/>
      <c r="AE973" s="13"/>
      <c r="AT973" s="233" t="s">
        <v>167</v>
      </c>
      <c r="AU973" s="233" t="s">
        <v>87</v>
      </c>
      <c r="AV973" s="13" t="s">
        <v>85</v>
      </c>
      <c r="AW973" s="13" t="s">
        <v>38</v>
      </c>
      <c r="AX973" s="13" t="s">
        <v>77</v>
      </c>
      <c r="AY973" s="233" t="s">
        <v>153</v>
      </c>
    </row>
    <row r="974" s="14" customFormat="1">
      <c r="A974" s="14"/>
      <c r="B974" s="234"/>
      <c r="C974" s="235"/>
      <c r="D974" s="218" t="s">
        <v>167</v>
      </c>
      <c r="E974" s="236" t="s">
        <v>40</v>
      </c>
      <c r="F974" s="237" t="s">
        <v>346</v>
      </c>
      <c r="G974" s="235"/>
      <c r="H974" s="238">
        <v>8.5800000000000001</v>
      </c>
      <c r="I974" s="239"/>
      <c r="J974" s="235"/>
      <c r="K974" s="235"/>
      <c r="L974" s="240"/>
      <c r="M974" s="241"/>
      <c r="N974" s="242"/>
      <c r="O974" s="242"/>
      <c r="P974" s="242"/>
      <c r="Q974" s="242"/>
      <c r="R974" s="242"/>
      <c r="S974" s="242"/>
      <c r="T974" s="243"/>
      <c r="U974" s="14"/>
      <c r="V974" s="14"/>
      <c r="W974" s="14"/>
      <c r="X974" s="14"/>
      <c r="Y974" s="14"/>
      <c r="Z974" s="14"/>
      <c r="AA974" s="14"/>
      <c r="AB974" s="14"/>
      <c r="AC974" s="14"/>
      <c r="AD974" s="14"/>
      <c r="AE974" s="14"/>
      <c r="AT974" s="244" t="s">
        <v>167</v>
      </c>
      <c r="AU974" s="244" t="s">
        <v>87</v>
      </c>
      <c r="AV974" s="14" t="s">
        <v>87</v>
      </c>
      <c r="AW974" s="14" t="s">
        <v>38</v>
      </c>
      <c r="AX974" s="14" t="s">
        <v>77</v>
      </c>
      <c r="AY974" s="244" t="s">
        <v>153</v>
      </c>
    </row>
    <row r="975" s="13" customFormat="1">
      <c r="A975" s="13"/>
      <c r="B975" s="224"/>
      <c r="C975" s="225"/>
      <c r="D975" s="218" t="s">
        <v>167</v>
      </c>
      <c r="E975" s="226" t="s">
        <v>40</v>
      </c>
      <c r="F975" s="227" t="s">
        <v>211</v>
      </c>
      <c r="G975" s="225"/>
      <c r="H975" s="226" t="s">
        <v>40</v>
      </c>
      <c r="I975" s="228"/>
      <c r="J975" s="225"/>
      <c r="K975" s="225"/>
      <c r="L975" s="229"/>
      <c r="M975" s="230"/>
      <c r="N975" s="231"/>
      <c r="O975" s="231"/>
      <c r="P975" s="231"/>
      <c r="Q975" s="231"/>
      <c r="R975" s="231"/>
      <c r="S975" s="231"/>
      <c r="T975" s="232"/>
      <c r="U975" s="13"/>
      <c r="V975" s="13"/>
      <c r="W975" s="13"/>
      <c r="X975" s="13"/>
      <c r="Y975" s="13"/>
      <c r="Z975" s="13"/>
      <c r="AA975" s="13"/>
      <c r="AB975" s="13"/>
      <c r="AC975" s="13"/>
      <c r="AD975" s="13"/>
      <c r="AE975" s="13"/>
      <c r="AT975" s="233" t="s">
        <v>167</v>
      </c>
      <c r="AU975" s="233" t="s">
        <v>87</v>
      </c>
      <c r="AV975" s="13" t="s">
        <v>85</v>
      </c>
      <c r="AW975" s="13" t="s">
        <v>38</v>
      </c>
      <c r="AX975" s="13" t="s">
        <v>77</v>
      </c>
      <c r="AY975" s="233" t="s">
        <v>153</v>
      </c>
    </row>
    <row r="976" s="14" customFormat="1">
      <c r="A976" s="14"/>
      <c r="B976" s="234"/>
      <c r="C976" s="235"/>
      <c r="D976" s="218" t="s">
        <v>167</v>
      </c>
      <c r="E976" s="236" t="s">
        <v>40</v>
      </c>
      <c r="F976" s="237" t="s">
        <v>345</v>
      </c>
      <c r="G976" s="235"/>
      <c r="H976" s="238">
        <v>15.75</v>
      </c>
      <c r="I976" s="239"/>
      <c r="J976" s="235"/>
      <c r="K976" s="235"/>
      <c r="L976" s="240"/>
      <c r="M976" s="241"/>
      <c r="N976" s="242"/>
      <c r="O976" s="242"/>
      <c r="P976" s="242"/>
      <c r="Q976" s="242"/>
      <c r="R976" s="242"/>
      <c r="S976" s="242"/>
      <c r="T976" s="243"/>
      <c r="U976" s="14"/>
      <c r="V976" s="14"/>
      <c r="W976" s="14"/>
      <c r="X976" s="14"/>
      <c r="Y976" s="14"/>
      <c r="Z976" s="14"/>
      <c r="AA976" s="14"/>
      <c r="AB976" s="14"/>
      <c r="AC976" s="14"/>
      <c r="AD976" s="14"/>
      <c r="AE976" s="14"/>
      <c r="AT976" s="244" t="s">
        <v>167</v>
      </c>
      <c r="AU976" s="244" t="s">
        <v>87</v>
      </c>
      <c r="AV976" s="14" t="s">
        <v>87</v>
      </c>
      <c r="AW976" s="14" t="s">
        <v>38</v>
      </c>
      <c r="AX976" s="14" t="s">
        <v>77</v>
      </c>
      <c r="AY976" s="244" t="s">
        <v>153</v>
      </c>
    </row>
    <row r="977" s="15" customFormat="1">
      <c r="A977" s="15"/>
      <c r="B977" s="245"/>
      <c r="C977" s="246"/>
      <c r="D977" s="218" t="s">
        <v>167</v>
      </c>
      <c r="E977" s="247" t="s">
        <v>40</v>
      </c>
      <c r="F977" s="248" t="s">
        <v>170</v>
      </c>
      <c r="G977" s="246"/>
      <c r="H977" s="249">
        <v>24.329999999999998</v>
      </c>
      <c r="I977" s="250"/>
      <c r="J977" s="246"/>
      <c r="K977" s="246"/>
      <c r="L977" s="251"/>
      <c r="M977" s="252"/>
      <c r="N977" s="253"/>
      <c r="O977" s="253"/>
      <c r="P977" s="253"/>
      <c r="Q977" s="253"/>
      <c r="R977" s="253"/>
      <c r="S977" s="253"/>
      <c r="T977" s="254"/>
      <c r="U977" s="15"/>
      <c r="V977" s="15"/>
      <c r="W977" s="15"/>
      <c r="X977" s="15"/>
      <c r="Y977" s="15"/>
      <c r="Z977" s="15"/>
      <c r="AA977" s="15"/>
      <c r="AB977" s="15"/>
      <c r="AC977" s="15"/>
      <c r="AD977" s="15"/>
      <c r="AE977" s="15"/>
      <c r="AT977" s="255" t="s">
        <v>167</v>
      </c>
      <c r="AU977" s="255" t="s">
        <v>87</v>
      </c>
      <c r="AV977" s="15" t="s">
        <v>161</v>
      </c>
      <c r="AW977" s="15" t="s">
        <v>38</v>
      </c>
      <c r="AX977" s="15" t="s">
        <v>85</v>
      </c>
      <c r="AY977" s="255" t="s">
        <v>153</v>
      </c>
    </row>
    <row r="978" s="12" customFormat="1" ht="22.8" customHeight="1">
      <c r="A978" s="12"/>
      <c r="B978" s="189"/>
      <c r="C978" s="190"/>
      <c r="D978" s="191" t="s">
        <v>76</v>
      </c>
      <c r="E978" s="203" t="s">
        <v>1229</v>
      </c>
      <c r="F978" s="203" t="s">
        <v>1230</v>
      </c>
      <c r="G978" s="190"/>
      <c r="H978" s="190"/>
      <c r="I978" s="193"/>
      <c r="J978" s="204">
        <f>BK978</f>
        <v>0</v>
      </c>
      <c r="K978" s="190"/>
      <c r="L978" s="195"/>
      <c r="M978" s="196"/>
      <c r="N978" s="197"/>
      <c r="O978" s="197"/>
      <c r="P978" s="198">
        <f>SUM(P979:P1049)</f>
        <v>0</v>
      </c>
      <c r="Q978" s="197"/>
      <c r="R978" s="198">
        <f>SUM(R979:R1049)</f>
        <v>0.086419839999999998</v>
      </c>
      <c r="S978" s="197"/>
      <c r="T978" s="199">
        <f>SUM(T979:T1049)</f>
        <v>0.088739999999999999</v>
      </c>
      <c r="U978" s="12"/>
      <c r="V978" s="12"/>
      <c r="W978" s="12"/>
      <c r="X978" s="12"/>
      <c r="Y978" s="12"/>
      <c r="Z978" s="12"/>
      <c r="AA978" s="12"/>
      <c r="AB978" s="12"/>
      <c r="AC978" s="12"/>
      <c r="AD978" s="12"/>
      <c r="AE978" s="12"/>
      <c r="AR978" s="200" t="s">
        <v>87</v>
      </c>
      <c r="AT978" s="201" t="s">
        <v>76</v>
      </c>
      <c r="AU978" s="201" t="s">
        <v>85</v>
      </c>
      <c r="AY978" s="200" t="s">
        <v>153</v>
      </c>
      <c r="BK978" s="202">
        <f>SUM(BK979:BK1049)</f>
        <v>0</v>
      </c>
    </row>
    <row r="979" s="2" customFormat="1" ht="14.4" customHeight="1">
      <c r="A979" s="39"/>
      <c r="B979" s="40"/>
      <c r="C979" s="205" t="s">
        <v>1231</v>
      </c>
      <c r="D979" s="205" t="s">
        <v>156</v>
      </c>
      <c r="E979" s="206" t="s">
        <v>1232</v>
      </c>
      <c r="F979" s="207" t="s">
        <v>1233</v>
      </c>
      <c r="G979" s="208" t="s">
        <v>159</v>
      </c>
      <c r="H979" s="209">
        <v>24.329999999999998</v>
      </c>
      <c r="I979" s="210"/>
      <c r="J979" s="211">
        <f>ROUND(I979*H979,2)</f>
        <v>0</v>
      </c>
      <c r="K979" s="207" t="s">
        <v>160</v>
      </c>
      <c r="L979" s="45"/>
      <c r="M979" s="212" t="s">
        <v>40</v>
      </c>
      <c r="N979" s="213" t="s">
        <v>48</v>
      </c>
      <c r="O979" s="85"/>
      <c r="P979" s="214">
        <f>O979*H979</f>
        <v>0</v>
      </c>
      <c r="Q979" s="214">
        <v>0</v>
      </c>
      <c r="R979" s="214">
        <f>Q979*H979</f>
        <v>0</v>
      </c>
      <c r="S979" s="214">
        <v>0</v>
      </c>
      <c r="T979" s="215">
        <f>S979*H979</f>
        <v>0</v>
      </c>
      <c r="U979" s="39"/>
      <c r="V979" s="39"/>
      <c r="W979" s="39"/>
      <c r="X979" s="39"/>
      <c r="Y979" s="39"/>
      <c r="Z979" s="39"/>
      <c r="AA979" s="39"/>
      <c r="AB979" s="39"/>
      <c r="AC979" s="39"/>
      <c r="AD979" s="39"/>
      <c r="AE979" s="39"/>
      <c r="AR979" s="216" t="s">
        <v>287</v>
      </c>
      <c r="AT979" s="216" t="s">
        <v>156</v>
      </c>
      <c r="AU979" s="216" t="s">
        <v>87</v>
      </c>
      <c r="AY979" s="18" t="s">
        <v>153</v>
      </c>
      <c r="BE979" s="217">
        <f>IF(N979="základní",J979,0)</f>
        <v>0</v>
      </c>
      <c r="BF979" s="217">
        <f>IF(N979="snížená",J979,0)</f>
        <v>0</v>
      </c>
      <c r="BG979" s="217">
        <f>IF(N979="zákl. přenesená",J979,0)</f>
        <v>0</v>
      </c>
      <c r="BH979" s="217">
        <f>IF(N979="sníž. přenesená",J979,0)</f>
        <v>0</v>
      </c>
      <c r="BI979" s="217">
        <f>IF(N979="nulová",J979,0)</f>
        <v>0</v>
      </c>
      <c r="BJ979" s="18" t="s">
        <v>85</v>
      </c>
      <c r="BK979" s="217">
        <f>ROUND(I979*H979,2)</f>
        <v>0</v>
      </c>
      <c r="BL979" s="18" t="s">
        <v>287</v>
      </c>
      <c r="BM979" s="216" t="s">
        <v>1234</v>
      </c>
    </row>
    <row r="980" s="2" customFormat="1">
      <c r="A980" s="39"/>
      <c r="B980" s="40"/>
      <c r="C980" s="41"/>
      <c r="D980" s="218" t="s">
        <v>163</v>
      </c>
      <c r="E980" s="41"/>
      <c r="F980" s="219" t="s">
        <v>1235</v>
      </c>
      <c r="G980" s="41"/>
      <c r="H980" s="41"/>
      <c r="I980" s="220"/>
      <c r="J980" s="41"/>
      <c r="K980" s="41"/>
      <c r="L980" s="45"/>
      <c r="M980" s="221"/>
      <c r="N980" s="222"/>
      <c r="O980" s="85"/>
      <c r="P980" s="85"/>
      <c r="Q980" s="85"/>
      <c r="R980" s="85"/>
      <c r="S980" s="85"/>
      <c r="T980" s="86"/>
      <c r="U980" s="39"/>
      <c r="V980" s="39"/>
      <c r="W980" s="39"/>
      <c r="X980" s="39"/>
      <c r="Y980" s="39"/>
      <c r="Z980" s="39"/>
      <c r="AA980" s="39"/>
      <c r="AB980" s="39"/>
      <c r="AC980" s="39"/>
      <c r="AD980" s="39"/>
      <c r="AE980" s="39"/>
      <c r="AT980" s="18" t="s">
        <v>163</v>
      </c>
      <c r="AU980" s="18" t="s">
        <v>87</v>
      </c>
    </row>
    <row r="981" s="2" customFormat="1">
      <c r="A981" s="39"/>
      <c r="B981" s="40"/>
      <c r="C981" s="41"/>
      <c r="D981" s="218" t="s">
        <v>165</v>
      </c>
      <c r="E981" s="41"/>
      <c r="F981" s="223" t="s">
        <v>1236</v>
      </c>
      <c r="G981" s="41"/>
      <c r="H981" s="41"/>
      <c r="I981" s="220"/>
      <c r="J981" s="41"/>
      <c r="K981" s="41"/>
      <c r="L981" s="45"/>
      <c r="M981" s="221"/>
      <c r="N981" s="222"/>
      <c r="O981" s="85"/>
      <c r="P981" s="85"/>
      <c r="Q981" s="85"/>
      <c r="R981" s="85"/>
      <c r="S981" s="85"/>
      <c r="T981" s="86"/>
      <c r="U981" s="39"/>
      <c r="V981" s="39"/>
      <c r="W981" s="39"/>
      <c r="X981" s="39"/>
      <c r="Y981" s="39"/>
      <c r="Z981" s="39"/>
      <c r="AA981" s="39"/>
      <c r="AB981" s="39"/>
      <c r="AC981" s="39"/>
      <c r="AD981" s="39"/>
      <c r="AE981" s="39"/>
      <c r="AT981" s="18" t="s">
        <v>165</v>
      </c>
      <c r="AU981" s="18" t="s">
        <v>87</v>
      </c>
    </row>
    <row r="982" s="13" customFormat="1">
      <c r="A982" s="13"/>
      <c r="B982" s="224"/>
      <c r="C982" s="225"/>
      <c r="D982" s="218" t="s">
        <v>167</v>
      </c>
      <c r="E982" s="226" t="s">
        <v>40</v>
      </c>
      <c r="F982" s="227" t="s">
        <v>213</v>
      </c>
      <c r="G982" s="225"/>
      <c r="H982" s="226" t="s">
        <v>40</v>
      </c>
      <c r="I982" s="228"/>
      <c r="J982" s="225"/>
      <c r="K982" s="225"/>
      <c r="L982" s="229"/>
      <c r="M982" s="230"/>
      <c r="N982" s="231"/>
      <c r="O982" s="231"/>
      <c r="P982" s="231"/>
      <c r="Q982" s="231"/>
      <c r="R982" s="231"/>
      <c r="S982" s="231"/>
      <c r="T982" s="232"/>
      <c r="U982" s="13"/>
      <c r="V982" s="13"/>
      <c r="W982" s="13"/>
      <c r="X982" s="13"/>
      <c r="Y982" s="13"/>
      <c r="Z982" s="13"/>
      <c r="AA982" s="13"/>
      <c r="AB982" s="13"/>
      <c r="AC982" s="13"/>
      <c r="AD982" s="13"/>
      <c r="AE982" s="13"/>
      <c r="AT982" s="233" t="s">
        <v>167</v>
      </c>
      <c r="AU982" s="233" t="s">
        <v>87</v>
      </c>
      <c r="AV982" s="13" t="s">
        <v>85</v>
      </c>
      <c r="AW982" s="13" t="s">
        <v>38</v>
      </c>
      <c r="AX982" s="13" t="s">
        <v>77</v>
      </c>
      <c r="AY982" s="233" t="s">
        <v>153</v>
      </c>
    </row>
    <row r="983" s="14" customFormat="1">
      <c r="A983" s="14"/>
      <c r="B983" s="234"/>
      <c r="C983" s="235"/>
      <c r="D983" s="218" t="s">
        <v>167</v>
      </c>
      <c r="E983" s="236" t="s">
        <v>40</v>
      </c>
      <c r="F983" s="237" t="s">
        <v>346</v>
      </c>
      <c r="G983" s="235"/>
      <c r="H983" s="238">
        <v>8.5800000000000001</v>
      </c>
      <c r="I983" s="239"/>
      <c r="J983" s="235"/>
      <c r="K983" s="235"/>
      <c r="L983" s="240"/>
      <c r="M983" s="241"/>
      <c r="N983" s="242"/>
      <c r="O983" s="242"/>
      <c r="P983" s="242"/>
      <c r="Q983" s="242"/>
      <c r="R983" s="242"/>
      <c r="S983" s="242"/>
      <c r="T983" s="243"/>
      <c r="U983" s="14"/>
      <c r="V983" s="14"/>
      <c r="W983" s="14"/>
      <c r="X983" s="14"/>
      <c r="Y983" s="14"/>
      <c r="Z983" s="14"/>
      <c r="AA983" s="14"/>
      <c r="AB983" s="14"/>
      <c r="AC983" s="14"/>
      <c r="AD983" s="14"/>
      <c r="AE983" s="14"/>
      <c r="AT983" s="244" t="s">
        <v>167</v>
      </c>
      <c r="AU983" s="244" t="s">
        <v>87</v>
      </c>
      <c r="AV983" s="14" t="s">
        <v>87</v>
      </c>
      <c r="AW983" s="14" t="s">
        <v>38</v>
      </c>
      <c r="AX983" s="14" t="s">
        <v>77</v>
      </c>
      <c r="AY983" s="244" t="s">
        <v>153</v>
      </c>
    </row>
    <row r="984" s="13" customFormat="1">
      <c r="A984" s="13"/>
      <c r="B984" s="224"/>
      <c r="C984" s="225"/>
      <c r="D984" s="218" t="s">
        <v>167</v>
      </c>
      <c r="E984" s="226" t="s">
        <v>40</v>
      </c>
      <c r="F984" s="227" t="s">
        <v>211</v>
      </c>
      <c r="G984" s="225"/>
      <c r="H984" s="226" t="s">
        <v>40</v>
      </c>
      <c r="I984" s="228"/>
      <c r="J984" s="225"/>
      <c r="K984" s="225"/>
      <c r="L984" s="229"/>
      <c r="M984" s="230"/>
      <c r="N984" s="231"/>
      <c r="O984" s="231"/>
      <c r="P984" s="231"/>
      <c r="Q984" s="231"/>
      <c r="R984" s="231"/>
      <c r="S984" s="231"/>
      <c r="T984" s="232"/>
      <c r="U984" s="13"/>
      <c r="V984" s="13"/>
      <c r="W984" s="13"/>
      <c r="X984" s="13"/>
      <c r="Y984" s="13"/>
      <c r="Z984" s="13"/>
      <c r="AA984" s="13"/>
      <c r="AB984" s="13"/>
      <c r="AC984" s="13"/>
      <c r="AD984" s="13"/>
      <c r="AE984" s="13"/>
      <c r="AT984" s="233" t="s">
        <v>167</v>
      </c>
      <c r="AU984" s="233" t="s">
        <v>87</v>
      </c>
      <c r="AV984" s="13" t="s">
        <v>85</v>
      </c>
      <c r="AW984" s="13" t="s">
        <v>38</v>
      </c>
      <c r="AX984" s="13" t="s">
        <v>77</v>
      </c>
      <c r="AY984" s="233" t="s">
        <v>153</v>
      </c>
    </row>
    <row r="985" s="14" customFormat="1">
      <c r="A985" s="14"/>
      <c r="B985" s="234"/>
      <c r="C985" s="235"/>
      <c r="D985" s="218" t="s">
        <v>167</v>
      </c>
      <c r="E985" s="236" t="s">
        <v>40</v>
      </c>
      <c r="F985" s="237" t="s">
        <v>345</v>
      </c>
      <c r="G985" s="235"/>
      <c r="H985" s="238">
        <v>15.75</v>
      </c>
      <c r="I985" s="239"/>
      <c r="J985" s="235"/>
      <c r="K985" s="235"/>
      <c r="L985" s="240"/>
      <c r="M985" s="241"/>
      <c r="N985" s="242"/>
      <c r="O985" s="242"/>
      <c r="P985" s="242"/>
      <c r="Q985" s="242"/>
      <c r="R985" s="242"/>
      <c r="S985" s="242"/>
      <c r="T985" s="243"/>
      <c r="U985" s="14"/>
      <c r="V985" s="14"/>
      <c r="W985" s="14"/>
      <c r="X985" s="14"/>
      <c r="Y985" s="14"/>
      <c r="Z985" s="14"/>
      <c r="AA985" s="14"/>
      <c r="AB985" s="14"/>
      <c r="AC985" s="14"/>
      <c r="AD985" s="14"/>
      <c r="AE985" s="14"/>
      <c r="AT985" s="244" t="s">
        <v>167</v>
      </c>
      <c r="AU985" s="244" t="s">
        <v>87</v>
      </c>
      <c r="AV985" s="14" t="s">
        <v>87</v>
      </c>
      <c r="AW985" s="14" t="s">
        <v>38</v>
      </c>
      <c r="AX985" s="14" t="s">
        <v>77</v>
      </c>
      <c r="AY985" s="244" t="s">
        <v>153</v>
      </c>
    </row>
    <row r="986" s="15" customFormat="1">
      <c r="A986" s="15"/>
      <c r="B986" s="245"/>
      <c r="C986" s="246"/>
      <c r="D986" s="218" t="s">
        <v>167</v>
      </c>
      <c r="E986" s="247" t="s">
        <v>40</v>
      </c>
      <c r="F986" s="248" t="s">
        <v>170</v>
      </c>
      <c r="G986" s="246"/>
      <c r="H986" s="249">
        <v>24.329999999999998</v>
      </c>
      <c r="I986" s="250"/>
      <c r="J986" s="246"/>
      <c r="K986" s="246"/>
      <c r="L986" s="251"/>
      <c r="M986" s="252"/>
      <c r="N986" s="253"/>
      <c r="O986" s="253"/>
      <c r="P986" s="253"/>
      <c r="Q986" s="253"/>
      <c r="R986" s="253"/>
      <c r="S986" s="253"/>
      <c r="T986" s="254"/>
      <c r="U986" s="15"/>
      <c r="V986" s="15"/>
      <c r="W986" s="15"/>
      <c r="X986" s="15"/>
      <c r="Y986" s="15"/>
      <c r="Z986" s="15"/>
      <c r="AA986" s="15"/>
      <c r="AB986" s="15"/>
      <c r="AC986" s="15"/>
      <c r="AD986" s="15"/>
      <c r="AE986" s="15"/>
      <c r="AT986" s="255" t="s">
        <v>167</v>
      </c>
      <c r="AU986" s="255" t="s">
        <v>87</v>
      </c>
      <c r="AV986" s="15" t="s">
        <v>161</v>
      </c>
      <c r="AW986" s="15" t="s">
        <v>38</v>
      </c>
      <c r="AX986" s="15" t="s">
        <v>85</v>
      </c>
      <c r="AY986" s="255" t="s">
        <v>153</v>
      </c>
    </row>
    <row r="987" s="2" customFormat="1" ht="14.4" customHeight="1">
      <c r="A987" s="39"/>
      <c r="B987" s="40"/>
      <c r="C987" s="205" t="s">
        <v>1237</v>
      </c>
      <c r="D987" s="205" t="s">
        <v>156</v>
      </c>
      <c r="E987" s="206" t="s">
        <v>1238</v>
      </c>
      <c r="F987" s="207" t="s">
        <v>1239</v>
      </c>
      <c r="G987" s="208" t="s">
        <v>159</v>
      </c>
      <c r="H987" s="209">
        <v>24.329999999999998</v>
      </c>
      <c r="I987" s="210"/>
      <c r="J987" s="211">
        <f>ROUND(I987*H987,2)</f>
        <v>0</v>
      </c>
      <c r="K987" s="207" t="s">
        <v>160</v>
      </c>
      <c r="L987" s="45"/>
      <c r="M987" s="212" t="s">
        <v>40</v>
      </c>
      <c r="N987" s="213" t="s">
        <v>48</v>
      </c>
      <c r="O987" s="85"/>
      <c r="P987" s="214">
        <f>O987*H987</f>
        <v>0</v>
      </c>
      <c r="Q987" s="214">
        <v>0</v>
      </c>
      <c r="R987" s="214">
        <f>Q987*H987</f>
        <v>0</v>
      </c>
      <c r="S987" s="214">
        <v>0</v>
      </c>
      <c r="T987" s="215">
        <f>S987*H987</f>
        <v>0</v>
      </c>
      <c r="U987" s="39"/>
      <c r="V987" s="39"/>
      <c r="W987" s="39"/>
      <c r="X987" s="39"/>
      <c r="Y987" s="39"/>
      <c r="Z987" s="39"/>
      <c r="AA987" s="39"/>
      <c r="AB987" s="39"/>
      <c r="AC987" s="39"/>
      <c r="AD987" s="39"/>
      <c r="AE987" s="39"/>
      <c r="AR987" s="216" t="s">
        <v>287</v>
      </c>
      <c r="AT987" s="216" t="s">
        <v>156</v>
      </c>
      <c r="AU987" s="216" t="s">
        <v>87</v>
      </c>
      <c r="AY987" s="18" t="s">
        <v>153</v>
      </c>
      <c r="BE987" s="217">
        <f>IF(N987="základní",J987,0)</f>
        <v>0</v>
      </c>
      <c r="BF987" s="217">
        <f>IF(N987="snížená",J987,0)</f>
        <v>0</v>
      </c>
      <c r="BG987" s="217">
        <f>IF(N987="zákl. přenesená",J987,0)</f>
        <v>0</v>
      </c>
      <c r="BH987" s="217">
        <f>IF(N987="sníž. přenesená",J987,0)</f>
        <v>0</v>
      </c>
      <c r="BI987" s="217">
        <f>IF(N987="nulová",J987,0)</f>
        <v>0</v>
      </c>
      <c r="BJ987" s="18" t="s">
        <v>85</v>
      </c>
      <c r="BK987" s="217">
        <f>ROUND(I987*H987,2)</f>
        <v>0</v>
      </c>
      <c r="BL987" s="18" t="s">
        <v>287</v>
      </c>
      <c r="BM987" s="216" t="s">
        <v>1240</v>
      </c>
    </row>
    <row r="988" s="2" customFormat="1">
      <c r="A988" s="39"/>
      <c r="B988" s="40"/>
      <c r="C988" s="41"/>
      <c r="D988" s="218" t="s">
        <v>163</v>
      </c>
      <c r="E988" s="41"/>
      <c r="F988" s="219" t="s">
        <v>1241</v>
      </c>
      <c r="G988" s="41"/>
      <c r="H988" s="41"/>
      <c r="I988" s="220"/>
      <c r="J988" s="41"/>
      <c r="K988" s="41"/>
      <c r="L988" s="45"/>
      <c r="M988" s="221"/>
      <c r="N988" s="222"/>
      <c r="O988" s="85"/>
      <c r="P988" s="85"/>
      <c r="Q988" s="85"/>
      <c r="R988" s="85"/>
      <c r="S988" s="85"/>
      <c r="T988" s="86"/>
      <c r="U988" s="39"/>
      <c r="V988" s="39"/>
      <c r="W988" s="39"/>
      <c r="X988" s="39"/>
      <c r="Y988" s="39"/>
      <c r="Z988" s="39"/>
      <c r="AA988" s="39"/>
      <c r="AB988" s="39"/>
      <c r="AC988" s="39"/>
      <c r="AD988" s="39"/>
      <c r="AE988" s="39"/>
      <c r="AT988" s="18" t="s">
        <v>163</v>
      </c>
      <c r="AU988" s="18" t="s">
        <v>87</v>
      </c>
    </row>
    <row r="989" s="2" customFormat="1">
      <c r="A989" s="39"/>
      <c r="B989" s="40"/>
      <c r="C989" s="41"/>
      <c r="D989" s="218" t="s">
        <v>165</v>
      </c>
      <c r="E989" s="41"/>
      <c r="F989" s="223" t="s">
        <v>1236</v>
      </c>
      <c r="G989" s="41"/>
      <c r="H989" s="41"/>
      <c r="I989" s="220"/>
      <c r="J989" s="41"/>
      <c r="K989" s="41"/>
      <c r="L989" s="45"/>
      <c r="M989" s="221"/>
      <c r="N989" s="222"/>
      <c r="O989" s="85"/>
      <c r="P989" s="85"/>
      <c r="Q989" s="85"/>
      <c r="R989" s="85"/>
      <c r="S989" s="85"/>
      <c r="T989" s="86"/>
      <c r="U989" s="39"/>
      <c r="V989" s="39"/>
      <c r="W989" s="39"/>
      <c r="X989" s="39"/>
      <c r="Y989" s="39"/>
      <c r="Z989" s="39"/>
      <c r="AA989" s="39"/>
      <c r="AB989" s="39"/>
      <c r="AC989" s="39"/>
      <c r="AD989" s="39"/>
      <c r="AE989" s="39"/>
      <c r="AT989" s="18" t="s">
        <v>165</v>
      </c>
      <c r="AU989" s="18" t="s">
        <v>87</v>
      </c>
    </row>
    <row r="990" s="13" customFormat="1">
      <c r="A990" s="13"/>
      <c r="B990" s="224"/>
      <c r="C990" s="225"/>
      <c r="D990" s="218" t="s">
        <v>167</v>
      </c>
      <c r="E990" s="226" t="s">
        <v>40</v>
      </c>
      <c r="F990" s="227" t="s">
        <v>213</v>
      </c>
      <c r="G990" s="225"/>
      <c r="H990" s="226" t="s">
        <v>40</v>
      </c>
      <c r="I990" s="228"/>
      <c r="J990" s="225"/>
      <c r="K990" s="225"/>
      <c r="L990" s="229"/>
      <c r="M990" s="230"/>
      <c r="N990" s="231"/>
      <c r="O990" s="231"/>
      <c r="P990" s="231"/>
      <c r="Q990" s="231"/>
      <c r="R990" s="231"/>
      <c r="S990" s="231"/>
      <c r="T990" s="232"/>
      <c r="U990" s="13"/>
      <c r="V990" s="13"/>
      <c r="W990" s="13"/>
      <c r="X990" s="13"/>
      <c r="Y990" s="13"/>
      <c r="Z990" s="13"/>
      <c r="AA990" s="13"/>
      <c r="AB990" s="13"/>
      <c r="AC990" s="13"/>
      <c r="AD990" s="13"/>
      <c r="AE990" s="13"/>
      <c r="AT990" s="233" t="s">
        <v>167</v>
      </c>
      <c r="AU990" s="233" t="s">
        <v>87</v>
      </c>
      <c r="AV990" s="13" t="s">
        <v>85</v>
      </c>
      <c r="AW990" s="13" t="s">
        <v>38</v>
      </c>
      <c r="AX990" s="13" t="s">
        <v>77</v>
      </c>
      <c r="AY990" s="233" t="s">
        <v>153</v>
      </c>
    </row>
    <row r="991" s="14" customFormat="1">
      <c r="A991" s="14"/>
      <c r="B991" s="234"/>
      <c r="C991" s="235"/>
      <c r="D991" s="218" t="s">
        <v>167</v>
      </c>
      <c r="E991" s="236" t="s">
        <v>40</v>
      </c>
      <c r="F991" s="237" t="s">
        <v>346</v>
      </c>
      <c r="G991" s="235"/>
      <c r="H991" s="238">
        <v>8.5800000000000001</v>
      </c>
      <c r="I991" s="239"/>
      <c r="J991" s="235"/>
      <c r="K991" s="235"/>
      <c r="L991" s="240"/>
      <c r="M991" s="241"/>
      <c r="N991" s="242"/>
      <c r="O991" s="242"/>
      <c r="P991" s="242"/>
      <c r="Q991" s="242"/>
      <c r="R991" s="242"/>
      <c r="S991" s="242"/>
      <c r="T991" s="243"/>
      <c r="U991" s="14"/>
      <c r="V991" s="14"/>
      <c r="W991" s="14"/>
      <c r="X991" s="14"/>
      <c r="Y991" s="14"/>
      <c r="Z991" s="14"/>
      <c r="AA991" s="14"/>
      <c r="AB991" s="14"/>
      <c r="AC991" s="14"/>
      <c r="AD991" s="14"/>
      <c r="AE991" s="14"/>
      <c r="AT991" s="244" t="s">
        <v>167</v>
      </c>
      <c r="AU991" s="244" t="s">
        <v>87</v>
      </c>
      <c r="AV991" s="14" t="s">
        <v>87</v>
      </c>
      <c r="AW991" s="14" t="s">
        <v>38</v>
      </c>
      <c r="AX991" s="14" t="s">
        <v>77</v>
      </c>
      <c r="AY991" s="244" t="s">
        <v>153</v>
      </c>
    </row>
    <row r="992" s="13" customFormat="1">
      <c r="A992" s="13"/>
      <c r="B992" s="224"/>
      <c r="C992" s="225"/>
      <c r="D992" s="218" t="s">
        <v>167</v>
      </c>
      <c r="E992" s="226" t="s">
        <v>40</v>
      </c>
      <c r="F992" s="227" t="s">
        <v>211</v>
      </c>
      <c r="G992" s="225"/>
      <c r="H992" s="226" t="s">
        <v>40</v>
      </c>
      <c r="I992" s="228"/>
      <c r="J992" s="225"/>
      <c r="K992" s="225"/>
      <c r="L992" s="229"/>
      <c r="M992" s="230"/>
      <c r="N992" s="231"/>
      <c r="O992" s="231"/>
      <c r="P992" s="231"/>
      <c r="Q992" s="231"/>
      <c r="R992" s="231"/>
      <c r="S992" s="231"/>
      <c r="T992" s="232"/>
      <c r="U992" s="13"/>
      <c r="V992" s="13"/>
      <c r="W992" s="13"/>
      <c r="X992" s="13"/>
      <c r="Y992" s="13"/>
      <c r="Z992" s="13"/>
      <c r="AA992" s="13"/>
      <c r="AB992" s="13"/>
      <c r="AC992" s="13"/>
      <c r="AD992" s="13"/>
      <c r="AE992" s="13"/>
      <c r="AT992" s="233" t="s">
        <v>167</v>
      </c>
      <c r="AU992" s="233" t="s">
        <v>87</v>
      </c>
      <c r="AV992" s="13" t="s">
        <v>85</v>
      </c>
      <c r="AW992" s="13" t="s">
        <v>38</v>
      </c>
      <c r="AX992" s="13" t="s">
        <v>77</v>
      </c>
      <c r="AY992" s="233" t="s">
        <v>153</v>
      </c>
    </row>
    <row r="993" s="14" customFormat="1">
      <c r="A993" s="14"/>
      <c r="B993" s="234"/>
      <c r="C993" s="235"/>
      <c r="D993" s="218" t="s">
        <v>167</v>
      </c>
      <c r="E993" s="236" t="s">
        <v>40</v>
      </c>
      <c r="F993" s="237" t="s">
        <v>345</v>
      </c>
      <c r="G993" s="235"/>
      <c r="H993" s="238">
        <v>15.75</v>
      </c>
      <c r="I993" s="239"/>
      <c r="J993" s="235"/>
      <c r="K993" s="235"/>
      <c r="L993" s="240"/>
      <c r="M993" s="241"/>
      <c r="N993" s="242"/>
      <c r="O993" s="242"/>
      <c r="P993" s="242"/>
      <c r="Q993" s="242"/>
      <c r="R993" s="242"/>
      <c r="S993" s="242"/>
      <c r="T993" s="243"/>
      <c r="U993" s="14"/>
      <c r="V993" s="14"/>
      <c r="W993" s="14"/>
      <c r="X993" s="14"/>
      <c r="Y993" s="14"/>
      <c r="Z993" s="14"/>
      <c r="AA993" s="14"/>
      <c r="AB993" s="14"/>
      <c r="AC993" s="14"/>
      <c r="AD993" s="14"/>
      <c r="AE993" s="14"/>
      <c r="AT993" s="244" t="s">
        <v>167</v>
      </c>
      <c r="AU993" s="244" t="s">
        <v>87</v>
      </c>
      <c r="AV993" s="14" t="s">
        <v>87</v>
      </c>
      <c r="AW993" s="14" t="s">
        <v>38</v>
      </c>
      <c r="AX993" s="14" t="s">
        <v>77</v>
      </c>
      <c r="AY993" s="244" t="s">
        <v>153</v>
      </c>
    </row>
    <row r="994" s="15" customFormat="1">
      <c r="A994" s="15"/>
      <c r="B994" s="245"/>
      <c r="C994" s="246"/>
      <c r="D994" s="218" t="s">
        <v>167</v>
      </c>
      <c r="E994" s="247" t="s">
        <v>40</v>
      </c>
      <c r="F994" s="248" t="s">
        <v>170</v>
      </c>
      <c r="G994" s="246"/>
      <c r="H994" s="249">
        <v>24.329999999999998</v>
      </c>
      <c r="I994" s="250"/>
      <c r="J994" s="246"/>
      <c r="K994" s="246"/>
      <c r="L994" s="251"/>
      <c r="M994" s="252"/>
      <c r="N994" s="253"/>
      <c r="O994" s="253"/>
      <c r="P994" s="253"/>
      <c r="Q994" s="253"/>
      <c r="R994" s="253"/>
      <c r="S994" s="253"/>
      <c r="T994" s="254"/>
      <c r="U994" s="15"/>
      <c r="V994" s="15"/>
      <c r="W994" s="15"/>
      <c r="X994" s="15"/>
      <c r="Y994" s="15"/>
      <c r="Z994" s="15"/>
      <c r="AA994" s="15"/>
      <c r="AB994" s="15"/>
      <c r="AC994" s="15"/>
      <c r="AD994" s="15"/>
      <c r="AE994" s="15"/>
      <c r="AT994" s="255" t="s">
        <v>167</v>
      </c>
      <c r="AU994" s="255" t="s">
        <v>87</v>
      </c>
      <c r="AV994" s="15" t="s">
        <v>161</v>
      </c>
      <c r="AW994" s="15" t="s">
        <v>38</v>
      </c>
      <c r="AX994" s="15" t="s">
        <v>85</v>
      </c>
      <c r="AY994" s="255" t="s">
        <v>153</v>
      </c>
    </row>
    <row r="995" s="2" customFormat="1" ht="24.15" customHeight="1">
      <c r="A995" s="39"/>
      <c r="B995" s="40"/>
      <c r="C995" s="205" t="s">
        <v>1242</v>
      </c>
      <c r="D995" s="205" t="s">
        <v>156</v>
      </c>
      <c r="E995" s="206" t="s">
        <v>1243</v>
      </c>
      <c r="F995" s="207" t="s">
        <v>1244</v>
      </c>
      <c r="G995" s="208" t="s">
        <v>159</v>
      </c>
      <c r="H995" s="209">
        <v>24.329999999999998</v>
      </c>
      <c r="I995" s="210"/>
      <c r="J995" s="211">
        <f>ROUND(I995*H995,2)</f>
        <v>0</v>
      </c>
      <c r="K995" s="207" t="s">
        <v>160</v>
      </c>
      <c r="L995" s="45"/>
      <c r="M995" s="212" t="s">
        <v>40</v>
      </c>
      <c r="N995" s="213" t="s">
        <v>48</v>
      </c>
      <c r="O995" s="85"/>
      <c r="P995" s="214">
        <f>O995*H995</f>
        <v>0</v>
      </c>
      <c r="Q995" s="214">
        <v>6.9999999999999994E-05</v>
      </c>
      <c r="R995" s="214">
        <f>Q995*H995</f>
        <v>0.0017030999999999997</v>
      </c>
      <c r="S995" s="214">
        <v>0</v>
      </c>
      <c r="T995" s="215">
        <f>S995*H995</f>
        <v>0</v>
      </c>
      <c r="U995" s="39"/>
      <c r="V995" s="39"/>
      <c r="W995" s="39"/>
      <c r="X995" s="39"/>
      <c r="Y995" s="39"/>
      <c r="Z995" s="39"/>
      <c r="AA995" s="39"/>
      <c r="AB995" s="39"/>
      <c r="AC995" s="39"/>
      <c r="AD995" s="39"/>
      <c r="AE995" s="39"/>
      <c r="AR995" s="216" t="s">
        <v>287</v>
      </c>
      <c r="AT995" s="216" t="s">
        <v>156</v>
      </c>
      <c r="AU995" s="216" t="s">
        <v>87</v>
      </c>
      <c r="AY995" s="18" t="s">
        <v>153</v>
      </c>
      <c r="BE995" s="217">
        <f>IF(N995="základní",J995,0)</f>
        <v>0</v>
      </c>
      <c r="BF995" s="217">
        <f>IF(N995="snížená",J995,0)</f>
        <v>0</v>
      </c>
      <c r="BG995" s="217">
        <f>IF(N995="zákl. přenesená",J995,0)</f>
        <v>0</v>
      </c>
      <c r="BH995" s="217">
        <f>IF(N995="sníž. přenesená",J995,0)</f>
        <v>0</v>
      </c>
      <c r="BI995" s="217">
        <f>IF(N995="nulová",J995,0)</f>
        <v>0</v>
      </c>
      <c r="BJ995" s="18" t="s">
        <v>85</v>
      </c>
      <c r="BK995" s="217">
        <f>ROUND(I995*H995,2)</f>
        <v>0</v>
      </c>
      <c r="BL995" s="18" t="s">
        <v>287</v>
      </c>
      <c r="BM995" s="216" t="s">
        <v>1245</v>
      </c>
    </row>
    <row r="996" s="2" customFormat="1">
      <c r="A996" s="39"/>
      <c r="B996" s="40"/>
      <c r="C996" s="41"/>
      <c r="D996" s="218" t="s">
        <v>163</v>
      </c>
      <c r="E996" s="41"/>
      <c r="F996" s="219" t="s">
        <v>1246</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163</v>
      </c>
      <c r="AU996" s="18" t="s">
        <v>87</v>
      </c>
    </row>
    <row r="997" s="2" customFormat="1">
      <c r="A997" s="39"/>
      <c r="B997" s="40"/>
      <c r="C997" s="41"/>
      <c r="D997" s="218" t="s">
        <v>165</v>
      </c>
      <c r="E997" s="41"/>
      <c r="F997" s="223" t="s">
        <v>1236</v>
      </c>
      <c r="G997" s="41"/>
      <c r="H997" s="41"/>
      <c r="I997" s="220"/>
      <c r="J997" s="41"/>
      <c r="K997" s="41"/>
      <c r="L997" s="45"/>
      <c r="M997" s="221"/>
      <c r="N997" s="222"/>
      <c r="O997" s="85"/>
      <c r="P997" s="85"/>
      <c r="Q997" s="85"/>
      <c r="R997" s="85"/>
      <c r="S997" s="85"/>
      <c r="T997" s="86"/>
      <c r="U997" s="39"/>
      <c r="V997" s="39"/>
      <c r="W997" s="39"/>
      <c r="X997" s="39"/>
      <c r="Y997" s="39"/>
      <c r="Z997" s="39"/>
      <c r="AA997" s="39"/>
      <c r="AB997" s="39"/>
      <c r="AC997" s="39"/>
      <c r="AD997" s="39"/>
      <c r="AE997" s="39"/>
      <c r="AT997" s="18" t="s">
        <v>165</v>
      </c>
      <c r="AU997" s="18" t="s">
        <v>87</v>
      </c>
    </row>
    <row r="998" s="13" customFormat="1">
      <c r="A998" s="13"/>
      <c r="B998" s="224"/>
      <c r="C998" s="225"/>
      <c r="D998" s="218" t="s">
        <v>167</v>
      </c>
      <c r="E998" s="226" t="s">
        <v>40</v>
      </c>
      <c r="F998" s="227" t="s">
        <v>213</v>
      </c>
      <c r="G998" s="225"/>
      <c r="H998" s="226" t="s">
        <v>40</v>
      </c>
      <c r="I998" s="228"/>
      <c r="J998" s="225"/>
      <c r="K998" s="225"/>
      <c r="L998" s="229"/>
      <c r="M998" s="230"/>
      <c r="N998" s="231"/>
      <c r="O998" s="231"/>
      <c r="P998" s="231"/>
      <c r="Q998" s="231"/>
      <c r="R998" s="231"/>
      <c r="S998" s="231"/>
      <c r="T998" s="232"/>
      <c r="U998" s="13"/>
      <c r="V998" s="13"/>
      <c r="W998" s="13"/>
      <c r="X998" s="13"/>
      <c r="Y998" s="13"/>
      <c r="Z998" s="13"/>
      <c r="AA998" s="13"/>
      <c r="AB998" s="13"/>
      <c r="AC998" s="13"/>
      <c r="AD998" s="13"/>
      <c r="AE998" s="13"/>
      <c r="AT998" s="233" t="s">
        <v>167</v>
      </c>
      <c r="AU998" s="233" t="s">
        <v>87</v>
      </c>
      <c r="AV998" s="13" t="s">
        <v>85</v>
      </c>
      <c r="AW998" s="13" t="s">
        <v>38</v>
      </c>
      <c r="AX998" s="13" t="s">
        <v>77</v>
      </c>
      <c r="AY998" s="233" t="s">
        <v>153</v>
      </c>
    </row>
    <row r="999" s="14" customFormat="1">
      <c r="A999" s="14"/>
      <c r="B999" s="234"/>
      <c r="C999" s="235"/>
      <c r="D999" s="218" t="s">
        <v>167</v>
      </c>
      <c r="E999" s="236" t="s">
        <v>40</v>
      </c>
      <c r="F999" s="237" t="s">
        <v>346</v>
      </c>
      <c r="G999" s="235"/>
      <c r="H999" s="238">
        <v>8.5800000000000001</v>
      </c>
      <c r="I999" s="239"/>
      <c r="J999" s="235"/>
      <c r="K999" s="235"/>
      <c r="L999" s="240"/>
      <c r="M999" s="241"/>
      <c r="N999" s="242"/>
      <c r="O999" s="242"/>
      <c r="P999" s="242"/>
      <c r="Q999" s="242"/>
      <c r="R999" s="242"/>
      <c r="S999" s="242"/>
      <c r="T999" s="243"/>
      <c r="U999" s="14"/>
      <c r="V999" s="14"/>
      <c r="W999" s="14"/>
      <c r="X999" s="14"/>
      <c r="Y999" s="14"/>
      <c r="Z999" s="14"/>
      <c r="AA999" s="14"/>
      <c r="AB999" s="14"/>
      <c r="AC999" s="14"/>
      <c r="AD999" s="14"/>
      <c r="AE999" s="14"/>
      <c r="AT999" s="244" t="s">
        <v>167</v>
      </c>
      <c r="AU999" s="244" t="s">
        <v>87</v>
      </c>
      <c r="AV999" s="14" t="s">
        <v>87</v>
      </c>
      <c r="AW999" s="14" t="s">
        <v>38</v>
      </c>
      <c r="AX999" s="14" t="s">
        <v>77</v>
      </c>
      <c r="AY999" s="244" t="s">
        <v>153</v>
      </c>
    </row>
    <row r="1000" s="13" customFormat="1">
      <c r="A1000" s="13"/>
      <c r="B1000" s="224"/>
      <c r="C1000" s="225"/>
      <c r="D1000" s="218" t="s">
        <v>167</v>
      </c>
      <c r="E1000" s="226" t="s">
        <v>40</v>
      </c>
      <c r="F1000" s="227" t="s">
        <v>211</v>
      </c>
      <c r="G1000" s="225"/>
      <c r="H1000" s="226" t="s">
        <v>40</v>
      </c>
      <c r="I1000" s="228"/>
      <c r="J1000" s="225"/>
      <c r="K1000" s="225"/>
      <c r="L1000" s="229"/>
      <c r="M1000" s="230"/>
      <c r="N1000" s="231"/>
      <c r="O1000" s="231"/>
      <c r="P1000" s="231"/>
      <c r="Q1000" s="231"/>
      <c r="R1000" s="231"/>
      <c r="S1000" s="231"/>
      <c r="T1000" s="232"/>
      <c r="U1000" s="13"/>
      <c r="V1000" s="13"/>
      <c r="W1000" s="13"/>
      <c r="X1000" s="13"/>
      <c r="Y1000" s="13"/>
      <c r="Z1000" s="13"/>
      <c r="AA1000" s="13"/>
      <c r="AB1000" s="13"/>
      <c r="AC1000" s="13"/>
      <c r="AD1000" s="13"/>
      <c r="AE1000" s="13"/>
      <c r="AT1000" s="233" t="s">
        <v>167</v>
      </c>
      <c r="AU1000" s="233" t="s">
        <v>87</v>
      </c>
      <c r="AV1000" s="13" t="s">
        <v>85</v>
      </c>
      <c r="AW1000" s="13" t="s">
        <v>38</v>
      </c>
      <c r="AX1000" s="13" t="s">
        <v>77</v>
      </c>
      <c r="AY1000" s="233" t="s">
        <v>153</v>
      </c>
    </row>
    <row r="1001" s="14" customFormat="1">
      <c r="A1001" s="14"/>
      <c r="B1001" s="234"/>
      <c r="C1001" s="235"/>
      <c r="D1001" s="218" t="s">
        <v>167</v>
      </c>
      <c r="E1001" s="236" t="s">
        <v>40</v>
      </c>
      <c r="F1001" s="237" t="s">
        <v>345</v>
      </c>
      <c r="G1001" s="235"/>
      <c r="H1001" s="238">
        <v>15.75</v>
      </c>
      <c r="I1001" s="239"/>
      <c r="J1001" s="235"/>
      <c r="K1001" s="235"/>
      <c r="L1001" s="240"/>
      <c r="M1001" s="241"/>
      <c r="N1001" s="242"/>
      <c r="O1001" s="242"/>
      <c r="P1001" s="242"/>
      <c r="Q1001" s="242"/>
      <c r="R1001" s="242"/>
      <c r="S1001" s="242"/>
      <c r="T1001" s="243"/>
      <c r="U1001" s="14"/>
      <c r="V1001" s="14"/>
      <c r="W1001" s="14"/>
      <c r="X1001" s="14"/>
      <c r="Y1001" s="14"/>
      <c r="Z1001" s="14"/>
      <c r="AA1001" s="14"/>
      <c r="AB1001" s="14"/>
      <c r="AC1001" s="14"/>
      <c r="AD1001" s="14"/>
      <c r="AE1001" s="14"/>
      <c r="AT1001" s="244" t="s">
        <v>167</v>
      </c>
      <c r="AU1001" s="244" t="s">
        <v>87</v>
      </c>
      <c r="AV1001" s="14" t="s">
        <v>87</v>
      </c>
      <c r="AW1001" s="14" t="s">
        <v>38</v>
      </c>
      <c r="AX1001" s="14" t="s">
        <v>77</v>
      </c>
      <c r="AY1001" s="244" t="s">
        <v>153</v>
      </c>
    </row>
    <row r="1002" s="15" customFormat="1">
      <c r="A1002" s="15"/>
      <c r="B1002" s="245"/>
      <c r="C1002" s="246"/>
      <c r="D1002" s="218" t="s">
        <v>167</v>
      </c>
      <c r="E1002" s="247" t="s">
        <v>40</v>
      </c>
      <c r="F1002" s="248" t="s">
        <v>170</v>
      </c>
      <c r="G1002" s="246"/>
      <c r="H1002" s="249">
        <v>24.329999999999998</v>
      </c>
      <c r="I1002" s="250"/>
      <c r="J1002" s="246"/>
      <c r="K1002" s="246"/>
      <c r="L1002" s="251"/>
      <c r="M1002" s="252"/>
      <c r="N1002" s="253"/>
      <c r="O1002" s="253"/>
      <c r="P1002" s="253"/>
      <c r="Q1002" s="253"/>
      <c r="R1002" s="253"/>
      <c r="S1002" s="253"/>
      <c r="T1002" s="254"/>
      <c r="U1002" s="15"/>
      <c r="V1002" s="15"/>
      <c r="W1002" s="15"/>
      <c r="X1002" s="15"/>
      <c r="Y1002" s="15"/>
      <c r="Z1002" s="15"/>
      <c r="AA1002" s="15"/>
      <c r="AB1002" s="15"/>
      <c r="AC1002" s="15"/>
      <c r="AD1002" s="15"/>
      <c r="AE1002" s="15"/>
      <c r="AT1002" s="255" t="s">
        <v>167</v>
      </c>
      <c r="AU1002" s="255" t="s">
        <v>87</v>
      </c>
      <c r="AV1002" s="15" t="s">
        <v>161</v>
      </c>
      <c r="AW1002" s="15" t="s">
        <v>38</v>
      </c>
      <c r="AX1002" s="15" t="s">
        <v>85</v>
      </c>
      <c r="AY1002" s="255" t="s">
        <v>153</v>
      </c>
    </row>
    <row r="1003" s="2" customFormat="1" ht="24.15" customHeight="1">
      <c r="A1003" s="39"/>
      <c r="B1003" s="40"/>
      <c r="C1003" s="205" t="s">
        <v>1247</v>
      </c>
      <c r="D1003" s="205" t="s">
        <v>156</v>
      </c>
      <c r="E1003" s="206" t="s">
        <v>1248</v>
      </c>
      <c r="F1003" s="207" t="s">
        <v>1249</v>
      </c>
      <c r="G1003" s="208" t="s">
        <v>159</v>
      </c>
      <c r="H1003" s="209">
        <v>29.579999999999998</v>
      </c>
      <c r="I1003" s="210"/>
      <c r="J1003" s="211">
        <f>ROUND(I1003*H1003,2)</f>
        <v>0</v>
      </c>
      <c r="K1003" s="207" t="s">
        <v>160</v>
      </c>
      <c r="L1003" s="45"/>
      <c r="M1003" s="212" t="s">
        <v>40</v>
      </c>
      <c r="N1003" s="213" t="s">
        <v>48</v>
      </c>
      <c r="O1003" s="85"/>
      <c r="P1003" s="214">
        <f>O1003*H1003</f>
        <v>0</v>
      </c>
      <c r="Q1003" s="214">
        <v>0</v>
      </c>
      <c r="R1003" s="214">
        <f>Q1003*H1003</f>
        <v>0</v>
      </c>
      <c r="S1003" s="214">
        <v>0.0030000000000000001</v>
      </c>
      <c r="T1003" s="215">
        <f>S1003*H1003</f>
        <v>0.088739999999999999</v>
      </c>
      <c r="U1003" s="39"/>
      <c r="V1003" s="39"/>
      <c r="W1003" s="39"/>
      <c r="X1003" s="39"/>
      <c r="Y1003" s="39"/>
      <c r="Z1003" s="39"/>
      <c r="AA1003" s="39"/>
      <c r="AB1003" s="39"/>
      <c r="AC1003" s="39"/>
      <c r="AD1003" s="39"/>
      <c r="AE1003" s="39"/>
      <c r="AR1003" s="216" t="s">
        <v>287</v>
      </c>
      <c r="AT1003" s="216" t="s">
        <v>156</v>
      </c>
      <c r="AU1003" s="216" t="s">
        <v>87</v>
      </c>
      <c r="AY1003" s="18" t="s">
        <v>153</v>
      </c>
      <c r="BE1003" s="217">
        <f>IF(N1003="základní",J1003,0)</f>
        <v>0</v>
      </c>
      <c r="BF1003" s="217">
        <f>IF(N1003="snížená",J1003,0)</f>
        <v>0</v>
      </c>
      <c r="BG1003" s="217">
        <f>IF(N1003="zákl. přenesená",J1003,0)</f>
        <v>0</v>
      </c>
      <c r="BH1003" s="217">
        <f>IF(N1003="sníž. přenesená",J1003,0)</f>
        <v>0</v>
      </c>
      <c r="BI1003" s="217">
        <f>IF(N1003="nulová",J1003,0)</f>
        <v>0</v>
      </c>
      <c r="BJ1003" s="18" t="s">
        <v>85</v>
      </c>
      <c r="BK1003" s="217">
        <f>ROUND(I1003*H1003,2)</f>
        <v>0</v>
      </c>
      <c r="BL1003" s="18" t="s">
        <v>287</v>
      </c>
      <c r="BM1003" s="216" t="s">
        <v>1250</v>
      </c>
    </row>
    <row r="1004" s="2" customFormat="1">
      <c r="A1004" s="39"/>
      <c r="B1004" s="40"/>
      <c r="C1004" s="41"/>
      <c r="D1004" s="218" t="s">
        <v>163</v>
      </c>
      <c r="E1004" s="41"/>
      <c r="F1004" s="219" t="s">
        <v>1251</v>
      </c>
      <c r="G1004" s="41"/>
      <c r="H1004" s="41"/>
      <c r="I1004" s="220"/>
      <c r="J1004" s="41"/>
      <c r="K1004" s="41"/>
      <c r="L1004" s="45"/>
      <c r="M1004" s="221"/>
      <c r="N1004" s="222"/>
      <c r="O1004" s="85"/>
      <c r="P1004" s="85"/>
      <c r="Q1004" s="85"/>
      <c r="R1004" s="85"/>
      <c r="S1004" s="85"/>
      <c r="T1004" s="86"/>
      <c r="U1004" s="39"/>
      <c r="V1004" s="39"/>
      <c r="W1004" s="39"/>
      <c r="X1004" s="39"/>
      <c r="Y1004" s="39"/>
      <c r="Z1004" s="39"/>
      <c r="AA1004" s="39"/>
      <c r="AB1004" s="39"/>
      <c r="AC1004" s="39"/>
      <c r="AD1004" s="39"/>
      <c r="AE1004" s="39"/>
      <c r="AT1004" s="18" t="s">
        <v>163</v>
      </c>
      <c r="AU1004" s="18" t="s">
        <v>87</v>
      </c>
    </row>
    <row r="1005" s="13" customFormat="1">
      <c r="A1005" s="13"/>
      <c r="B1005" s="224"/>
      <c r="C1005" s="225"/>
      <c r="D1005" s="218" t="s">
        <v>167</v>
      </c>
      <c r="E1005" s="226" t="s">
        <v>40</v>
      </c>
      <c r="F1005" s="227" t="s">
        <v>206</v>
      </c>
      <c r="G1005" s="225"/>
      <c r="H1005" s="226" t="s">
        <v>40</v>
      </c>
      <c r="I1005" s="228"/>
      <c r="J1005" s="225"/>
      <c r="K1005" s="225"/>
      <c r="L1005" s="229"/>
      <c r="M1005" s="230"/>
      <c r="N1005" s="231"/>
      <c r="O1005" s="231"/>
      <c r="P1005" s="231"/>
      <c r="Q1005" s="231"/>
      <c r="R1005" s="231"/>
      <c r="S1005" s="231"/>
      <c r="T1005" s="232"/>
      <c r="U1005" s="13"/>
      <c r="V1005" s="13"/>
      <c r="W1005" s="13"/>
      <c r="X1005" s="13"/>
      <c r="Y1005" s="13"/>
      <c r="Z1005" s="13"/>
      <c r="AA1005" s="13"/>
      <c r="AB1005" s="13"/>
      <c r="AC1005" s="13"/>
      <c r="AD1005" s="13"/>
      <c r="AE1005" s="13"/>
      <c r="AT1005" s="233" t="s">
        <v>167</v>
      </c>
      <c r="AU1005" s="233" t="s">
        <v>87</v>
      </c>
      <c r="AV1005" s="13" t="s">
        <v>85</v>
      </c>
      <c r="AW1005" s="13" t="s">
        <v>38</v>
      </c>
      <c r="AX1005" s="13" t="s">
        <v>77</v>
      </c>
      <c r="AY1005" s="233" t="s">
        <v>153</v>
      </c>
    </row>
    <row r="1006" s="14" customFormat="1">
      <c r="A1006" s="14"/>
      <c r="B1006" s="234"/>
      <c r="C1006" s="235"/>
      <c r="D1006" s="218" t="s">
        <v>167</v>
      </c>
      <c r="E1006" s="236" t="s">
        <v>40</v>
      </c>
      <c r="F1006" s="237" t="s">
        <v>343</v>
      </c>
      <c r="G1006" s="235"/>
      <c r="H1006" s="238">
        <v>2.96</v>
      </c>
      <c r="I1006" s="239"/>
      <c r="J1006" s="235"/>
      <c r="K1006" s="235"/>
      <c r="L1006" s="240"/>
      <c r="M1006" s="241"/>
      <c r="N1006" s="242"/>
      <c r="O1006" s="242"/>
      <c r="P1006" s="242"/>
      <c r="Q1006" s="242"/>
      <c r="R1006" s="242"/>
      <c r="S1006" s="242"/>
      <c r="T1006" s="243"/>
      <c r="U1006" s="14"/>
      <c r="V1006" s="14"/>
      <c r="W1006" s="14"/>
      <c r="X1006" s="14"/>
      <c r="Y1006" s="14"/>
      <c r="Z1006" s="14"/>
      <c r="AA1006" s="14"/>
      <c r="AB1006" s="14"/>
      <c r="AC1006" s="14"/>
      <c r="AD1006" s="14"/>
      <c r="AE1006" s="14"/>
      <c r="AT1006" s="244" t="s">
        <v>167</v>
      </c>
      <c r="AU1006" s="244" t="s">
        <v>87</v>
      </c>
      <c r="AV1006" s="14" t="s">
        <v>87</v>
      </c>
      <c r="AW1006" s="14" t="s">
        <v>38</v>
      </c>
      <c r="AX1006" s="14" t="s">
        <v>77</v>
      </c>
      <c r="AY1006" s="244" t="s">
        <v>153</v>
      </c>
    </row>
    <row r="1007" s="13" customFormat="1">
      <c r="A1007" s="13"/>
      <c r="B1007" s="224"/>
      <c r="C1007" s="225"/>
      <c r="D1007" s="218" t="s">
        <v>167</v>
      </c>
      <c r="E1007" s="226" t="s">
        <v>40</v>
      </c>
      <c r="F1007" s="227" t="s">
        <v>209</v>
      </c>
      <c r="G1007" s="225"/>
      <c r="H1007" s="226" t="s">
        <v>40</v>
      </c>
      <c r="I1007" s="228"/>
      <c r="J1007" s="225"/>
      <c r="K1007" s="225"/>
      <c r="L1007" s="229"/>
      <c r="M1007" s="230"/>
      <c r="N1007" s="231"/>
      <c r="O1007" s="231"/>
      <c r="P1007" s="231"/>
      <c r="Q1007" s="231"/>
      <c r="R1007" s="231"/>
      <c r="S1007" s="231"/>
      <c r="T1007" s="232"/>
      <c r="U1007" s="13"/>
      <c r="V1007" s="13"/>
      <c r="W1007" s="13"/>
      <c r="X1007" s="13"/>
      <c r="Y1007" s="13"/>
      <c r="Z1007" s="13"/>
      <c r="AA1007" s="13"/>
      <c r="AB1007" s="13"/>
      <c r="AC1007" s="13"/>
      <c r="AD1007" s="13"/>
      <c r="AE1007" s="13"/>
      <c r="AT1007" s="233" t="s">
        <v>167</v>
      </c>
      <c r="AU1007" s="233" t="s">
        <v>87</v>
      </c>
      <c r="AV1007" s="13" t="s">
        <v>85</v>
      </c>
      <c r="AW1007" s="13" t="s">
        <v>38</v>
      </c>
      <c r="AX1007" s="13" t="s">
        <v>77</v>
      </c>
      <c r="AY1007" s="233" t="s">
        <v>153</v>
      </c>
    </row>
    <row r="1008" s="14" customFormat="1">
      <c r="A1008" s="14"/>
      <c r="B1008" s="234"/>
      <c r="C1008" s="235"/>
      <c r="D1008" s="218" t="s">
        <v>167</v>
      </c>
      <c r="E1008" s="236" t="s">
        <v>40</v>
      </c>
      <c r="F1008" s="237" t="s">
        <v>1252</v>
      </c>
      <c r="G1008" s="235"/>
      <c r="H1008" s="238">
        <v>2.29</v>
      </c>
      <c r="I1008" s="239"/>
      <c r="J1008" s="235"/>
      <c r="K1008" s="235"/>
      <c r="L1008" s="240"/>
      <c r="M1008" s="241"/>
      <c r="N1008" s="242"/>
      <c r="O1008" s="242"/>
      <c r="P1008" s="242"/>
      <c r="Q1008" s="242"/>
      <c r="R1008" s="242"/>
      <c r="S1008" s="242"/>
      <c r="T1008" s="243"/>
      <c r="U1008" s="14"/>
      <c r="V1008" s="14"/>
      <c r="W1008" s="14"/>
      <c r="X1008" s="14"/>
      <c r="Y1008" s="14"/>
      <c r="Z1008" s="14"/>
      <c r="AA1008" s="14"/>
      <c r="AB1008" s="14"/>
      <c r="AC1008" s="14"/>
      <c r="AD1008" s="14"/>
      <c r="AE1008" s="14"/>
      <c r="AT1008" s="244" t="s">
        <v>167</v>
      </c>
      <c r="AU1008" s="244" t="s">
        <v>87</v>
      </c>
      <c r="AV1008" s="14" t="s">
        <v>87</v>
      </c>
      <c r="AW1008" s="14" t="s">
        <v>38</v>
      </c>
      <c r="AX1008" s="14" t="s">
        <v>77</v>
      </c>
      <c r="AY1008" s="244" t="s">
        <v>153</v>
      </c>
    </row>
    <row r="1009" s="13" customFormat="1">
      <c r="A1009" s="13"/>
      <c r="B1009" s="224"/>
      <c r="C1009" s="225"/>
      <c r="D1009" s="218" t="s">
        <v>167</v>
      </c>
      <c r="E1009" s="226" t="s">
        <v>40</v>
      </c>
      <c r="F1009" s="227" t="s">
        <v>211</v>
      </c>
      <c r="G1009" s="225"/>
      <c r="H1009" s="226" t="s">
        <v>40</v>
      </c>
      <c r="I1009" s="228"/>
      <c r="J1009" s="225"/>
      <c r="K1009" s="225"/>
      <c r="L1009" s="229"/>
      <c r="M1009" s="230"/>
      <c r="N1009" s="231"/>
      <c r="O1009" s="231"/>
      <c r="P1009" s="231"/>
      <c r="Q1009" s="231"/>
      <c r="R1009" s="231"/>
      <c r="S1009" s="231"/>
      <c r="T1009" s="232"/>
      <c r="U1009" s="13"/>
      <c r="V1009" s="13"/>
      <c r="W1009" s="13"/>
      <c r="X1009" s="13"/>
      <c r="Y1009" s="13"/>
      <c r="Z1009" s="13"/>
      <c r="AA1009" s="13"/>
      <c r="AB1009" s="13"/>
      <c r="AC1009" s="13"/>
      <c r="AD1009" s="13"/>
      <c r="AE1009" s="13"/>
      <c r="AT1009" s="233" t="s">
        <v>167</v>
      </c>
      <c r="AU1009" s="233" t="s">
        <v>87</v>
      </c>
      <c r="AV1009" s="13" t="s">
        <v>85</v>
      </c>
      <c r="AW1009" s="13" t="s">
        <v>38</v>
      </c>
      <c r="AX1009" s="13" t="s">
        <v>77</v>
      </c>
      <c r="AY1009" s="233" t="s">
        <v>153</v>
      </c>
    </row>
    <row r="1010" s="14" customFormat="1">
      <c r="A1010" s="14"/>
      <c r="B1010" s="234"/>
      <c r="C1010" s="235"/>
      <c r="D1010" s="218" t="s">
        <v>167</v>
      </c>
      <c r="E1010" s="236" t="s">
        <v>40</v>
      </c>
      <c r="F1010" s="237" t="s">
        <v>345</v>
      </c>
      <c r="G1010" s="235"/>
      <c r="H1010" s="238">
        <v>15.75</v>
      </c>
      <c r="I1010" s="239"/>
      <c r="J1010" s="235"/>
      <c r="K1010" s="235"/>
      <c r="L1010" s="240"/>
      <c r="M1010" s="241"/>
      <c r="N1010" s="242"/>
      <c r="O1010" s="242"/>
      <c r="P1010" s="242"/>
      <c r="Q1010" s="242"/>
      <c r="R1010" s="242"/>
      <c r="S1010" s="242"/>
      <c r="T1010" s="243"/>
      <c r="U1010" s="14"/>
      <c r="V1010" s="14"/>
      <c r="W1010" s="14"/>
      <c r="X1010" s="14"/>
      <c r="Y1010" s="14"/>
      <c r="Z1010" s="14"/>
      <c r="AA1010" s="14"/>
      <c r="AB1010" s="14"/>
      <c r="AC1010" s="14"/>
      <c r="AD1010" s="14"/>
      <c r="AE1010" s="14"/>
      <c r="AT1010" s="244" t="s">
        <v>167</v>
      </c>
      <c r="AU1010" s="244" t="s">
        <v>87</v>
      </c>
      <c r="AV1010" s="14" t="s">
        <v>87</v>
      </c>
      <c r="AW1010" s="14" t="s">
        <v>38</v>
      </c>
      <c r="AX1010" s="14" t="s">
        <v>77</v>
      </c>
      <c r="AY1010" s="244" t="s">
        <v>153</v>
      </c>
    </row>
    <row r="1011" s="13" customFormat="1">
      <c r="A1011" s="13"/>
      <c r="B1011" s="224"/>
      <c r="C1011" s="225"/>
      <c r="D1011" s="218" t="s">
        <v>167</v>
      </c>
      <c r="E1011" s="226" t="s">
        <v>40</v>
      </c>
      <c r="F1011" s="227" t="s">
        <v>296</v>
      </c>
      <c r="G1011" s="225"/>
      <c r="H1011" s="226" t="s">
        <v>40</v>
      </c>
      <c r="I1011" s="228"/>
      <c r="J1011" s="225"/>
      <c r="K1011" s="225"/>
      <c r="L1011" s="229"/>
      <c r="M1011" s="230"/>
      <c r="N1011" s="231"/>
      <c r="O1011" s="231"/>
      <c r="P1011" s="231"/>
      <c r="Q1011" s="231"/>
      <c r="R1011" s="231"/>
      <c r="S1011" s="231"/>
      <c r="T1011" s="232"/>
      <c r="U1011" s="13"/>
      <c r="V1011" s="13"/>
      <c r="W1011" s="13"/>
      <c r="X1011" s="13"/>
      <c r="Y1011" s="13"/>
      <c r="Z1011" s="13"/>
      <c r="AA1011" s="13"/>
      <c r="AB1011" s="13"/>
      <c r="AC1011" s="13"/>
      <c r="AD1011" s="13"/>
      <c r="AE1011" s="13"/>
      <c r="AT1011" s="233" t="s">
        <v>167</v>
      </c>
      <c r="AU1011" s="233" t="s">
        <v>87</v>
      </c>
      <c r="AV1011" s="13" t="s">
        <v>85</v>
      </c>
      <c r="AW1011" s="13" t="s">
        <v>38</v>
      </c>
      <c r="AX1011" s="13" t="s">
        <v>77</v>
      </c>
      <c r="AY1011" s="233" t="s">
        <v>153</v>
      </c>
    </row>
    <row r="1012" s="14" customFormat="1">
      <c r="A1012" s="14"/>
      <c r="B1012" s="234"/>
      <c r="C1012" s="235"/>
      <c r="D1012" s="218" t="s">
        <v>167</v>
      </c>
      <c r="E1012" s="236" t="s">
        <v>40</v>
      </c>
      <c r="F1012" s="237" t="s">
        <v>346</v>
      </c>
      <c r="G1012" s="235"/>
      <c r="H1012" s="238">
        <v>8.5800000000000001</v>
      </c>
      <c r="I1012" s="239"/>
      <c r="J1012" s="235"/>
      <c r="K1012" s="235"/>
      <c r="L1012" s="240"/>
      <c r="M1012" s="241"/>
      <c r="N1012" s="242"/>
      <c r="O1012" s="242"/>
      <c r="P1012" s="242"/>
      <c r="Q1012" s="242"/>
      <c r="R1012" s="242"/>
      <c r="S1012" s="242"/>
      <c r="T1012" s="243"/>
      <c r="U1012" s="14"/>
      <c r="V1012" s="14"/>
      <c r="W1012" s="14"/>
      <c r="X1012" s="14"/>
      <c r="Y1012" s="14"/>
      <c r="Z1012" s="14"/>
      <c r="AA1012" s="14"/>
      <c r="AB1012" s="14"/>
      <c r="AC1012" s="14"/>
      <c r="AD1012" s="14"/>
      <c r="AE1012" s="14"/>
      <c r="AT1012" s="244" t="s">
        <v>167</v>
      </c>
      <c r="AU1012" s="244" t="s">
        <v>87</v>
      </c>
      <c r="AV1012" s="14" t="s">
        <v>87</v>
      </c>
      <c r="AW1012" s="14" t="s">
        <v>38</v>
      </c>
      <c r="AX1012" s="14" t="s">
        <v>77</v>
      </c>
      <c r="AY1012" s="244" t="s">
        <v>153</v>
      </c>
    </row>
    <row r="1013" s="15" customFormat="1">
      <c r="A1013" s="15"/>
      <c r="B1013" s="245"/>
      <c r="C1013" s="246"/>
      <c r="D1013" s="218" t="s">
        <v>167</v>
      </c>
      <c r="E1013" s="247" t="s">
        <v>40</v>
      </c>
      <c r="F1013" s="248" t="s">
        <v>170</v>
      </c>
      <c r="G1013" s="246"/>
      <c r="H1013" s="249">
        <v>29.579999999999998</v>
      </c>
      <c r="I1013" s="250"/>
      <c r="J1013" s="246"/>
      <c r="K1013" s="246"/>
      <c r="L1013" s="251"/>
      <c r="M1013" s="252"/>
      <c r="N1013" s="253"/>
      <c r="O1013" s="253"/>
      <c r="P1013" s="253"/>
      <c r="Q1013" s="253"/>
      <c r="R1013" s="253"/>
      <c r="S1013" s="253"/>
      <c r="T1013" s="254"/>
      <c r="U1013" s="15"/>
      <c r="V1013" s="15"/>
      <c r="W1013" s="15"/>
      <c r="X1013" s="15"/>
      <c r="Y1013" s="15"/>
      <c r="Z1013" s="15"/>
      <c r="AA1013" s="15"/>
      <c r="AB1013" s="15"/>
      <c r="AC1013" s="15"/>
      <c r="AD1013" s="15"/>
      <c r="AE1013" s="15"/>
      <c r="AT1013" s="255" t="s">
        <v>167</v>
      </c>
      <c r="AU1013" s="255" t="s">
        <v>87</v>
      </c>
      <c r="AV1013" s="15" t="s">
        <v>161</v>
      </c>
      <c r="AW1013" s="15" t="s">
        <v>38</v>
      </c>
      <c r="AX1013" s="15" t="s">
        <v>85</v>
      </c>
      <c r="AY1013" s="255" t="s">
        <v>153</v>
      </c>
    </row>
    <row r="1014" s="2" customFormat="1" ht="14.4" customHeight="1">
      <c r="A1014" s="39"/>
      <c r="B1014" s="40"/>
      <c r="C1014" s="205" t="s">
        <v>1253</v>
      </c>
      <c r="D1014" s="205" t="s">
        <v>156</v>
      </c>
      <c r="E1014" s="206" t="s">
        <v>1254</v>
      </c>
      <c r="F1014" s="207" t="s">
        <v>1255</v>
      </c>
      <c r="G1014" s="208" t="s">
        <v>159</v>
      </c>
      <c r="H1014" s="209">
        <v>24.329999999999998</v>
      </c>
      <c r="I1014" s="210"/>
      <c r="J1014" s="211">
        <f>ROUND(I1014*H1014,2)</f>
        <v>0</v>
      </c>
      <c r="K1014" s="207" t="s">
        <v>160</v>
      </c>
      <c r="L1014" s="45"/>
      <c r="M1014" s="212" t="s">
        <v>40</v>
      </c>
      <c r="N1014" s="213" t="s">
        <v>48</v>
      </c>
      <c r="O1014" s="85"/>
      <c r="P1014" s="214">
        <f>O1014*H1014</f>
        <v>0</v>
      </c>
      <c r="Q1014" s="214">
        <v>0.00029999999999999997</v>
      </c>
      <c r="R1014" s="214">
        <f>Q1014*H1014</f>
        <v>0.0072989999999999991</v>
      </c>
      <c r="S1014" s="214">
        <v>0</v>
      </c>
      <c r="T1014" s="215">
        <f>S1014*H1014</f>
        <v>0</v>
      </c>
      <c r="U1014" s="39"/>
      <c r="V1014" s="39"/>
      <c r="W1014" s="39"/>
      <c r="X1014" s="39"/>
      <c r="Y1014" s="39"/>
      <c r="Z1014" s="39"/>
      <c r="AA1014" s="39"/>
      <c r="AB1014" s="39"/>
      <c r="AC1014" s="39"/>
      <c r="AD1014" s="39"/>
      <c r="AE1014" s="39"/>
      <c r="AR1014" s="216" t="s">
        <v>287</v>
      </c>
      <c r="AT1014" s="216" t="s">
        <v>156</v>
      </c>
      <c r="AU1014" s="216" t="s">
        <v>87</v>
      </c>
      <c r="AY1014" s="18" t="s">
        <v>153</v>
      </c>
      <c r="BE1014" s="217">
        <f>IF(N1014="základní",J1014,0)</f>
        <v>0</v>
      </c>
      <c r="BF1014" s="217">
        <f>IF(N1014="snížená",J1014,0)</f>
        <v>0</v>
      </c>
      <c r="BG1014" s="217">
        <f>IF(N1014="zákl. přenesená",J1014,0)</f>
        <v>0</v>
      </c>
      <c r="BH1014" s="217">
        <f>IF(N1014="sníž. přenesená",J1014,0)</f>
        <v>0</v>
      </c>
      <c r="BI1014" s="217">
        <f>IF(N1014="nulová",J1014,0)</f>
        <v>0</v>
      </c>
      <c r="BJ1014" s="18" t="s">
        <v>85</v>
      </c>
      <c r="BK1014" s="217">
        <f>ROUND(I1014*H1014,2)</f>
        <v>0</v>
      </c>
      <c r="BL1014" s="18" t="s">
        <v>287</v>
      </c>
      <c r="BM1014" s="216" t="s">
        <v>1256</v>
      </c>
    </row>
    <row r="1015" s="2" customFormat="1">
      <c r="A1015" s="39"/>
      <c r="B1015" s="40"/>
      <c r="C1015" s="41"/>
      <c r="D1015" s="218" t="s">
        <v>163</v>
      </c>
      <c r="E1015" s="41"/>
      <c r="F1015" s="219" t="s">
        <v>1257</v>
      </c>
      <c r="G1015" s="41"/>
      <c r="H1015" s="41"/>
      <c r="I1015" s="220"/>
      <c r="J1015" s="41"/>
      <c r="K1015" s="41"/>
      <c r="L1015" s="45"/>
      <c r="M1015" s="221"/>
      <c r="N1015" s="222"/>
      <c r="O1015" s="85"/>
      <c r="P1015" s="85"/>
      <c r="Q1015" s="85"/>
      <c r="R1015" s="85"/>
      <c r="S1015" s="85"/>
      <c r="T1015" s="86"/>
      <c r="U1015" s="39"/>
      <c r="V1015" s="39"/>
      <c r="W1015" s="39"/>
      <c r="X1015" s="39"/>
      <c r="Y1015" s="39"/>
      <c r="Z1015" s="39"/>
      <c r="AA1015" s="39"/>
      <c r="AB1015" s="39"/>
      <c r="AC1015" s="39"/>
      <c r="AD1015" s="39"/>
      <c r="AE1015" s="39"/>
      <c r="AT1015" s="18" t="s">
        <v>163</v>
      </c>
      <c r="AU1015" s="18" t="s">
        <v>87</v>
      </c>
    </row>
    <row r="1016" s="13" customFormat="1">
      <c r="A1016" s="13"/>
      <c r="B1016" s="224"/>
      <c r="C1016" s="225"/>
      <c r="D1016" s="218" t="s">
        <v>167</v>
      </c>
      <c r="E1016" s="226" t="s">
        <v>40</v>
      </c>
      <c r="F1016" s="227" t="s">
        <v>213</v>
      </c>
      <c r="G1016" s="225"/>
      <c r="H1016" s="226" t="s">
        <v>40</v>
      </c>
      <c r="I1016" s="228"/>
      <c r="J1016" s="225"/>
      <c r="K1016" s="225"/>
      <c r="L1016" s="229"/>
      <c r="M1016" s="230"/>
      <c r="N1016" s="231"/>
      <c r="O1016" s="231"/>
      <c r="P1016" s="231"/>
      <c r="Q1016" s="231"/>
      <c r="R1016" s="231"/>
      <c r="S1016" s="231"/>
      <c r="T1016" s="232"/>
      <c r="U1016" s="13"/>
      <c r="V1016" s="13"/>
      <c r="W1016" s="13"/>
      <c r="X1016" s="13"/>
      <c r="Y1016" s="13"/>
      <c r="Z1016" s="13"/>
      <c r="AA1016" s="13"/>
      <c r="AB1016" s="13"/>
      <c r="AC1016" s="13"/>
      <c r="AD1016" s="13"/>
      <c r="AE1016" s="13"/>
      <c r="AT1016" s="233" t="s">
        <v>167</v>
      </c>
      <c r="AU1016" s="233" t="s">
        <v>87</v>
      </c>
      <c r="AV1016" s="13" t="s">
        <v>85</v>
      </c>
      <c r="AW1016" s="13" t="s">
        <v>38</v>
      </c>
      <c r="AX1016" s="13" t="s">
        <v>77</v>
      </c>
      <c r="AY1016" s="233" t="s">
        <v>153</v>
      </c>
    </row>
    <row r="1017" s="14" customFormat="1">
      <c r="A1017" s="14"/>
      <c r="B1017" s="234"/>
      <c r="C1017" s="235"/>
      <c r="D1017" s="218" t="s">
        <v>167</v>
      </c>
      <c r="E1017" s="236" t="s">
        <v>40</v>
      </c>
      <c r="F1017" s="237" t="s">
        <v>346</v>
      </c>
      <c r="G1017" s="235"/>
      <c r="H1017" s="238">
        <v>8.5800000000000001</v>
      </c>
      <c r="I1017" s="239"/>
      <c r="J1017" s="235"/>
      <c r="K1017" s="235"/>
      <c r="L1017" s="240"/>
      <c r="M1017" s="241"/>
      <c r="N1017" s="242"/>
      <c r="O1017" s="242"/>
      <c r="P1017" s="242"/>
      <c r="Q1017" s="242"/>
      <c r="R1017" s="242"/>
      <c r="S1017" s="242"/>
      <c r="T1017" s="243"/>
      <c r="U1017" s="14"/>
      <c r="V1017" s="14"/>
      <c r="W1017" s="14"/>
      <c r="X1017" s="14"/>
      <c r="Y1017" s="14"/>
      <c r="Z1017" s="14"/>
      <c r="AA1017" s="14"/>
      <c r="AB1017" s="14"/>
      <c r="AC1017" s="14"/>
      <c r="AD1017" s="14"/>
      <c r="AE1017" s="14"/>
      <c r="AT1017" s="244" t="s">
        <v>167</v>
      </c>
      <c r="AU1017" s="244" t="s">
        <v>87</v>
      </c>
      <c r="AV1017" s="14" t="s">
        <v>87</v>
      </c>
      <c r="AW1017" s="14" t="s">
        <v>38</v>
      </c>
      <c r="AX1017" s="14" t="s">
        <v>77</v>
      </c>
      <c r="AY1017" s="244" t="s">
        <v>153</v>
      </c>
    </row>
    <row r="1018" s="13" customFormat="1">
      <c r="A1018" s="13"/>
      <c r="B1018" s="224"/>
      <c r="C1018" s="225"/>
      <c r="D1018" s="218" t="s">
        <v>167</v>
      </c>
      <c r="E1018" s="226" t="s">
        <v>40</v>
      </c>
      <c r="F1018" s="227" t="s">
        <v>211</v>
      </c>
      <c r="G1018" s="225"/>
      <c r="H1018" s="226" t="s">
        <v>40</v>
      </c>
      <c r="I1018" s="228"/>
      <c r="J1018" s="225"/>
      <c r="K1018" s="225"/>
      <c r="L1018" s="229"/>
      <c r="M1018" s="230"/>
      <c r="N1018" s="231"/>
      <c r="O1018" s="231"/>
      <c r="P1018" s="231"/>
      <c r="Q1018" s="231"/>
      <c r="R1018" s="231"/>
      <c r="S1018" s="231"/>
      <c r="T1018" s="232"/>
      <c r="U1018" s="13"/>
      <c r="V1018" s="13"/>
      <c r="W1018" s="13"/>
      <c r="X1018" s="13"/>
      <c r="Y1018" s="13"/>
      <c r="Z1018" s="13"/>
      <c r="AA1018" s="13"/>
      <c r="AB1018" s="13"/>
      <c r="AC1018" s="13"/>
      <c r="AD1018" s="13"/>
      <c r="AE1018" s="13"/>
      <c r="AT1018" s="233" t="s">
        <v>167</v>
      </c>
      <c r="AU1018" s="233" t="s">
        <v>87</v>
      </c>
      <c r="AV1018" s="13" t="s">
        <v>85</v>
      </c>
      <c r="AW1018" s="13" t="s">
        <v>38</v>
      </c>
      <c r="AX1018" s="13" t="s">
        <v>77</v>
      </c>
      <c r="AY1018" s="233" t="s">
        <v>153</v>
      </c>
    </row>
    <row r="1019" s="14" customFormat="1">
      <c r="A1019" s="14"/>
      <c r="B1019" s="234"/>
      <c r="C1019" s="235"/>
      <c r="D1019" s="218" t="s">
        <v>167</v>
      </c>
      <c r="E1019" s="236" t="s">
        <v>40</v>
      </c>
      <c r="F1019" s="237" t="s">
        <v>345</v>
      </c>
      <c r="G1019" s="235"/>
      <c r="H1019" s="238">
        <v>15.75</v>
      </c>
      <c r="I1019" s="239"/>
      <c r="J1019" s="235"/>
      <c r="K1019" s="235"/>
      <c r="L1019" s="240"/>
      <c r="M1019" s="241"/>
      <c r="N1019" s="242"/>
      <c r="O1019" s="242"/>
      <c r="P1019" s="242"/>
      <c r="Q1019" s="242"/>
      <c r="R1019" s="242"/>
      <c r="S1019" s="242"/>
      <c r="T1019" s="243"/>
      <c r="U1019" s="14"/>
      <c r="V1019" s="14"/>
      <c r="W1019" s="14"/>
      <c r="X1019" s="14"/>
      <c r="Y1019" s="14"/>
      <c r="Z1019" s="14"/>
      <c r="AA1019" s="14"/>
      <c r="AB1019" s="14"/>
      <c r="AC1019" s="14"/>
      <c r="AD1019" s="14"/>
      <c r="AE1019" s="14"/>
      <c r="AT1019" s="244" t="s">
        <v>167</v>
      </c>
      <c r="AU1019" s="244" t="s">
        <v>87</v>
      </c>
      <c r="AV1019" s="14" t="s">
        <v>87</v>
      </c>
      <c r="AW1019" s="14" t="s">
        <v>38</v>
      </c>
      <c r="AX1019" s="14" t="s">
        <v>77</v>
      </c>
      <c r="AY1019" s="244" t="s">
        <v>153</v>
      </c>
    </row>
    <row r="1020" s="15" customFormat="1">
      <c r="A1020" s="15"/>
      <c r="B1020" s="245"/>
      <c r="C1020" s="246"/>
      <c r="D1020" s="218" t="s">
        <v>167</v>
      </c>
      <c r="E1020" s="247" t="s">
        <v>40</v>
      </c>
      <c r="F1020" s="248" t="s">
        <v>170</v>
      </c>
      <c r="G1020" s="246"/>
      <c r="H1020" s="249">
        <v>24.329999999999998</v>
      </c>
      <c r="I1020" s="250"/>
      <c r="J1020" s="246"/>
      <c r="K1020" s="246"/>
      <c r="L1020" s="251"/>
      <c r="M1020" s="252"/>
      <c r="N1020" s="253"/>
      <c r="O1020" s="253"/>
      <c r="P1020" s="253"/>
      <c r="Q1020" s="253"/>
      <c r="R1020" s="253"/>
      <c r="S1020" s="253"/>
      <c r="T1020" s="254"/>
      <c r="U1020" s="15"/>
      <c r="V1020" s="15"/>
      <c r="W1020" s="15"/>
      <c r="X1020" s="15"/>
      <c r="Y1020" s="15"/>
      <c r="Z1020" s="15"/>
      <c r="AA1020" s="15"/>
      <c r="AB1020" s="15"/>
      <c r="AC1020" s="15"/>
      <c r="AD1020" s="15"/>
      <c r="AE1020" s="15"/>
      <c r="AT1020" s="255" t="s">
        <v>167</v>
      </c>
      <c r="AU1020" s="255" t="s">
        <v>87</v>
      </c>
      <c r="AV1020" s="15" t="s">
        <v>161</v>
      </c>
      <c r="AW1020" s="15" t="s">
        <v>38</v>
      </c>
      <c r="AX1020" s="15" t="s">
        <v>85</v>
      </c>
      <c r="AY1020" s="255" t="s">
        <v>153</v>
      </c>
    </row>
    <row r="1021" s="2" customFormat="1" ht="14.4" customHeight="1">
      <c r="A1021" s="39"/>
      <c r="B1021" s="40"/>
      <c r="C1021" s="256" t="s">
        <v>1258</v>
      </c>
      <c r="D1021" s="256" t="s">
        <v>322</v>
      </c>
      <c r="E1021" s="257" t="s">
        <v>1259</v>
      </c>
      <c r="F1021" s="258" t="s">
        <v>1260</v>
      </c>
      <c r="G1021" s="259" t="s">
        <v>159</v>
      </c>
      <c r="H1021" s="260">
        <v>26.763000000000002</v>
      </c>
      <c r="I1021" s="261"/>
      <c r="J1021" s="262">
        <f>ROUND(I1021*H1021,2)</f>
        <v>0</v>
      </c>
      <c r="K1021" s="258" t="s">
        <v>160</v>
      </c>
      <c r="L1021" s="263"/>
      <c r="M1021" s="264" t="s">
        <v>40</v>
      </c>
      <c r="N1021" s="265" t="s">
        <v>48</v>
      </c>
      <c r="O1021" s="85"/>
      <c r="P1021" s="214">
        <f>O1021*H1021</f>
        <v>0</v>
      </c>
      <c r="Q1021" s="214">
        <v>0.0025600000000000002</v>
      </c>
      <c r="R1021" s="214">
        <f>Q1021*H1021</f>
        <v>0.06851328000000001</v>
      </c>
      <c r="S1021" s="214">
        <v>0</v>
      </c>
      <c r="T1021" s="215">
        <f>S1021*H1021</f>
        <v>0</v>
      </c>
      <c r="U1021" s="39"/>
      <c r="V1021" s="39"/>
      <c r="W1021" s="39"/>
      <c r="X1021" s="39"/>
      <c r="Y1021" s="39"/>
      <c r="Z1021" s="39"/>
      <c r="AA1021" s="39"/>
      <c r="AB1021" s="39"/>
      <c r="AC1021" s="39"/>
      <c r="AD1021" s="39"/>
      <c r="AE1021" s="39"/>
      <c r="AR1021" s="216" t="s">
        <v>383</v>
      </c>
      <c r="AT1021" s="216" t="s">
        <v>322</v>
      </c>
      <c r="AU1021" s="216" t="s">
        <v>87</v>
      </c>
      <c r="AY1021" s="18" t="s">
        <v>153</v>
      </c>
      <c r="BE1021" s="217">
        <f>IF(N1021="základní",J1021,0)</f>
        <v>0</v>
      </c>
      <c r="BF1021" s="217">
        <f>IF(N1021="snížená",J1021,0)</f>
        <v>0</v>
      </c>
      <c r="BG1021" s="217">
        <f>IF(N1021="zákl. přenesená",J1021,0)</f>
        <v>0</v>
      </c>
      <c r="BH1021" s="217">
        <f>IF(N1021="sníž. přenesená",J1021,0)</f>
        <v>0</v>
      </c>
      <c r="BI1021" s="217">
        <f>IF(N1021="nulová",J1021,0)</f>
        <v>0</v>
      </c>
      <c r="BJ1021" s="18" t="s">
        <v>85</v>
      </c>
      <c r="BK1021" s="217">
        <f>ROUND(I1021*H1021,2)</f>
        <v>0</v>
      </c>
      <c r="BL1021" s="18" t="s">
        <v>287</v>
      </c>
      <c r="BM1021" s="216" t="s">
        <v>1261</v>
      </c>
    </row>
    <row r="1022" s="2" customFormat="1">
      <c r="A1022" s="39"/>
      <c r="B1022" s="40"/>
      <c r="C1022" s="41"/>
      <c r="D1022" s="218" t="s">
        <v>163</v>
      </c>
      <c r="E1022" s="41"/>
      <c r="F1022" s="219" t="s">
        <v>1260</v>
      </c>
      <c r="G1022" s="41"/>
      <c r="H1022" s="41"/>
      <c r="I1022" s="220"/>
      <c r="J1022" s="41"/>
      <c r="K1022" s="41"/>
      <c r="L1022" s="45"/>
      <c r="M1022" s="221"/>
      <c r="N1022" s="222"/>
      <c r="O1022" s="85"/>
      <c r="P1022" s="85"/>
      <c r="Q1022" s="85"/>
      <c r="R1022" s="85"/>
      <c r="S1022" s="85"/>
      <c r="T1022" s="86"/>
      <c r="U1022" s="39"/>
      <c r="V1022" s="39"/>
      <c r="W1022" s="39"/>
      <c r="X1022" s="39"/>
      <c r="Y1022" s="39"/>
      <c r="Z1022" s="39"/>
      <c r="AA1022" s="39"/>
      <c r="AB1022" s="39"/>
      <c r="AC1022" s="39"/>
      <c r="AD1022" s="39"/>
      <c r="AE1022" s="39"/>
      <c r="AT1022" s="18" t="s">
        <v>163</v>
      </c>
      <c r="AU1022" s="18" t="s">
        <v>87</v>
      </c>
    </row>
    <row r="1023" s="14" customFormat="1">
      <c r="A1023" s="14"/>
      <c r="B1023" s="234"/>
      <c r="C1023" s="235"/>
      <c r="D1023" s="218" t="s">
        <v>167</v>
      </c>
      <c r="E1023" s="235"/>
      <c r="F1023" s="237" t="s">
        <v>1262</v>
      </c>
      <c r="G1023" s="235"/>
      <c r="H1023" s="238">
        <v>26.763000000000002</v>
      </c>
      <c r="I1023" s="239"/>
      <c r="J1023" s="235"/>
      <c r="K1023" s="235"/>
      <c r="L1023" s="240"/>
      <c r="M1023" s="241"/>
      <c r="N1023" s="242"/>
      <c r="O1023" s="242"/>
      <c r="P1023" s="242"/>
      <c r="Q1023" s="242"/>
      <c r="R1023" s="242"/>
      <c r="S1023" s="242"/>
      <c r="T1023" s="243"/>
      <c r="U1023" s="14"/>
      <c r="V1023" s="14"/>
      <c r="W1023" s="14"/>
      <c r="X1023" s="14"/>
      <c r="Y1023" s="14"/>
      <c r="Z1023" s="14"/>
      <c r="AA1023" s="14"/>
      <c r="AB1023" s="14"/>
      <c r="AC1023" s="14"/>
      <c r="AD1023" s="14"/>
      <c r="AE1023" s="14"/>
      <c r="AT1023" s="244" t="s">
        <v>167</v>
      </c>
      <c r="AU1023" s="244" t="s">
        <v>87</v>
      </c>
      <c r="AV1023" s="14" t="s">
        <v>87</v>
      </c>
      <c r="AW1023" s="14" t="s">
        <v>4</v>
      </c>
      <c r="AX1023" s="14" t="s">
        <v>85</v>
      </c>
      <c r="AY1023" s="244" t="s">
        <v>153</v>
      </c>
    </row>
    <row r="1024" s="2" customFormat="1" ht="14.4" customHeight="1">
      <c r="A1024" s="39"/>
      <c r="B1024" s="40"/>
      <c r="C1024" s="205" t="s">
        <v>1263</v>
      </c>
      <c r="D1024" s="205" t="s">
        <v>156</v>
      </c>
      <c r="E1024" s="206" t="s">
        <v>1264</v>
      </c>
      <c r="F1024" s="207" t="s">
        <v>1265</v>
      </c>
      <c r="G1024" s="208" t="s">
        <v>173</v>
      </c>
      <c r="H1024" s="209">
        <v>25.239999999999998</v>
      </c>
      <c r="I1024" s="210"/>
      <c r="J1024" s="211">
        <f>ROUND(I1024*H1024,2)</f>
        <v>0</v>
      </c>
      <c r="K1024" s="207" t="s">
        <v>160</v>
      </c>
      <c r="L1024" s="45"/>
      <c r="M1024" s="212" t="s">
        <v>40</v>
      </c>
      <c r="N1024" s="213" t="s">
        <v>48</v>
      </c>
      <c r="O1024" s="85"/>
      <c r="P1024" s="214">
        <f>O1024*H1024</f>
        <v>0</v>
      </c>
      <c r="Q1024" s="214">
        <v>1.0000000000000001E-05</v>
      </c>
      <c r="R1024" s="214">
        <f>Q1024*H1024</f>
        <v>0.00025240000000000001</v>
      </c>
      <c r="S1024" s="214">
        <v>0</v>
      </c>
      <c r="T1024" s="215">
        <f>S1024*H1024</f>
        <v>0</v>
      </c>
      <c r="U1024" s="39"/>
      <c r="V1024" s="39"/>
      <c r="W1024" s="39"/>
      <c r="X1024" s="39"/>
      <c r="Y1024" s="39"/>
      <c r="Z1024" s="39"/>
      <c r="AA1024" s="39"/>
      <c r="AB1024" s="39"/>
      <c r="AC1024" s="39"/>
      <c r="AD1024" s="39"/>
      <c r="AE1024" s="39"/>
      <c r="AR1024" s="216" t="s">
        <v>287</v>
      </c>
      <c r="AT1024" s="216" t="s">
        <v>156</v>
      </c>
      <c r="AU1024" s="216" t="s">
        <v>87</v>
      </c>
      <c r="AY1024" s="18" t="s">
        <v>153</v>
      </c>
      <c r="BE1024" s="217">
        <f>IF(N1024="základní",J1024,0)</f>
        <v>0</v>
      </c>
      <c r="BF1024" s="217">
        <f>IF(N1024="snížená",J1024,0)</f>
        <v>0</v>
      </c>
      <c r="BG1024" s="217">
        <f>IF(N1024="zákl. přenesená",J1024,0)</f>
        <v>0</v>
      </c>
      <c r="BH1024" s="217">
        <f>IF(N1024="sníž. přenesená",J1024,0)</f>
        <v>0</v>
      </c>
      <c r="BI1024" s="217">
        <f>IF(N1024="nulová",J1024,0)</f>
        <v>0</v>
      </c>
      <c r="BJ1024" s="18" t="s">
        <v>85</v>
      </c>
      <c r="BK1024" s="217">
        <f>ROUND(I1024*H1024,2)</f>
        <v>0</v>
      </c>
      <c r="BL1024" s="18" t="s">
        <v>287</v>
      </c>
      <c r="BM1024" s="216" t="s">
        <v>1266</v>
      </c>
    </row>
    <row r="1025" s="2" customFormat="1">
      <c r="A1025" s="39"/>
      <c r="B1025" s="40"/>
      <c r="C1025" s="41"/>
      <c r="D1025" s="218" t="s">
        <v>163</v>
      </c>
      <c r="E1025" s="41"/>
      <c r="F1025" s="219" t="s">
        <v>1267</v>
      </c>
      <c r="G1025" s="41"/>
      <c r="H1025" s="41"/>
      <c r="I1025" s="220"/>
      <c r="J1025" s="41"/>
      <c r="K1025" s="41"/>
      <c r="L1025" s="45"/>
      <c r="M1025" s="221"/>
      <c r="N1025" s="222"/>
      <c r="O1025" s="85"/>
      <c r="P1025" s="85"/>
      <c r="Q1025" s="85"/>
      <c r="R1025" s="85"/>
      <c r="S1025" s="85"/>
      <c r="T1025" s="86"/>
      <c r="U1025" s="39"/>
      <c r="V1025" s="39"/>
      <c r="W1025" s="39"/>
      <c r="X1025" s="39"/>
      <c r="Y1025" s="39"/>
      <c r="Z1025" s="39"/>
      <c r="AA1025" s="39"/>
      <c r="AB1025" s="39"/>
      <c r="AC1025" s="39"/>
      <c r="AD1025" s="39"/>
      <c r="AE1025" s="39"/>
      <c r="AT1025" s="18" t="s">
        <v>163</v>
      </c>
      <c r="AU1025" s="18" t="s">
        <v>87</v>
      </c>
    </row>
    <row r="1026" s="13" customFormat="1">
      <c r="A1026" s="13"/>
      <c r="B1026" s="224"/>
      <c r="C1026" s="225"/>
      <c r="D1026" s="218" t="s">
        <v>167</v>
      </c>
      <c r="E1026" s="226" t="s">
        <v>40</v>
      </c>
      <c r="F1026" s="227" t="s">
        <v>211</v>
      </c>
      <c r="G1026" s="225"/>
      <c r="H1026" s="226" t="s">
        <v>40</v>
      </c>
      <c r="I1026" s="228"/>
      <c r="J1026" s="225"/>
      <c r="K1026" s="225"/>
      <c r="L1026" s="229"/>
      <c r="M1026" s="230"/>
      <c r="N1026" s="231"/>
      <c r="O1026" s="231"/>
      <c r="P1026" s="231"/>
      <c r="Q1026" s="231"/>
      <c r="R1026" s="231"/>
      <c r="S1026" s="231"/>
      <c r="T1026" s="232"/>
      <c r="U1026" s="13"/>
      <c r="V1026" s="13"/>
      <c r="W1026" s="13"/>
      <c r="X1026" s="13"/>
      <c r="Y1026" s="13"/>
      <c r="Z1026" s="13"/>
      <c r="AA1026" s="13"/>
      <c r="AB1026" s="13"/>
      <c r="AC1026" s="13"/>
      <c r="AD1026" s="13"/>
      <c r="AE1026" s="13"/>
      <c r="AT1026" s="233" t="s">
        <v>167</v>
      </c>
      <c r="AU1026" s="233" t="s">
        <v>87</v>
      </c>
      <c r="AV1026" s="13" t="s">
        <v>85</v>
      </c>
      <c r="AW1026" s="13" t="s">
        <v>38</v>
      </c>
      <c r="AX1026" s="13" t="s">
        <v>77</v>
      </c>
      <c r="AY1026" s="233" t="s">
        <v>153</v>
      </c>
    </row>
    <row r="1027" s="14" customFormat="1">
      <c r="A1027" s="14"/>
      <c r="B1027" s="234"/>
      <c r="C1027" s="235"/>
      <c r="D1027" s="218" t="s">
        <v>167</v>
      </c>
      <c r="E1027" s="236" t="s">
        <v>40</v>
      </c>
      <c r="F1027" s="237" t="s">
        <v>1268</v>
      </c>
      <c r="G1027" s="235"/>
      <c r="H1027" s="238">
        <v>16</v>
      </c>
      <c r="I1027" s="239"/>
      <c r="J1027" s="235"/>
      <c r="K1027" s="235"/>
      <c r="L1027" s="240"/>
      <c r="M1027" s="241"/>
      <c r="N1027" s="242"/>
      <c r="O1027" s="242"/>
      <c r="P1027" s="242"/>
      <c r="Q1027" s="242"/>
      <c r="R1027" s="242"/>
      <c r="S1027" s="242"/>
      <c r="T1027" s="243"/>
      <c r="U1027" s="14"/>
      <c r="V1027" s="14"/>
      <c r="W1027" s="14"/>
      <c r="X1027" s="14"/>
      <c r="Y1027" s="14"/>
      <c r="Z1027" s="14"/>
      <c r="AA1027" s="14"/>
      <c r="AB1027" s="14"/>
      <c r="AC1027" s="14"/>
      <c r="AD1027" s="14"/>
      <c r="AE1027" s="14"/>
      <c r="AT1027" s="244" t="s">
        <v>167</v>
      </c>
      <c r="AU1027" s="244" t="s">
        <v>87</v>
      </c>
      <c r="AV1027" s="14" t="s">
        <v>87</v>
      </c>
      <c r="AW1027" s="14" t="s">
        <v>38</v>
      </c>
      <c r="AX1027" s="14" t="s">
        <v>77</v>
      </c>
      <c r="AY1027" s="244" t="s">
        <v>153</v>
      </c>
    </row>
    <row r="1028" s="13" customFormat="1">
      <c r="A1028" s="13"/>
      <c r="B1028" s="224"/>
      <c r="C1028" s="225"/>
      <c r="D1028" s="218" t="s">
        <v>167</v>
      </c>
      <c r="E1028" s="226" t="s">
        <v>40</v>
      </c>
      <c r="F1028" s="227" t="s">
        <v>296</v>
      </c>
      <c r="G1028" s="225"/>
      <c r="H1028" s="226" t="s">
        <v>40</v>
      </c>
      <c r="I1028" s="228"/>
      <c r="J1028" s="225"/>
      <c r="K1028" s="225"/>
      <c r="L1028" s="229"/>
      <c r="M1028" s="230"/>
      <c r="N1028" s="231"/>
      <c r="O1028" s="231"/>
      <c r="P1028" s="231"/>
      <c r="Q1028" s="231"/>
      <c r="R1028" s="231"/>
      <c r="S1028" s="231"/>
      <c r="T1028" s="232"/>
      <c r="U1028" s="13"/>
      <c r="V1028" s="13"/>
      <c r="W1028" s="13"/>
      <c r="X1028" s="13"/>
      <c r="Y1028" s="13"/>
      <c r="Z1028" s="13"/>
      <c r="AA1028" s="13"/>
      <c r="AB1028" s="13"/>
      <c r="AC1028" s="13"/>
      <c r="AD1028" s="13"/>
      <c r="AE1028" s="13"/>
      <c r="AT1028" s="233" t="s">
        <v>167</v>
      </c>
      <c r="AU1028" s="233" t="s">
        <v>87</v>
      </c>
      <c r="AV1028" s="13" t="s">
        <v>85</v>
      </c>
      <c r="AW1028" s="13" t="s">
        <v>38</v>
      </c>
      <c r="AX1028" s="13" t="s">
        <v>77</v>
      </c>
      <c r="AY1028" s="233" t="s">
        <v>153</v>
      </c>
    </row>
    <row r="1029" s="14" customFormat="1">
      <c r="A1029" s="14"/>
      <c r="B1029" s="234"/>
      <c r="C1029" s="235"/>
      <c r="D1029" s="218" t="s">
        <v>167</v>
      </c>
      <c r="E1029" s="236" t="s">
        <v>40</v>
      </c>
      <c r="F1029" s="237" t="s">
        <v>1269</v>
      </c>
      <c r="G1029" s="235"/>
      <c r="H1029" s="238">
        <v>9.2400000000000002</v>
      </c>
      <c r="I1029" s="239"/>
      <c r="J1029" s="235"/>
      <c r="K1029" s="235"/>
      <c r="L1029" s="240"/>
      <c r="M1029" s="241"/>
      <c r="N1029" s="242"/>
      <c r="O1029" s="242"/>
      <c r="P1029" s="242"/>
      <c r="Q1029" s="242"/>
      <c r="R1029" s="242"/>
      <c r="S1029" s="242"/>
      <c r="T1029" s="243"/>
      <c r="U1029" s="14"/>
      <c r="V1029" s="14"/>
      <c r="W1029" s="14"/>
      <c r="X1029" s="14"/>
      <c r="Y1029" s="14"/>
      <c r="Z1029" s="14"/>
      <c r="AA1029" s="14"/>
      <c r="AB1029" s="14"/>
      <c r="AC1029" s="14"/>
      <c r="AD1029" s="14"/>
      <c r="AE1029" s="14"/>
      <c r="AT1029" s="244" t="s">
        <v>167</v>
      </c>
      <c r="AU1029" s="244" t="s">
        <v>87</v>
      </c>
      <c r="AV1029" s="14" t="s">
        <v>87</v>
      </c>
      <c r="AW1029" s="14" t="s">
        <v>38</v>
      </c>
      <c r="AX1029" s="14" t="s">
        <v>77</v>
      </c>
      <c r="AY1029" s="244" t="s">
        <v>153</v>
      </c>
    </row>
    <row r="1030" s="15" customFormat="1">
      <c r="A1030" s="15"/>
      <c r="B1030" s="245"/>
      <c r="C1030" s="246"/>
      <c r="D1030" s="218" t="s">
        <v>167</v>
      </c>
      <c r="E1030" s="247" t="s">
        <v>40</v>
      </c>
      <c r="F1030" s="248" t="s">
        <v>170</v>
      </c>
      <c r="G1030" s="246"/>
      <c r="H1030" s="249">
        <v>25.239999999999998</v>
      </c>
      <c r="I1030" s="250"/>
      <c r="J1030" s="246"/>
      <c r="K1030" s="246"/>
      <c r="L1030" s="251"/>
      <c r="M1030" s="252"/>
      <c r="N1030" s="253"/>
      <c r="O1030" s="253"/>
      <c r="P1030" s="253"/>
      <c r="Q1030" s="253"/>
      <c r="R1030" s="253"/>
      <c r="S1030" s="253"/>
      <c r="T1030" s="254"/>
      <c r="U1030" s="15"/>
      <c r="V1030" s="15"/>
      <c r="W1030" s="15"/>
      <c r="X1030" s="15"/>
      <c r="Y1030" s="15"/>
      <c r="Z1030" s="15"/>
      <c r="AA1030" s="15"/>
      <c r="AB1030" s="15"/>
      <c r="AC1030" s="15"/>
      <c r="AD1030" s="15"/>
      <c r="AE1030" s="15"/>
      <c r="AT1030" s="255" t="s">
        <v>167</v>
      </c>
      <c r="AU1030" s="255" t="s">
        <v>87</v>
      </c>
      <c r="AV1030" s="15" t="s">
        <v>161</v>
      </c>
      <c r="AW1030" s="15" t="s">
        <v>38</v>
      </c>
      <c r="AX1030" s="15" t="s">
        <v>85</v>
      </c>
      <c r="AY1030" s="255" t="s">
        <v>153</v>
      </c>
    </row>
    <row r="1031" s="2" customFormat="1" ht="14.4" customHeight="1">
      <c r="A1031" s="39"/>
      <c r="B1031" s="40"/>
      <c r="C1031" s="256" t="s">
        <v>1270</v>
      </c>
      <c r="D1031" s="256" t="s">
        <v>322</v>
      </c>
      <c r="E1031" s="257" t="s">
        <v>1271</v>
      </c>
      <c r="F1031" s="258" t="s">
        <v>1272</v>
      </c>
      <c r="G1031" s="259" t="s">
        <v>173</v>
      </c>
      <c r="H1031" s="260">
        <v>25.745000000000001</v>
      </c>
      <c r="I1031" s="261"/>
      <c r="J1031" s="262">
        <f>ROUND(I1031*H1031,2)</f>
        <v>0</v>
      </c>
      <c r="K1031" s="258" t="s">
        <v>160</v>
      </c>
      <c r="L1031" s="263"/>
      <c r="M1031" s="264" t="s">
        <v>40</v>
      </c>
      <c r="N1031" s="265" t="s">
        <v>48</v>
      </c>
      <c r="O1031" s="85"/>
      <c r="P1031" s="214">
        <f>O1031*H1031</f>
        <v>0</v>
      </c>
      <c r="Q1031" s="214">
        <v>0.00029999999999999997</v>
      </c>
      <c r="R1031" s="214">
        <f>Q1031*H1031</f>
        <v>0.0077234999999999995</v>
      </c>
      <c r="S1031" s="214">
        <v>0</v>
      </c>
      <c r="T1031" s="215">
        <f>S1031*H1031</f>
        <v>0</v>
      </c>
      <c r="U1031" s="39"/>
      <c r="V1031" s="39"/>
      <c r="W1031" s="39"/>
      <c r="X1031" s="39"/>
      <c r="Y1031" s="39"/>
      <c r="Z1031" s="39"/>
      <c r="AA1031" s="39"/>
      <c r="AB1031" s="39"/>
      <c r="AC1031" s="39"/>
      <c r="AD1031" s="39"/>
      <c r="AE1031" s="39"/>
      <c r="AR1031" s="216" t="s">
        <v>383</v>
      </c>
      <c r="AT1031" s="216" t="s">
        <v>322</v>
      </c>
      <c r="AU1031" s="216" t="s">
        <v>87</v>
      </c>
      <c r="AY1031" s="18" t="s">
        <v>153</v>
      </c>
      <c r="BE1031" s="217">
        <f>IF(N1031="základní",J1031,0)</f>
        <v>0</v>
      </c>
      <c r="BF1031" s="217">
        <f>IF(N1031="snížená",J1031,0)</f>
        <v>0</v>
      </c>
      <c r="BG1031" s="217">
        <f>IF(N1031="zákl. přenesená",J1031,0)</f>
        <v>0</v>
      </c>
      <c r="BH1031" s="217">
        <f>IF(N1031="sníž. přenesená",J1031,0)</f>
        <v>0</v>
      </c>
      <c r="BI1031" s="217">
        <f>IF(N1031="nulová",J1031,0)</f>
        <v>0</v>
      </c>
      <c r="BJ1031" s="18" t="s">
        <v>85</v>
      </c>
      <c r="BK1031" s="217">
        <f>ROUND(I1031*H1031,2)</f>
        <v>0</v>
      </c>
      <c r="BL1031" s="18" t="s">
        <v>287</v>
      </c>
      <c r="BM1031" s="216" t="s">
        <v>1273</v>
      </c>
    </row>
    <row r="1032" s="2" customFormat="1">
      <c r="A1032" s="39"/>
      <c r="B1032" s="40"/>
      <c r="C1032" s="41"/>
      <c r="D1032" s="218" t="s">
        <v>163</v>
      </c>
      <c r="E1032" s="41"/>
      <c r="F1032" s="219" t="s">
        <v>1272</v>
      </c>
      <c r="G1032" s="41"/>
      <c r="H1032" s="41"/>
      <c r="I1032" s="220"/>
      <c r="J1032" s="41"/>
      <c r="K1032" s="41"/>
      <c r="L1032" s="45"/>
      <c r="M1032" s="221"/>
      <c r="N1032" s="222"/>
      <c r="O1032" s="85"/>
      <c r="P1032" s="85"/>
      <c r="Q1032" s="85"/>
      <c r="R1032" s="85"/>
      <c r="S1032" s="85"/>
      <c r="T1032" s="86"/>
      <c r="U1032" s="39"/>
      <c r="V1032" s="39"/>
      <c r="W1032" s="39"/>
      <c r="X1032" s="39"/>
      <c r="Y1032" s="39"/>
      <c r="Z1032" s="39"/>
      <c r="AA1032" s="39"/>
      <c r="AB1032" s="39"/>
      <c r="AC1032" s="39"/>
      <c r="AD1032" s="39"/>
      <c r="AE1032" s="39"/>
      <c r="AT1032" s="18" t="s">
        <v>163</v>
      </c>
      <c r="AU1032" s="18" t="s">
        <v>87</v>
      </c>
    </row>
    <row r="1033" s="14" customFormat="1">
      <c r="A1033" s="14"/>
      <c r="B1033" s="234"/>
      <c r="C1033" s="235"/>
      <c r="D1033" s="218" t="s">
        <v>167</v>
      </c>
      <c r="E1033" s="235"/>
      <c r="F1033" s="237" t="s">
        <v>1274</v>
      </c>
      <c r="G1033" s="235"/>
      <c r="H1033" s="238">
        <v>25.745000000000001</v>
      </c>
      <c r="I1033" s="239"/>
      <c r="J1033" s="235"/>
      <c r="K1033" s="235"/>
      <c r="L1033" s="240"/>
      <c r="M1033" s="241"/>
      <c r="N1033" s="242"/>
      <c r="O1033" s="242"/>
      <c r="P1033" s="242"/>
      <c r="Q1033" s="242"/>
      <c r="R1033" s="242"/>
      <c r="S1033" s="242"/>
      <c r="T1033" s="243"/>
      <c r="U1033" s="14"/>
      <c r="V1033" s="14"/>
      <c r="W1033" s="14"/>
      <c r="X1033" s="14"/>
      <c r="Y1033" s="14"/>
      <c r="Z1033" s="14"/>
      <c r="AA1033" s="14"/>
      <c r="AB1033" s="14"/>
      <c r="AC1033" s="14"/>
      <c r="AD1033" s="14"/>
      <c r="AE1033" s="14"/>
      <c r="AT1033" s="244" t="s">
        <v>167</v>
      </c>
      <c r="AU1033" s="244" t="s">
        <v>87</v>
      </c>
      <c r="AV1033" s="14" t="s">
        <v>87</v>
      </c>
      <c r="AW1033" s="14" t="s">
        <v>4</v>
      </c>
      <c r="AX1033" s="14" t="s">
        <v>85</v>
      </c>
      <c r="AY1033" s="244" t="s">
        <v>153</v>
      </c>
    </row>
    <row r="1034" s="2" customFormat="1" ht="14.4" customHeight="1">
      <c r="A1034" s="39"/>
      <c r="B1034" s="40"/>
      <c r="C1034" s="205" t="s">
        <v>1275</v>
      </c>
      <c r="D1034" s="205" t="s">
        <v>156</v>
      </c>
      <c r="E1034" s="206" t="s">
        <v>1276</v>
      </c>
      <c r="F1034" s="207" t="s">
        <v>1277</v>
      </c>
      <c r="G1034" s="208" t="s">
        <v>173</v>
      </c>
      <c r="H1034" s="209">
        <v>0.80000000000000004</v>
      </c>
      <c r="I1034" s="210"/>
      <c r="J1034" s="211">
        <f>ROUND(I1034*H1034,2)</f>
        <v>0</v>
      </c>
      <c r="K1034" s="207" t="s">
        <v>160</v>
      </c>
      <c r="L1034" s="45"/>
      <c r="M1034" s="212" t="s">
        <v>40</v>
      </c>
      <c r="N1034" s="213" t="s">
        <v>48</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287</v>
      </c>
      <c r="AT1034" s="216" t="s">
        <v>156</v>
      </c>
      <c r="AU1034" s="216" t="s">
        <v>87</v>
      </c>
      <c r="AY1034" s="18" t="s">
        <v>153</v>
      </c>
      <c r="BE1034" s="217">
        <f>IF(N1034="základní",J1034,0)</f>
        <v>0</v>
      </c>
      <c r="BF1034" s="217">
        <f>IF(N1034="snížená",J1034,0)</f>
        <v>0</v>
      </c>
      <c r="BG1034" s="217">
        <f>IF(N1034="zákl. přenesená",J1034,0)</f>
        <v>0</v>
      </c>
      <c r="BH1034" s="217">
        <f>IF(N1034="sníž. přenesená",J1034,0)</f>
        <v>0</v>
      </c>
      <c r="BI1034" s="217">
        <f>IF(N1034="nulová",J1034,0)</f>
        <v>0</v>
      </c>
      <c r="BJ1034" s="18" t="s">
        <v>85</v>
      </c>
      <c r="BK1034" s="217">
        <f>ROUND(I1034*H1034,2)</f>
        <v>0</v>
      </c>
      <c r="BL1034" s="18" t="s">
        <v>287</v>
      </c>
      <c r="BM1034" s="216" t="s">
        <v>1278</v>
      </c>
    </row>
    <row r="1035" s="2" customFormat="1">
      <c r="A1035" s="39"/>
      <c r="B1035" s="40"/>
      <c r="C1035" s="41"/>
      <c r="D1035" s="218" t="s">
        <v>163</v>
      </c>
      <c r="E1035" s="41"/>
      <c r="F1035" s="219" t="s">
        <v>1279</v>
      </c>
      <c r="G1035" s="41"/>
      <c r="H1035" s="41"/>
      <c r="I1035" s="220"/>
      <c r="J1035" s="41"/>
      <c r="K1035" s="41"/>
      <c r="L1035" s="45"/>
      <c r="M1035" s="221"/>
      <c r="N1035" s="222"/>
      <c r="O1035" s="85"/>
      <c r="P1035" s="85"/>
      <c r="Q1035" s="85"/>
      <c r="R1035" s="85"/>
      <c r="S1035" s="85"/>
      <c r="T1035" s="86"/>
      <c r="U1035" s="39"/>
      <c r="V1035" s="39"/>
      <c r="W1035" s="39"/>
      <c r="X1035" s="39"/>
      <c r="Y1035" s="39"/>
      <c r="Z1035" s="39"/>
      <c r="AA1035" s="39"/>
      <c r="AB1035" s="39"/>
      <c r="AC1035" s="39"/>
      <c r="AD1035" s="39"/>
      <c r="AE1035" s="39"/>
      <c r="AT1035" s="18" t="s">
        <v>163</v>
      </c>
      <c r="AU1035" s="18" t="s">
        <v>87</v>
      </c>
    </row>
    <row r="1036" s="2" customFormat="1" ht="24.15" customHeight="1">
      <c r="A1036" s="39"/>
      <c r="B1036" s="40"/>
      <c r="C1036" s="256" t="s">
        <v>1280</v>
      </c>
      <c r="D1036" s="256" t="s">
        <v>322</v>
      </c>
      <c r="E1036" s="257" t="s">
        <v>1281</v>
      </c>
      <c r="F1036" s="258" t="s">
        <v>1282</v>
      </c>
      <c r="G1036" s="259" t="s">
        <v>173</v>
      </c>
      <c r="H1036" s="260">
        <v>0.81599999999999995</v>
      </c>
      <c r="I1036" s="261"/>
      <c r="J1036" s="262">
        <f>ROUND(I1036*H1036,2)</f>
        <v>0</v>
      </c>
      <c r="K1036" s="258" t="s">
        <v>160</v>
      </c>
      <c r="L1036" s="263"/>
      <c r="M1036" s="264" t="s">
        <v>40</v>
      </c>
      <c r="N1036" s="265" t="s">
        <v>48</v>
      </c>
      <c r="O1036" s="85"/>
      <c r="P1036" s="214">
        <f>O1036*H1036</f>
        <v>0</v>
      </c>
      <c r="Q1036" s="214">
        <v>0.00021000000000000001</v>
      </c>
      <c r="R1036" s="214">
        <f>Q1036*H1036</f>
        <v>0.00017135999999999999</v>
      </c>
      <c r="S1036" s="214">
        <v>0</v>
      </c>
      <c r="T1036" s="215">
        <f>S1036*H1036</f>
        <v>0</v>
      </c>
      <c r="U1036" s="39"/>
      <c r="V1036" s="39"/>
      <c r="W1036" s="39"/>
      <c r="X1036" s="39"/>
      <c r="Y1036" s="39"/>
      <c r="Z1036" s="39"/>
      <c r="AA1036" s="39"/>
      <c r="AB1036" s="39"/>
      <c r="AC1036" s="39"/>
      <c r="AD1036" s="39"/>
      <c r="AE1036" s="39"/>
      <c r="AR1036" s="216" t="s">
        <v>383</v>
      </c>
      <c r="AT1036" s="216" t="s">
        <v>322</v>
      </c>
      <c r="AU1036" s="216" t="s">
        <v>87</v>
      </c>
      <c r="AY1036" s="18" t="s">
        <v>153</v>
      </c>
      <c r="BE1036" s="217">
        <f>IF(N1036="základní",J1036,0)</f>
        <v>0</v>
      </c>
      <c r="BF1036" s="217">
        <f>IF(N1036="snížená",J1036,0)</f>
        <v>0</v>
      </c>
      <c r="BG1036" s="217">
        <f>IF(N1036="zákl. přenesená",J1036,0)</f>
        <v>0</v>
      </c>
      <c r="BH1036" s="217">
        <f>IF(N1036="sníž. přenesená",J1036,0)</f>
        <v>0</v>
      </c>
      <c r="BI1036" s="217">
        <f>IF(N1036="nulová",J1036,0)</f>
        <v>0</v>
      </c>
      <c r="BJ1036" s="18" t="s">
        <v>85</v>
      </c>
      <c r="BK1036" s="217">
        <f>ROUND(I1036*H1036,2)</f>
        <v>0</v>
      </c>
      <c r="BL1036" s="18" t="s">
        <v>287</v>
      </c>
      <c r="BM1036" s="216" t="s">
        <v>1283</v>
      </c>
    </row>
    <row r="1037" s="2" customFormat="1">
      <c r="A1037" s="39"/>
      <c r="B1037" s="40"/>
      <c r="C1037" s="41"/>
      <c r="D1037" s="218" t="s">
        <v>163</v>
      </c>
      <c r="E1037" s="41"/>
      <c r="F1037" s="219" t="s">
        <v>1282</v>
      </c>
      <c r="G1037" s="41"/>
      <c r="H1037" s="41"/>
      <c r="I1037" s="220"/>
      <c r="J1037" s="41"/>
      <c r="K1037" s="41"/>
      <c r="L1037" s="45"/>
      <c r="M1037" s="221"/>
      <c r="N1037" s="222"/>
      <c r="O1037" s="85"/>
      <c r="P1037" s="85"/>
      <c r="Q1037" s="85"/>
      <c r="R1037" s="85"/>
      <c r="S1037" s="85"/>
      <c r="T1037" s="86"/>
      <c r="U1037" s="39"/>
      <c r="V1037" s="39"/>
      <c r="W1037" s="39"/>
      <c r="X1037" s="39"/>
      <c r="Y1037" s="39"/>
      <c r="Z1037" s="39"/>
      <c r="AA1037" s="39"/>
      <c r="AB1037" s="39"/>
      <c r="AC1037" s="39"/>
      <c r="AD1037" s="39"/>
      <c r="AE1037" s="39"/>
      <c r="AT1037" s="18" t="s">
        <v>163</v>
      </c>
      <c r="AU1037" s="18" t="s">
        <v>87</v>
      </c>
    </row>
    <row r="1038" s="14" customFormat="1">
      <c r="A1038" s="14"/>
      <c r="B1038" s="234"/>
      <c r="C1038" s="235"/>
      <c r="D1038" s="218" t="s">
        <v>167</v>
      </c>
      <c r="E1038" s="235"/>
      <c r="F1038" s="237" t="s">
        <v>1284</v>
      </c>
      <c r="G1038" s="235"/>
      <c r="H1038" s="238">
        <v>0.81599999999999995</v>
      </c>
      <c r="I1038" s="239"/>
      <c r="J1038" s="235"/>
      <c r="K1038" s="235"/>
      <c r="L1038" s="240"/>
      <c r="M1038" s="241"/>
      <c r="N1038" s="242"/>
      <c r="O1038" s="242"/>
      <c r="P1038" s="242"/>
      <c r="Q1038" s="242"/>
      <c r="R1038" s="242"/>
      <c r="S1038" s="242"/>
      <c r="T1038" s="243"/>
      <c r="U1038" s="14"/>
      <c r="V1038" s="14"/>
      <c r="W1038" s="14"/>
      <c r="X1038" s="14"/>
      <c r="Y1038" s="14"/>
      <c r="Z1038" s="14"/>
      <c r="AA1038" s="14"/>
      <c r="AB1038" s="14"/>
      <c r="AC1038" s="14"/>
      <c r="AD1038" s="14"/>
      <c r="AE1038" s="14"/>
      <c r="AT1038" s="244" t="s">
        <v>167</v>
      </c>
      <c r="AU1038" s="244" t="s">
        <v>87</v>
      </c>
      <c r="AV1038" s="14" t="s">
        <v>87</v>
      </c>
      <c r="AW1038" s="14" t="s">
        <v>4</v>
      </c>
      <c r="AX1038" s="14" t="s">
        <v>85</v>
      </c>
      <c r="AY1038" s="244" t="s">
        <v>153</v>
      </c>
    </row>
    <row r="1039" s="2" customFormat="1" ht="24.15" customHeight="1">
      <c r="A1039" s="39"/>
      <c r="B1039" s="40"/>
      <c r="C1039" s="205" t="s">
        <v>1285</v>
      </c>
      <c r="D1039" s="205" t="s">
        <v>156</v>
      </c>
      <c r="E1039" s="206" t="s">
        <v>1286</v>
      </c>
      <c r="F1039" s="207" t="s">
        <v>1287</v>
      </c>
      <c r="G1039" s="208" t="s">
        <v>159</v>
      </c>
      <c r="H1039" s="209">
        <v>25.239999999999998</v>
      </c>
      <c r="I1039" s="210"/>
      <c r="J1039" s="211">
        <f>ROUND(I1039*H1039,2)</f>
        <v>0</v>
      </c>
      <c r="K1039" s="207" t="s">
        <v>160</v>
      </c>
      <c r="L1039" s="45"/>
      <c r="M1039" s="212" t="s">
        <v>40</v>
      </c>
      <c r="N1039" s="213" t="s">
        <v>48</v>
      </c>
      <c r="O1039" s="85"/>
      <c r="P1039" s="214">
        <f>O1039*H1039</f>
        <v>0</v>
      </c>
      <c r="Q1039" s="214">
        <v>3.0000000000000001E-05</v>
      </c>
      <c r="R1039" s="214">
        <f>Q1039*H1039</f>
        <v>0.00075719999999999997</v>
      </c>
      <c r="S1039" s="214">
        <v>0</v>
      </c>
      <c r="T1039" s="215">
        <f>S1039*H1039</f>
        <v>0</v>
      </c>
      <c r="U1039" s="39"/>
      <c r="V1039" s="39"/>
      <c r="W1039" s="39"/>
      <c r="X1039" s="39"/>
      <c r="Y1039" s="39"/>
      <c r="Z1039" s="39"/>
      <c r="AA1039" s="39"/>
      <c r="AB1039" s="39"/>
      <c r="AC1039" s="39"/>
      <c r="AD1039" s="39"/>
      <c r="AE1039" s="39"/>
      <c r="AR1039" s="216" t="s">
        <v>287</v>
      </c>
      <c r="AT1039" s="216" t="s">
        <v>156</v>
      </c>
      <c r="AU1039" s="216" t="s">
        <v>87</v>
      </c>
      <c r="AY1039" s="18" t="s">
        <v>153</v>
      </c>
      <c r="BE1039" s="217">
        <f>IF(N1039="základní",J1039,0)</f>
        <v>0</v>
      </c>
      <c r="BF1039" s="217">
        <f>IF(N1039="snížená",J1039,0)</f>
        <v>0</v>
      </c>
      <c r="BG1039" s="217">
        <f>IF(N1039="zákl. přenesená",J1039,0)</f>
        <v>0</v>
      </c>
      <c r="BH1039" s="217">
        <f>IF(N1039="sníž. přenesená",J1039,0)</f>
        <v>0</v>
      </c>
      <c r="BI1039" s="217">
        <f>IF(N1039="nulová",J1039,0)</f>
        <v>0</v>
      </c>
      <c r="BJ1039" s="18" t="s">
        <v>85</v>
      </c>
      <c r="BK1039" s="217">
        <f>ROUND(I1039*H1039,2)</f>
        <v>0</v>
      </c>
      <c r="BL1039" s="18" t="s">
        <v>287</v>
      </c>
      <c r="BM1039" s="216" t="s">
        <v>1288</v>
      </c>
    </row>
    <row r="1040" s="2" customFormat="1">
      <c r="A1040" s="39"/>
      <c r="B1040" s="40"/>
      <c r="C1040" s="41"/>
      <c r="D1040" s="218" t="s">
        <v>163</v>
      </c>
      <c r="E1040" s="41"/>
      <c r="F1040" s="219" t="s">
        <v>1289</v>
      </c>
      <c r="G1040" s="41"/>
      <c r="H1040" s="41"/>
      <c r="I1040" s="220"/>
      <c r="J1040" s="41"/>
      <c r="K1040" s="41"/>
      <c r="L1040" s="45"/>
      <c r="M1040" s="221"/>
      <c r="N1040" s="222"/>
      <c r="O1040" s="85"/>
      <c r="P1040" s="85"/>
      <c r="Q1040" s="85"/>
      <c r="R1040" s="85"/>
      <c r="S1040" s="85"/>
      <c r="T1040" s="86"/>
      <c r="U1040" s="39"/>
      <c r="V1040" s="39"/>
      <c r="W1040" s="39"/>
      <c r="X1040" s="39"/>
      <c r="Y1040" s="39"/>
      <c r="Z1040" s="39"/>
      <c r="AA1040" s="39"/>
      <c r="AB1040" s="39"/>
      <c r="AC1040" s="39"/>
      <c r="AD1040" s="39"/>
      <c r="AE1040" s="39"/>
      <c r="AT1040" s="18" t="s">
        <v>163</v>
      </c>
      <c r="AU1040" s="18" t="s">
        <v>87</v>
      </c>
    </row>
    <row r="1041" s="2" customFormat="1">
      <c r="A1041" s="39"/>
      <c r="B1041" s="40"/>
      <c r="C1041" s="41"/>
      <c r="D1041" s="218" t="s">
        <v>165</v>
      </c>
      <c r="E1041" s="41"/>
      <c r="F1041" s="223" t="s">
        <v>1290</v>
      </c>
      <c r="G1041" s="41"/>
      <c r="H1041" s="41"/>
      <c r="I1041" s="220"/>
      <c r="J1041" s="41"/>
      <c r="K1041" s="41"/>
      <c r="L1041" s="45"/>
      <c r="M1041" s="221"/>
      <c r="N1041" s="222"/>
      <c r="O1041" s="85"/>
      <c r="P1041" s="85"/>
      <c r="Q1041" s="85"/>
      <c r="R1041" s="85"/>
      <c r="S1041" s="85"/>
      <c r="T1041" s="86"/>
      <c r="U1041" s="39"/>
      <c r="V1041" s="39"/>
      <c r="W1041" s="39"/>
      <c r="X1041" s="39"/>
      <c r="Y1041" s="39"/>
      <c r="Z1041" s="39"/>
      <c r="AA1041" s="39"/>
      <c r="AB1041" s="39"/>
      <c r="AC1041" s="39"/>
      <c r="AD1041" s="39"/>
      <c r="AE1041" s="39"/>
      <c r="AT1041" s="18" t="s">
        <v>165</v>
      </c>
      <c r="AU1041" s="18" t="s">
        <v>87</v>
      </c>
    </row>
    <row r="1042" s="13" customFormat="1">
      <c r="A1042" s="13"/>
      <c r="B1042" s="224"/>
      <c r="C1042" s="225"/>
      <c r="D1042" s="218" t="s">
        <v>167</v>
      </c>
      <c r="E1042" s="226" t="s">
        <v>40</v>
      </c>
      <c r="F1042" s="227" t="s">
        <v>211</v>
      </c>
      <c r="G1042" s="225"/>
      <c r="H1042" s="226" t="s">
        <v>40</v>
      </c>
      <c r="I1042" s="228"/>
      <c r="J1042" s="225"/>
      <c r="K1042" s="225"/>
      <c r="L1042" s="229"/>
      <c r="M1042" s="230"/>
      <c r="N1042" s="231"/>
      <c r="O1042" s="231"/>
      <c r="P1042" s="231"/>
      <c r="Q1042" s="231"/>
      <c r="R1042" s="231"/>
      <c r="S1042" s="231"/>
      <c r="T1042" s="232"/>
      <c r="U1042" s="13"/>
      <c r="V1042" s="13"/>
      <c r="W1042" s="13"/>
      <c r="X1042" s="13"/>
      <c r="Y1042" s="13"/>
      <c r="Z1042" s="13"/>
      <c r="AA1042" s="13"/>
      <c r="AB1042" s="13"/>
      <c r="AC1042" s="13"/>
      <c r="AD1042" s="13"/>
      <c r="AE1042" s="13"/>
      <c r="AT1042" s="233" t="s">
        <v>167</v>
      </c>
      <c r="AU1042" s="233" t="s">
        <v>87</v>
      </c>
      <c r="AV1042" s="13" t="s">
        <v>85</v>
      </c>
      <c r="AW1042" s="13" t="s">
        <v>38</v>
      </c>
      <c r="AX1042" s="13" t="s">
        <v>77</v>
      </c>
      <c r="AY1042" s="233" t="s">
        <v>153</v>
      </c>
    </row>
    <row r="1043" s="14" customFormat="1">
      <c r="A1043" s="14"/>
      <c r="B1043" s="234"/>
      <c r="C1043" s="235"/>
      <c r="D1043" s="218" t="s">
        <v>167</v>
      </c>
      <c r="E1043" s="236" t="s">
        <v>40</v>
      </c>
      <c r="F1043" s="237" t="s">
        <v>1268</v>
      </c>
      <c r="G1043" s="235"/>
      <c r="H1043" s="238">
        <v>16</v>
      </c>
      <c r="I1043" s="239"/>
      <c r="J1043" s="235"/>
      <c r="K1043" s="235"/>
      <c r="L1043" s="240"/>
      <c r="M1043" s="241"/>
      <c r="N1043" s="242"/>
      <c r="O1043" s="242"/>
      <c r="P1043" s="242"/>
      <c r="Q1043" s="242"/>
      <c r="R1043" s="242"/>
      <c r="S1043" s="242"/>
      <c r="T1043" s="243"/>
      <c r="U1043" s="14"/>
      <c r="V1043" s="14"/>
      <c r="W1043" s="14"/>
      <c r="X1043" s="14"/>
      <c r="Y1043" s="14"/>
      <c r="Z1043" s="14"/>
      <c r="AA1043" s="14"/>
      <c r="AB1043" s="14"/>
      <c r="AC1043" s="14"/>
      <c r="AD1043" s="14"/>
      <c r="AE1043" s="14"/>
      <c r="AT1043" s="244" t="s">
        <v>167</v>
      </c>
      <c r="AU1043" s="244" t="s">
        <v>87</v>
      </c>
      <c r="AV1043" s="14" t="s">
        <v>87</v>
      </c>
      <c r="AW1043" s="14" t="s">
        <v>38</v>
      </c>
      <c r="AX1043" s="14" t="s">
        <v>77</v>
      </c>
      <c r="AY1043" s="244" t="s">
        <v>153</v>
      </c>
    </row>
    <row r="1044" s="13" customFormat="1">
      <c r="A1044" s="13"/>
      <c r="B1044" s="224"/>
      <c r="C1044" s="225"/>
      <c r="D1044" s="218" t="s">
        <v>167</v>
      </c>
      <c r="E1044" s="226" t="s">
        <v>40</v>
      </c>
      <c r="F1044" s="227" t="s">
        <v>296</v>
      </c>
      <c r="G1044" s="225"/>
      <c r="H1044" s="226" t="s">
        <v>40</v>
      </c>
      <c r="I1044" s="228"/>
      <c r="J1044" s="225"/>
      <c r="K1044" s="225"/>
      <c r="L1044" s="229"/>
      <c r="M1044" s="230"/>
      <c r="N1044" s="231"/>
      <c r="O1044" s="231"/>
      <c r="P1044" s="231"/>
      <c r="Q1044" s="231"/>
      <c r="R1044" s="231"/>
      <c r="S1044" s="231"/>
      <c r="T1044" s="232"/>
      <c r="U1044" s="13"/>
      <c r="V1044" s="13"/>
      <c r="W1044" s="13"/>
      <c r="X1044" s="13"/>
      <c r="Y1044" s="13"/>
      <c r="Z1044" s="13"/>
      <c r="AA1044" s="13"/>
      <c r="AB1044" s="13"/>
      <c r="AC1044" s="13"/>
      <c r="AD1044" s="13"/>
      <c r="AE1044" s="13"/>
      <c r="AT1044" s="233" t="s">
        <v>167</v>
      </c>
      <c r="AU1044" s="233" t="s">
        <v>87</v>
      </c>
      <c r="AV1044" s="13" t="s">
        <v>85</v>
      </c>
      <c r="AW1044" s="13" t="s">
        <v>38</v>
      </c>
      <c r="AX1044" s="13" t="s">
        <v>77</v>
      </c>
      <c r="AY1044" s="233" t="s">
        <v>153</v>
      </c>
    </row>
    <row r="1045" s="14" customFormat="1">
      <c r="A1045" s="14"/>
      <c r="B1045" s="234"/>
      <c r="C1045" s="235"/>
      <c r="D1045" s="218" t="s">
        <v>167</v>
      </c>
      <c r="E1045" s="236" t="s">
        <v>40</v>
      </c>
      <c r="F1045" s="237" t="s">
        <v>1269</v>
      </c>
      <c r="G1045" s="235"/>
      <c r="H1045" s="238">
        <v>9.2400000000000002</v>
      </c>
      <c r="I1045" s="239"/>
      <c r="J1045" s="235"/>
      <c r="K1045" s="235"/>
      <c r="L1045" s="240"/>
      <c r="M1045" s="241"/>
      <c r="N1045" s="242"/>
      <c r="O1045" s="242"/>
      <c r="P1045" s="242"/>
      <c r="Q1045" s="242"/>
      <c r="R1045" s="242"/>
      <c r="S1045" s="242"/>
      <c r="T1045" s="243"/>
      <c r="U1045" s="14"/>
      <c r="V1045" s="14"/>
      <c r="W1045" s="14"/>
      <c r="X1045" s="14"/>
      <c r="Y1045" s="14"/>
      <c r="Z1045" s="14"/>
      <c r="AA1045" s="14"/>
      <c r="AB1045" s="14"/>
      <c r="AC1045" s="14"/>
      <c r="AD1045" s="14"/>
      <c r="AE1045" s="14"/>
      <c r="AT1045" s="244" t="s">
        <v>167</v>
      </c>
      <c r="AU1045" s="244" t="s">
        <v>87</v>
      </c>
      <c r="AV1045" s="14" t="s">
        <v>87</v>
      </c>
      <c r="AW1045" s="14" t="s">
        <v>38</v>
      </c>
      <c r="AX1045" s="14" t="s">
        <v>77</v>
      </c>
      <c r="AY1045" s="244" t="s">
        <v>153</v>
      </c>
    </row>
    <row r="1046" s="15" customFormat="1">
      <c r="A1046" s="15"/>
      <c r="B1046" s="245"/>
      <c r="C1046" s="246"/>
      <c r="D1046" s="218" t="s">
        <v>167</v>
      </c>
      <c r="E1046" s="247" t="s">
        <v>40</v>
      </c>
      <c r="F1046" s="248" t="s">
        <v>170</v>
      </c>
      <c r="G1046" s="246"/>
      <c r="H1046" s="249">
        <v>25.239999999999998</v>
      </c>
      <c r="I1046" s="250"/>
      <c r="J1046" s="246"/>
      <c r="K1046" s="246"/>
      <c r="L1046" s="251"/>
      <c r="M1046" s="252"/>
      <c r="N1046" s="253"/>
      <c r="O1046" s="253"/>
      <c r="P1046" s="253"/>
      <c r="Q1046" s="253"/>
      <c r="R1046" s="253"/>
      <c r="S1046" s="253"/>
      <c r="T1046" s="254"/>
      <c r="U1046" s="15"/>
      <c r="V1046" s="15"/>
      <c r="W1046" s="15"/>
      <c r="X1046" s="15"/>
      <c r="Y1046" s="15"/>
      <c r="Z1046" s="15"/>
      <c r="AA1046" s="15"/>
      <c r="AB1046" s="15"/>
      <c r="AC1046" s="15"/>
      <c r="AD1046" s="15"/>
      <c r="AE1046" s="15"/>
      <c r="AT1046" s="255" t="s">
        <v>167</v>
      </c>
      <c r="AU1046" s="255" t="s">
        <v>87</v>
      </c>
      <c r="AV1046" s="15" t="s">
        <v>161</v>
      </c>
      <c r="AW1046" s="15" t="s">
        <v>38</v>
      </c>
      <c r="AX1046" s="15" t="s">
        <v>85</v>
      </c>
      <c r="AY1046" s="255" t="s">
        <v>153</v>
      </c>
    </row>
    <row r="1047" s="2" customFormat="1" ht="24.15" customHeight="1">
      <c r="A1047" s="39"/>
      <c r="B1047" s="40"/>
      <c r="C1047" s="205" t="s">
        <v>1291</v>
      </c>
      <c r="D1047" s="205" t="s">
        <v>156</v>
      </c>
      <c r="E1047" s="206" t="s">
        <v>1292</v>
      </c>
      <c r="F1047" s="207" t="s">
        <v>1293</v>
      </c>
      <c r="G1047" s="208" t="s">
        <v>422</v>
      </c>
      <c r="H1047" s="209">
        <v>0.085999999999999993</v>
      </c>
      <c r="I1047" s="210"/>
      <c r="J1047" s="211">
        <f>ROUND(I1047*H1047,2)</f>
        <v>0</v>
      </c>
      <c r="K1047" s="207" t="s">
        <v>160</v>
      </c>
      <c r="L1047" s="45"/>
      <c r="M1047" s="212" t="s">
        <v>40</v>
      </c>
      <c r="N1047" s="213" t="s">
        <v>48</v>
      </c>
      <c r="O1047" s="85"/>
      <c r="P1047" s="214">
        <f>O1047*H1047</f>
        <v>0</v>
      </c>
      <c r="Q1047" s="214">
        <v>0</v>
      </c>
      <c r="R1047" s="214">
        <f>Q1047*H1047</f>
        <v>0</v>
      </c>
      <c r="S1047" s="214">
        <v>0</v>
      </c>
      <c r="T1047" s="215">
        <f>S1047*H1047</f>
        <v>0</v>
      </c>
      <c r="U1047" s="39"/>
      <c r="V1047" s="39"/>
      <c r="W1047" s="39"/>
      <c r="X1047" s="39"/>
      <c r="Y1047" s="39"/>
      <c r="Z1047" s="39"/>
      <c r="AA1047" s="39"/>
      <c r="AB1047" s="39"/>
      <c r="AC1047" s="39"/>
      <c r="AD1047" s="39"/>
      <c r="AE1047" s="39"/>
      <c r="AR1047" s="216" t="s">
        <v>287</v>
      </c>
      <c r="AT1047" s="216" t="s">
        <v>156</v>
      </c>
      <c r="AU1047" s="216" t="s">
        <v>87</v>
      </c>
      <c r="AY1047" s="18" t="s">
        <v>153</v>
      </c>
      <c r="BE1047" s="217">
        <f>IF(N1047="základní",J1047,0)</f>
        <v>0</v>
      </c>
      <c r="BF1047" s="217">
        <f>IF(N1047="snížená",J1047,0)</f>
        <v>0</v>
      </c>
      <c r="BG1047" s="217">
        <f>IF(N1047="zákl. přenesená",J1047,0)</f>
        <v>0</v>
      </c>
      <c r="BH1047" s="217">
        <f>IF(N1047="sníž. přenesená",J1047,0)</f>
        <v>0</v>
      </c>
      <c r="BI1047" s="217">
        <f>IF(N1047="nulová",J1047,0)</f>
        <v>0</v>
      </c>
      <c r="BJ1047" s="18" t="s">
        <v>85</v>
      </c>
      <c r="BK1047" s="217">
        <f>ROUND(I1047*H1047,2)</f>
        <v>0</v>
      </c>
      <c r="BL1047" s="18" t="s">
        <v>287</v>
      </c>
      <c r="BM1047" s="216" t="s">
        <v>1294</v>
      </c>
    </row>
    <row r="1048" s="2" customFormat="1">
      <c r="A1048" s="39"/>
      <c r="B1048" s="40"/>
      <c r="C1048" s="41"/>
      <c r="D1048" s="218" t="s">
        <v>163</v>
      </c>
      <c r="E1048" s="41"/>
      <c r="F1048" s="219" t="s">
        <v>1295</v>
      </c>
      <c r="G1048" s="41"/>
      <c r="H1048" s="41"/>
      <c r="I1048" s="220"/>
      <c r="J1048" s="41"/>
      <c r="K1048" s="41"/>
      <c r="L1048" s="45"/>
      <c r="M1048" s="221"/>
      <c r="N1048" s="222"/>
      <c r="O1048" s="85"/>
      <c r="P1048" s="85"/>
      <c r="Q1048" s="85"/>
      <c r="R1048" s="85"/>
      <c r="S1048" s="85"/>
      <c r="T1048" s="86"/>
      <c r="U1048" s="39"/>
      <c r="V1048" s="39"/>
      <c r="W1048" s="39"/>
      <c r="X1048" s="39"/>
      <c r="Y1048" s="39"/>
      <c r="Z1048" s="39"/>
      <c r="AA1048" s="39"/>
      <c r="AB1048" s="39"/>
      <c r="AC1048" s="39"/>
      <c r="AD1048" s="39"/>
      <c r="AE1048" s="39"/>
      <c r="AT1048" s="18" t="s">
        <v>163</v>
      </c>
      <c r="AU1048" s="18" t="s">
        <v>87</v>
      </c>
    </row>
    <row r="1049" s="2" customFormat="1">
      <c r="A1049" s="39"/>
      <c r="B1049" s="40"/>
      <c r="C1049" s="41"/>
      <c r="D1049" s="218" t="s">
        <v>165</v>
      </c>
      <c r="E1049" s="41"/>
      <c r="F1049" s="223" t="s">
        <v>1172</v>
      </c>
      <c r="G1049" s="41"/>
      <c r="H1049" s="41"/>
      <c r="I1049" s="220"/>
      <c r="J1049" s="41"/>
      <c r="K1049" s="41"/>
      <c r="L1049" s="45"/>
      <c r="M1049" s="221"/>
      <c r="N1049" s="222"/>
      <c r="O1049" s="85"/>
      <c r="P1049" s="85"/>
      <c r="Q1049" s="85"/>
      <c r="R1049" s="85"/>
      <c r="S1049" s="85"/>
      <c r="T1049" s="86"/>
      <c r="U1049" s="39"/>
      <c r="V1049" s="39"/>
      <c r="W1049" s="39"/>
      <c r="X1049" s="39"/>
      <c r="Y1049" s="39"/>
      <c r="Z1049" s="39"/>
      <c r="AA1049" s="39"/>
      <c r="AB1049" s="39"/>
      <c r="AC1049" s="39"/>
      <c r="AD1049" s="39"/>
      <c r="AE1049" s="39"/>
      <c r="AT1049" s="18" t="s">
        <v>165</v>
      </c>
      <c r="AU1049" s="18" t="s">
        <v>87</v>
      </c>
    </row>
    <row r="1050" s="12" customFormat="1" ht="22.8" customHeight="1">
      <c r="A1050" s="12"/>
      <c r="B1050" s="189"/>
      <c r="C1050" s="190"/>
      <c r="D1050" s="191" t="s">
        <v>76</v>
      </c>
      <c r="E1050" s="203" t="s">
        <v>1296</v>
      </c>
      <c r="F1050" s="203" t="s">
        <v>1297</v>
      </c>
      <c r="G1050" s="190"/>
      <c r="H1050" s="190"/>
      <c r="I1050" s="193"/>
      <c r="J1050" s="204">
        <f>BK1050</f>
        <v>0</v>
      </c>
      <c r="K1050" s="190"/>
      <c r="L1050" s="195"/>
      <c r="M1050" s="196"/>
      <c r="N1050" s="197"/>
      <c r="O1050" s="197"/>
      <c r="P1050" s="198">
        <f>SUM(P1051:P1057)</f>
        <v>0</v>
      </c>
      <c r="Q1050" s="197"/>
      <c r="R1050" s="198">
        <f>SUM(R1051:R1057)</f>
        <v>0.009444000000000001</v>
      </c>
      <c r="S1050" s="197"/>
      <c r="T1050" s="199">
        <f>SUM(T1051:T1057)</f>
        <v>0</v>
      </c>
      <c r="U1050" s="12"/>
      <c r="V1050" s="12"/>
      <c r="W1050" s="12"/>
      <c r="X1050" s="12"/>
      <c r="Y1050" s="12"/>
      <c r="Z1050" s="12"/>
      <c r="AA1050" s="12"/>
      <c r="AB1050" s="12"/>
      <c r="AC1050" s="12"/>
      <c r="AD1050" s="12"/>
      <c r="AE1050" s="12"/>
      <c r="AR1050" s="200" t="s">
        <v>87</v>
      </c>
      <c r="AT1050" s="201" t="s">
        <v>76</v>
      </c>
      <c r="AU1050" s="201" t="s">
        <v>85</v>
      </c>
      <c r="AY1050" s="200" t="s">
        <v>153</v>
      </c>
      <c r="BK1050" s="202">
        <f>SUM(BK1051:BK1057)</f>
        <v>0</v>
      </c>
    </row>
    <row r="1051" s="2" customFormat="1" ht="24.15" customHeight="1">
      <c r="A1051" s="39"/>
      <c r="B1051" s="40"/>
      <c r="C1051" s="205" t="s">
        <v>1298</v>
      </c>
      <c r="D1051" s="205" t="s">
        <v>156</v>
      </c>
      <c r="E1051" s="206" t="s">
        <v>1299</v>
      </c>
      <c r="F1051" s="207" t="s">
        <v>1300</v>
      </c>
      <c r="G1051" s="208" t="s">
        <v>159</v>
      </c>
      <c r="H1051" s="209">
        <v>23.609999999999999</v>
      </c>
      <c r="I1051" s="210"/>
      <c r="J1051" s="211">
        <f>ROUND(I1051*H1051,2)</f>
        <v>0</v>
      </c>
      <c r="K1051" s="207" t="s">
        <v>160</v>
      </c>
      <c r="L1051" s="45"/>
      <c r="M1051" s="212" t="s">
        <v>40</v>
      </c>
      <c r="N1051" s="213" t="s">
        <v>48</v>
      </c>
      <c r="O1051" s="85"/>
      <c r="P1051" s="214">
        <f>O1051*H1051</f>
        <v>0</v>
      </c>
      <c r="Q1051" s="214">
        <v>0.00040000000000000002</v>
      </c>
      <c r="R1051" s="214">
        <f>Q1051*H1051</f>
        <v>0.009444000000000001</v>
      </c>
      <c r="S1051" s="214">
        <v>0</v>
      </c>
      <c r="T1051" s="215">
        <f>S1051*H1051</f>
        <v>0</v>
      </c>
      <c r="U1051" s="39"/>
      <c r="V1051" s="39"/>
      <c r="W1051" s="39"/>
      <c r="X1051" s="39"/>
      <c r="Y1051" s="39"/>
      <c r="Z1051" s="39"/>
      <c r="AA1051" s="39"/>
      <c r="AB1051" s="39"/>
      <c r="AC1051" s="39"/>
      <c r="AD1051" s="39"/>
      <c r="AE1051" s="39"/>
      <c r="AR1051" s="216" t="s">
        <v>287</v>
      </c>
      <c r="AT1051" s="216" t="s">
        <v>156</v>
      </c>
      <c r="AU1051" s="216" t="s">
        <v>87</v>
      </c>
      <c r="AY1051" s="18" t="s">
        <v>153</v>
      </c>
      <c r="BE1051" s="217">
        <f>IF(N1051="základní",J1051,0)</f>
        <v>0</v>
      </c>
      <c r="BF1051" s="217">
        <f>IF(N1051="snížená",J1051,0)</f>
        <v>0</v>
      </c>
      <c r="BG1051" s="217">
        <f>IF(N1051="zákl. přenesená",J1051,0)</f>
        <v>0</v>
      </c>
      <c r="BH1051" s="217">
        <f>IF(N1051="sníž. přenesená",J1051,0)</f>
        <v>0</v>
      </c>
      <c r="BI1051" s="217">
        <f>IF(N1051="nulová",J1051,0)</f>
        <v>0</v>
      </c>
      <c r="BJ1051" s="18" t="s">
        <v>85</v>
      </c>
      <c r="BK1051" s="217">
        <f>ROUND(I1051*H1051,2)</f>
        <v>0</v>
      </c>
      <c r="BL1051" s="18" t="s">
        <v>287</v>
      </c>
      <c r="BM1051" s="216" t="s">
        <v>1301</v>
      </c>
    </row>
    <row r="1052" s="2" customFormat="1">
      <c r="A1052" s="39"/>
      <c r="B1052" s="40"/>
      <c r="C1052" s="41"/>
      <c r="D1052" s="218" t="s">
        <v>163</v>
      </c>
      <c r="E1052" s="41"/>
      <c r="F1052" s="219" t="s">
        <v>1302</v>
      </c>
      <c r="G1052" s="41"/>
      <c r="H1052" s="41"/>
      <c r="I1052" s="220"/>
      <c r="J1052" s="41"/>
      <c r="K1052" s="41"/>
      <c r="L1052" s="45"/>
      <c r="M1052" s="221"/>
      <c r="N1052" s="222"/>
      <c r="O1052" s="85"/>
      <c r="P1052" s="85"/>
      <c r="Q1052" s="85"/>
      <c r="R1052" s="85"/>
      <c r="S1052" s="85"/>
      <c r="T1052" s="86"/>
      <c r="U1052" s="39"/>
      <c r="V1052" s="39"/>
      <c r="W1052" s="39"/>
      <c r="X1052" s="39"/>
      <c r="Y1052" s="39"/>
      <c r="Z1052" s="39"/>
      <c r="AA1052" s="39"/>
      <c r="AB1052" s="39"/>
      <c r="AC1052" s="39"/>
      <c r="AD1052" s="39"/>
      <c r="AE1052" s="39"/>
      <c r="AT1052" s="18" t="s">
        <v>163</v>
      </c>
      <c r="AU1052" s="18" t="s">
        <v>87</v>
      </c>
    </row>
    <row r="1053" s="13" customFormat="1">
      <c r="A1053" s="13"/>
      <c r="B1053" s="224"/>
      <c r="C1053" s="225"/>
      <c r="D1053" s="218" t="s">
        <v>167</v>
      </c>
      <c r="E1053" s="226" t="s">
        <v>40</v>
      </c>
      <c r="F1053" s="227" t="s">
        <v>213</v>
      </c>
      <c r="G1053" s="225"/>
      <c r="H1053" s="226" t="s">
        <v>40</v>
      </c>
      <c r="I1053" s="228"/>
      <c r="J1053" s="225"/>
      <c r="K1053" s="225"/>
      <c r="L1053" s="229"/>
      <c r="M1053" s="230"/>
      <c r="N1053" s="231"/>
      <c r="O1053" s="231"/>
      <c r="P1053" s="231"/>
      <c r="Q1053" s="231"/>
      <c r="R1053" s="231"/>
      <c r="S1053" s="231"/>
      <c r="T1053" s="232"/>
      <c r="U1053" s="13"/>
      <c r="V1053" s="13"/>
      <c r="W1053" s="13"/>
      <c r="X1053" s="13"/>
      <c r="Y1053" s="13"/>
      <c r="Z1053" s="13"/>
      <c r="AA1053" s="13"/>
      <c r="AB1053" s="13"/>
      <c r="AC1053" s="13"/>
      <c r="AD1053" s="13"/>
      <c r="AE1053" s="13"/>
      <c r="AT1053" s="233" t="s">
        <v>167</v>
      </c>
      <c r="AU1053" s="233" t="s">
        <v>87</v>
      </c>
      <c r="AV1053" s="13" t="s">
        <v>85</v>
      </c>
      <c r="AW1053" s="13" t="s">
        <v>38</v>
      </c>
      <c r="AX1053" s="13" t="s">
        <v>77</v>
      </c>
      <c r="AY1053" s="233" t="s">
        <v>153</v>
      </c>
    </row>
    <row r="1054" s="14" customFormat="1">
      <c r="A1054" s="14"/>
      <c r="B1054" s="234"/>
      <c r="C1054" s="235"/>
      <c r="D1054" s="218" t="s">
        <v>167</v>
      </c>
      <c r="E1054" s="236" t="s">
        <v>40</v>
      </c>
      <c r="F1054" s="237" t="s">
        <v>1303</v>
      </c>
      <c r="G1054" s="235"/>
      <c r="H1054" s="238">
        <v>8.5099999999999998</v>
      </c>
      <c r="I1054" s="239"/>
      <c r="J1054" s="235"/>
      <c r="K1054" s="235"/>
      <c r="L1054" s="240"/>
      <c r="M1054" s="241"/>
      <c r="N1054" s="242"/>
      <c r="O1054" s="242"/>
      <c r="P1054" s="242"/>
      <c r="Q1054" s="242"/>
      <c r="R1054" s="242"/>
      <c r="S1054" s="242"/>
      <c r="T1054" s="243"/>
      <c r="U1054" s="14"/>
      <c r="V1054" s="14"/>
      <c r="W1054" s="14"/>
      <c r="X1054" s="14"/>
      <c r="Y1054" s="14"/>
      <c r="Z1054" s="14"/>
      <c r="AA1054" s="14"/>
      <c r="AB1054" s="14"/>
      <c r="AC1054" s="14"/>
      <c r="AD1054" s="14"/>
      <c r="AE1054" s="14"/>
      <c r="AT1054" s="244" t="s">
        <v>167</v>
      </c>
      <c r="AU1054" s="244" t="s">
        <v>87</v>
      </c>
      <c r="AV1054" s="14" t="s">
        <v>87</v>
      </c>
      <c r="AW1054" s="14" t="s">
        <v>38</v>
      </c>
      <c r="AX1054" s="14" t="s">
        <v>77</v>
      </c>
      <c r="AY1054" s="244" t="s">
        <v>153</v>
      </c>
    </row>
    <row r="1055" s="13" customFormat="1">
      <c r="A1055" s="13"/>
      <c r="B1055" s="224"/>
      <c r="C1055" s="225"/>
      <c r="D1055" s="218" t="s">
        <v>167</v>
      </c>
      <c r="E1055" s="226" t="s">
        <v>40</v>
      </c>
      <c r="F1055" s="227" t="s">
        <v>211</v>
      </c>
      <c r="G1055" s="225"/>
      <c r="H1055" s="226" t="s">
        <v>40</v>
      </c>
      <c r="I1055" s="228"/>
      <c r="J1055" s="225"/>
      <c r="K1055" s="225"/>
      <c r="L1055" s="229"/>
      <c r="M1055" s="230"/>
      <c r="N1055" s="231"/>
      <c r="O1055" s="231"/>
      <c r="P1055" s="231"/>
      <c r="Q1055" s="231"/>
      <c r="R1055" s="231"/>
      <c r="S1055" s="231"/>
      <c r="T1055" s="232"/>
      <c r="U1055" s="13"/>
      <c r="V1055" s="13"/>
      <c r="W1055" s="13"/>
      <c r="X1055" s="13"/>
      <c r="Y1055" s="13"/>
      <c r="Z1055" s="13"/>
      <c r="AA1055" s="13"/>
      <c r="AB1055" s="13"/>
      <c r="AC1055" s="13"/>
      <c r="AD1055" s="13"/>
      <c r="AE1055" s="13"/>
      <c r="AT1055" s="233" t="s">
        <v>167</v>
      </c>
      <c r="AU1055" s="233" t="s">
        <v>87</v>
      </c>
      <c r="AV1055" s="13" t="s">
        <v>85</v>
      </c>
      <c r="AW1055" s="13" t="s">
        <v>38</v>
      </c>
      <c r="AX1055" s="13" t="s">
        <v>77</v>
      </c>
      <c r="AY1055" s="233" t="s">
        <v>153</v>
      </c>
    </row>
    <row r="1056" s="14" customFormat="1">
      <c r="A1056" s="14"/>
      <c r="B1056" s="234"/>
      <c r="C1056" s="235"/>
      <c r="D1056" s="218" t="s">
        <v>167</v>
      </c>
      <c r="E1056" s="236" t="s">
        <v>40</v>
      </c>
      <c r="F1056" s="237" t="s">
        <v>1304</v>
      </c>
      <c r="G1056" s="235"/>
      <c r="H1056" s="238">
        <v>15.1</v>
      </c>
      <c r="I1056" s="239"/>
      <c r="J1056" s="235"/>
      <c r="K1056" s="235"/>
      <c r="L1056" s="240"/>
      <c r="M1056" s="241"/>
      <c r="N1056" s="242"/>
      <c r="O1056" s="242"/>
      <c r="P1056" s="242"/>
      <c r="Q1056" s="242"/>
      <c r="R1056" s="242"/>
      <c r="S1056" s="242"/>
      <c r="T1056" s="243"/>
      <c r="U1056" s="14"/>
      <c r="V1056" s="14"/>
      <c r="W1056" s="14"/>
      <c r="X1056" s="14"/>
      <c r="Y1056" s="14"/>
      <c r="Z1056" s="14"/>
      <c r="AA1056" s="14"/>
      <c r="AB1056" s="14"/>
      <c r="AC1056" s="14"/>
      <c r="AD1056" s="14"/>
      <c r="AE1056" s="14"/>
      <c r="AT1056" s="244" t="s">
        <v>167</v>
      </c>
      <c r="AU1056" s="244" t="s">
        <v>87</v>
      </c>
      <c r="AV1056" s="14" t="s">
        <v>87</v>
      </c>
      <c r="AW1056" s="14" t="s">
        <v>38</v>
      </c>
      <c r="AX1056" s="14" t="s">
        <v>77</v>
      </c>
      <c r="AY1056" s="244" t="s">
        <v>153</v>
      </c>
    </row>
    <row r="1057" s="15" customFormat="1">
      <c r="A1057" s="15"/>
      <c r="B1057" s="245"/>
      <c r="C1057" s="246"/>
      <c r="D1057" s="218" t="s">
        <v>167</v>
      </c>
      <c r="E1057" s="247" t="s">
        <v>40</v>
      </c>
      <c r="F1057" s="248" t="s">
        <v>170</v>
      </c>
      <c r="G1057" s="246"/>
      <c r="H1057" s="249">
        <v>23.609999999999999</v>
      </c>
      <c r="I1057" s="250"/>
      <c r="J1057" s="246"/>
      <c r="K1057" s="246"/>
      <c r="L1057" s="251"/>
      <c r="M1057" s="252"/>
      <c r="N1057" s="253"/>
      <c r="O1057" s="253"/>
      <c r="P1057" s="253"/>
      <c r="Q1057" s="253"/>
      <c r="R1057" s="253"/>
      <c r="S1057" s="253"/>
      <c r="T1057" s="254"/>
      <c r="U1057" s="15"/>
      <c r="V1057" s="15"/>
      <c r="W1057" s="15"/>
      <c r="X1057" s="15"/>
      <c r="Y1057" s="15"/>
      <c r="Z1057" s="15"/>
      <c r="AA1057" s="15"/>
      <c r="AB1057" s="15"/>
      <c r="AC1057" s="15"/>
      <c r="AD1057" s="15"/>
      <c r="AE1057" s="15"/>
      <c r="AT1057" s="255" t="s">
        <v>167</v>
      </c>
      <c r="AU1057" s="255" t="s">
        <v>87</v>
      </c>
      <c r="AV1057" s="15" t="s">
        <v>161</v>
      </c>
      <c r="AW1057" s="15" t="s">
        <v>38</v>
      </c>
      <c r="AX1057" s="15" t="s">
        <v>85</v>
      </c>
      <c r="AY1057" s="255" t="s">
        <v>153</v>
      </c>
    </row>
    <row r="1058" s="12" customFormat="1" ht="22.8" customHeight="1">
      <c r="A1058" s="12"/>
      <c r="B1058" s="189"/>
      <c r="C1058" s="190"/>
      <c r="D1058" s="191" t="s">
        <v>76</v>
      </c>
      <c r="E1058" s="203" t="s">
        <v>1305</v>
      </c>
      <c r="F1058" s="203" t="s">
        <v>1306</v>
      </c>
      <c r="G1058" s="190"/>
      <c r="H1058" s="190"/>
      <c r="I1058" s="193"/>
      <c r="J1058" s="204">
        <f>BK1058</f>
        <v>0</v>
      </c>
      <c r="K1058" s="190"/>
      <c r="L1058" s="195"/>
      <c r="M1058" s="196"/>
      <c r="N1058" s="197"/>
      <c r="O1058" s="197"/>
      <c r="P1058" s="198">
        <f>SUM(P1059:P1130)</f>
        <v>0</v>
      </c>
      <c r="Q1058" s="197"/>
      <c r="R1058" s="198">
        <f>SUM(R1059:R1130)</f>
        <v>0.30800263999999999</v>
      </c>
      <c r="S1058" s="197"/>
      <c r="T1058" s="199">
        <f>SUM(T1059:T1130)</f>
        <v>0</v>
      </c>
      <c r="U1058" s="12"/>
      <c r="V1058" s="12"/>
      <c r="W1058" s="12"/>
      <c r="X1058" s="12"/>
      <c r="Y1058" s="12"/>
      <c r="Z1058" s="12"/>
      <c r="AA1058" s="12"/>
      <c r="AB1058" s="12"/>
      <c r="AC1058" s="12"/>
      <c r="AD1058" s="12"/>
      <c r="AE1058" s="12"/>
      <c r="AR1058" s="200" t="s">
        <v>87</v>
      </c>
      <c r="AT1058" s="201" t="s">
        <v>76</v>
      </c>
      <c r="AU1058" s="201" t="s">
        <v>85</v>
      </c>
      <c r="AY1058" s="200" t="s">
        <v>153</v>
      </c>
      <c r="BK1058" s="202">
        <f>SUM(BK1059:BK1130)</f>
        <v>0</v>
      </c>
    </row>
    <row r="1059" s="2" customFormat="1" ht="24.15" customHeight="1">
      <c r="A1059" s="39"/>
      <c r="B1059" s="40"/>
      <c r="C1059" s="205" t="s">
        <v>1307</v>
      </c>
      <c r="D1059" s="205" t="s">
        <v>156</v>
      </c>
      <c r="E1059" s="206" t="s">
        <v>1308</v>
      </c>
      <c r="F1059" s="207" t="s">
        <v>1309</v>
      </c>
      <c r="G1059" s="208" t="s">
        <v>159</v>
      </c>
      <c r="H1059" s="209">
        <v>14.448</v>
      </c>
      <c r="I1059" s="210"/>
      <c r="J1059" s="211">
        <f>ROUND(I1059*H1059,2)</f>
        <v>0</v>
      </c>
      <c r="K1059" s="207" t="s">
        <v>160</v>
      </c>
      <c r="L1059" s="45"/>
      <c r="M1059" s="212" t="s">
        <v>40</v>
      </c>
      <c r="N1059" s="213" t="s">
        <v>48</v>
      </c>
      <c r="O1059" s="85"/>
      <c r="P1059" s="214">
        <f>O1059*H1059</f>
        <v>0</v>
      </c>
      <c r="Q1059" s="214">
        <v>0.0047999999999999996</v>
      </c>
      <c r="R1059" s="214">
        <f>Q1059*H1059</f>
        <v>0.069350399999999993</v>
      </c>
      <c r="S1059" s="214">
        <v>0</v>
      </c>
      <c r="T1059" s="215">
        <f>S1059*H1059</f>
        <v>0</v>
      </c>
      <c r="U1059" s="39"/>
      <c r="V1059" s="39"/>
      <c r="W1059" s="39"/>
      <c r="X1059" s="39"/>
      <c r="Y1059" s="39"/>
      <c r="Z1059" s="39"/>
      <c r="AA1059" s="39"/>
      <c r="AB1059" s="39"/>
      <c r="AC1059" s="39"/>
      <c r="AD1059" s="39"/>
      <c r="AE1059" s="39"/>
      <c r="AR1059" s="216" t="s">
        <v>287</v>
      </c>
      <c r="AT1059" s="216" t="s">
        <v>156</v>
      </c>
      <c r="AU1059" s="216" t="s">
        <v>87</v>
      </c>
      <c r="AY1059" s="18" t="s">
        <v>153</v>
      </c>
      <c r="BE1059" s="217">
        <f>IF(N1059="základní",J1059,0)</f>
        <v>0</v>
      </c>
      <c r="BF1059" s="217">
        <f>IF(N1059="snížená",J1059,0)</f>
        <v>0</v>
      </c>
      <c r="BG1059" s="217">
        <f>IF(N1059="zákl. přenesená",J1059,0)</f>
        <v>0</v>
      </c>
      <c r="BH1059" s="217">
        <f>IF(N1059="sníž. přenesená",J1059,0)</f>
        <v>0</v>
      </c>
      <c r="BI1059" s="217">
        <f>IF(N1059="nulová",J1059,0)</f>
        <v>0</v>
      </c>
      <c r="BJ1059" s="18" t="s">
        <v>85</v>
      </c>
      <c r="BK1059" s="217">
        <f>ROUND(I1059*H1059,2)</f>
        <v>0</v>
      </c>
      <c r="BL1059" s="18" t="s">
        <v>287</v>
      </c>
      <c r="BM1059" s="216" t="s">
        <v>1310</v>
      </c>
    </row>
    <row r="1060" s="2" customFormat="1">
      <c r="A1060" s="39"/>
      <c r="B1060" s="40"/>
      <c r="C1060" s="41"/>
      <c r="D1060" s="218" t="s">
        <v>163</v>
      </c>
      <c r="E1060" s="41"/>
      <c r="F1060" s="219" t="s">
        <v>1311</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163</v>
      </c>
      <c r="AU1060" s="18" t="s">
        <v>87</v>
      </c>
    </row>
    <row r="1061" s="2" customFormat="1">
      <c r="A1061" s="39"/>
      <c r="B1061" s="40"/>
      <c r="C1061" s="41"/>
      <c r="D1061" s="218" t="s">
        <v>165</v>
      </c>
      <c r="E1061" s="41"/>
      <c r="F1061" s="223" t="s">
        <v>1312</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165</v>
      </c>
      <c r="AU1061" s="18" t="s">
        <v>87</v>
      </c>
    </row>
    <row r="1062" s="13" customFormat="1">
      <c r="A1062" s="13"/>
      <c r="B1062" s="224"/>
      <c r="C1062" s="225"/>
      <c r="D1062" s="218" t="s">
        <v>167</v>
      </c>
      <c r="E1062" s="226" t="s">
        <v>40</v>
      </c>
      <c r="F1062" s="227" t="s">
        <v>1313</v>
      </c>
      <c r="G1062" s="225"/>
      <c r="H1062" s="226" t="s">
        <v>40</v>
      </c>
      <c r="I1062" s="228"/>
      <c r="J1062" s="225"/>
      <c r="K1062" s="225"/>
      <c r="L1062" s="229"/>
      <c r="M1062" s="230"/>
      <c r="N1062" s="231"/>
      <c r="O1062" s="231"/>
      <c r="P1062" s="231"/>
      <c r="Q1062" s="231"/>
      <c r="R1062" s="231"/>
      <c r="S1062" s="231"/>
      <c r="T1062" s="232"/>
      <c r="U1062" s="13"/>
      <c r="V1062" s="13"/>
      <c r="W1062" s="13"/>
      <c r="X1062" s="13"/>
      <c r="Y1062" s="13"/>
      <c r="Z1062" s="13"/>
      <c r="AA1062" s="13"/>
      <c r="AB1062" s="13"/>
      <c r="AC1062" s="13"/>
      <c r="AD1062" s="13"/>
      <c r="AE1062" s="13"/>
      <c r="AT1062" s="233" t="s">
        <v>167</v>
      </c>
      <c r="AU1062" s="233" t="s">
        <v>87</v>
      </c>
      <c r="AV1062" s="13" t="s">
        <v>85</v>
      </c>
      <c r="AW1062" s="13" t="s">
        <v>38</v>
      </c>
      <c r="AX1062" s="13" t="s">
        <v>77</v>
      </c>
      <c r="AY1062" s="233" t="s">
        <v>153</v>
      </c>
    </row>
    <row r="1063" s="14" customFormat="1">
      <c r="A1063" s="14"/>
      <c r="B1063" s="234"/>
      <c r="C1063" s="235"/>
      <c r="D1063" s="218" t="s">
        <v>167</v>
      </c>
      <c r="E1063" s="236" t="s">
        <v>40</v>
      </c>
      <c r="F1063" s="237" t="s">
        <v>1314</v>
      </c>
      <c r="G1063" s="235"/>
      <c r="H1063" s="238">
        <v>1.788</v>
      </c>
      <c r="I1063" s="239"/>
      <c r="J1063" s="235"/>
      <c r="K1063" s="235"/>
      <c r="L1063" s="240"/>
      <c r="M1063" s="241"/>
      <c r="N1063" s="242"/>
      <c r="O1063" s="242"/>
      <c r="P1063" s="242"/>
      <c r="Q1063" s="242"/>
      <c r="R1063" s="242"/>
      <c r="S1063" s="242"/>
      <c r="T1063" s="243"/>
      <c r="U1063" s="14"/>
      <c r="V1063" s="14"/>
      <c r="W1063" s="14"/>
      <c r="X1063" s="14"/>
      <c r="Y1063" s="14"/>
      <c r="Z1063" s="14"/>
      <c r="AA1063" s="14"/>
      <c r="AB1063" s="14"/>
      <c r="AC1063" s="14"/>
      <c r="AD1063" s="14"/>
      <c r="AE1063" s="14"/>
      <c r="AT1063" s="244" t="s">
        <v>167</v>
      </c>
      <c r="AU1063" s="244" t="s">
        <v>87</v>
      </c>
      <c r="AV1063" s="14" t="s">
        <v>87</v>
      </c>
      <c r="AW1063" s="14" t="s">
        <v>38</v>
      </c>
      <c r="AX1063" s="14" t="s">
        <v>77</v>
      </c>
      <c r="AY1063" s="244" t="s">
        <v>153</v>
      </c>
    </row>
    <row r="1064" s="13" customFormat="1">
      <c r="A1064" s="13"/>
      <c r="B1064" s="224"/>
      <c r="C1064" s="225"/>
      <c r="D1064" s="218" t="s">
        <v>167</v>
      </c>
      <c r="E1064" s="226" t="s">
        <v>40</v>
      </c>
      <c r="F1064" s="227" t="s">
        <v>209</v>
      </c>
      <c r="G1064" s="225"/>
      <c r="H1064" s="226" t="s">
        <v>40</v>
      </c>
      <c r="I1064" s="228"/>
      <c r="J1064" s="225"/>
      <c r="K1064" s="225"/>
      <c r="L1064" s="229"/>
      <c r="M1064" s="230"/>
      <c r="N1064" s="231"/>
      <c r="O1064" s="231"/>
      <c r="P1064" s="231"/>
      <c r="Q1064" s="231"/>
      <c r="R1064" s="231"/>
      <c r="S1064" s="231"/>
      <c r="T1064" s="232"/>
      <c r="U1064" s="13"/>
      <c r="V1064" s="13"/>
      <c r="W1064" s="13"/>
      <c r="X1064" s="13"/>
      <c r="Y1064" s="13"/>
      <c r="Z1064" s="13"/>
      <c r="AA1064" s="13"/>
      <c r="AB1064" s="13"/>
      <c r="AC1064" s="13"/>
      <c r="AD1064" s="13"/>
      <c r="AE1064" s="13"/>
      <c r="AT1064" s="233" t="s">
        <v>167</v>
      </c>
      <c r="AU1064" s="233" t="s">
        <v>87</v>
      </c>
      <c r="AV1064" s="13" t="s">
        <v>85</v>
      </c>
      <c r="AW1064" s="13" t="s">
        <v>38</v>
      </c>
      <c r="AX1064" s="13" t="s">
        <v>77</v>
      </c>
      <c r="AY1064" s="233" t="s">
        <v>153</v>
      </c>
    </row>
    <row r="1065" s="14" customFormat="1">
      <c r="A1065" s="14"/>
      <c r="B1065" s="234"/>
      <c r="C1065" s="235"/>
      <c r="D1065" s="218" t="s">
        <v>167</v>
      </c>
      <c r="E1065" s="236" t="s">
        <v>40</v>
      </c>
      <c r="F1065" s="237" t="s">
        <v>1315</v>
      </c>
      <c r="G1065" s="235"/>
      <c r="H1065" s="238">
        <v>13.859999999999999</v>
      </c>
      <c r="I1065" s="239"/>
      <c r="J1065" s="235"/>
      <c r="K1065" s="235"/>
      <c r="L1065" s="240"/>
      <c r="M1065" s="241"/>
      <c r="N1065" s="242"/>
      <c r="O1065" s="242"/>
      <c r="P1065" s="242"/>
      <c r="Q1065" s="242"/>
      <c r="R1065" s="242"/>
      <c r="S1065" s="242"/>
      <c r="T1065" s="243"/>
      <c r="U1065" s="14"/>
      <c r="V1065" s="14"/>
      <c r="W1065" s="14"/>
      <c r="X1065" s="14"/>
      <c r="Y1065" s="14"/>
      <c r="Z1065" s="14"/>
      <c r="AA1065" s="14"/>
      <c r="AB1065" s="14"/>
      <c r="AC1065" s="14"/>
      <c r="AD1065" s="14"/>
      <c r="AE1065" s="14"/>
      <c r="AT1065" s="244" t="s">
        <v>167</v>
      </c>
      <c r="AU1065" s="244" t="s">
        <v>87</v>
      </c>
      <c r="AV1065" s="14" t="s">
        <v>87</v>
      </c>
      <c r="AW1065" s="14" t="s">
        <v>38</v>
      </c>
      <c r="AX1065" s="14" t="s">
        <v>77</v>
      </c>
      <c r="AY1065" s="244" t="s">
        <v>153</v>
      </c>
    </row>
    <row r="1066" s="14" customFormat="1">
      <c r="A1066" s="14"/>
      <c r="B1066" s="234"/>
      <c r="C1066" s="235"/>
      <c r="D1066" s="218" t="s">
        <v>167</v>
      </c>
      <c r="E1066" s="236" t="s">
        <v>40</v>
      </c>
      <c r="F1066" s="237" t="s">
        <v>1316</v>
      </c>
      <c r="G1066" s="235"/>
      <c r="H1066" s="238">
        <v>-1.2</v>
      </c>
      <c r="I1066" s="239"/>
      <c r="J1066" s="235"/>
      <c r="K1066" s="235"/>
      <c r="L1066" s="240"/>
      <c r="M1066" s="241"/>
      <c r="N1066" s="242"/>
      <c r="O1066" s="242"/>
      <c r="P1066" s="242"/>
      <c r="Q1066" s="242"/>
      <c r="R1066" s="242"/>
      <c r="S1066" s="242"/>
      <c r="T1066" s="243"/>
      <c r="U1066" s="14"/>
      <c r="V1066" s="14"/>
      <c r="W1066" s="14"/>
      <c r="X1066" s="14"/>
      <c r="Y1066" s="14"/>
      <c r="Z1066" s="14"/>
      <c r="AA1066" s="14"/>
      <c r="AB1066" s="14"/>
      <c r="AC1066" s="14"/>
      <c r="AD1066" s="14"/>
      <c r="AE1066" s="14"/>
      <c r="AT1066" s="244" t="s">
        <v>167</v>
      </c>
      <c r="AU1066" s="244" t="s">
        <v>87</v>
      </c>
      <c r="AV1066" s="14" t="s">
        <v>87</v>
      </c>
      <c r="AW1066" s="14" t="s">
        <v>38</v>
      </c>
      <c r="AX1066" s="14" t="s">
        <v>77</v>
      </c>
      <c r="AY1066" s="244" t="s">
        <v>153</v>
      </c>
    </row>
    <row r="1067" s="15" customFormat="1">
      <c r="A1067" s="15"/>
      <c r="B1067" s="245"/>
      <c r="C1067" s="246"/>
      <c r="D1067" s="218" t="s">
        <v>167</v>
      </c>
      <c r="E1067" s="247" t="s">
        <v>40</v>
      </c>
      <c r="F1067" s="248" t="s">
        <v>170</v>
      </c>
      <c r="G1067" s="246"/>
      <c r="H1067" s="249">
        <v>14.448</v>
      </c>
      <c r="I1067" s="250"/>
      <c r="J1067" s="246"/>
      <c r="K1067" s="246"/>
      <c r="L1067" s="251"/>
      <c r="M1067" s="252"/>
      <c r="N1067" s="253"/>
      <c r="O1067" s="253"/>
      <c r="P1067" s="253"/>
      <c r="Q1067" s="253"/>
      <c r="R1067" s="253"/>
      <c r="S1067" s="253"/>
      <c r="T1067" s="254"/>
      <c r="U1067" s="15"/>
      <c r="V1067" s="15"/>
      <c r="W1067" s="15"/>
      <c r="X1067" s="15"/>
      <c r="Y1067" s="15"/>
      <c r="Z1067" s="15"/>
      <c r="AA1067" s="15"/>
      <c r="AB1067" s="15"/>
      <c r="AC1067" s="15"/>
      <c r="AD1067" s="15"/>
      <c r="AE1067" s="15"/>
      <c r="AT1067" s="255" t="s">
        <v>167</v>
      </c>
      <c r="AU1067" s="255" t="s">
        <v>87</v>
      </c>
      <c r="AV1067" s="15" t="s">
        <v>161</v>
      </c>
      <c r="AW1067" s="15" t="s">
        <v>38</v>
      </c>
      <c r="AX1067" s="15" t="s">
        <v>85</v>
      </c>
      <c r="AY1067" s="255" t="s">
        <v>153</v>
      </c>
    </row>
    <row r="1068" s="2" customFormat="1" ht="24.15" customHeight="1">
      <c r="A1068" s="39"/>
      <c r="B1068" s="40"/>
      <c r="C1068" s="256" t="s">
        <v>1317</v>
      </c>
      <c r="D1068" s="256" t="s">
        <v>322</v>
      </c>
      <c r="E1068" s="257" t="s">
        <v>1318</v>
      </c>
      <c r="F1068" s="258" t="s">
        <v>1319</v>
      </c>
      <c r="G1068" s="259" t="s">
        <v>159</v>
      </c>
      <c r="H1068" s="260">
        <v>15.603999999999999</v>
      </c>
      <c r="I1068" s="261"/>
      <c r="J1068" s="262">
        <f>ROUND(I1068*H1068,2)</f>
        <v>0</v>
      </c>
      <c r="K1068" s="258" t="s">
        <v>160</v>
      </c>
      <c r="L1068" s="263"/>
      <c r="M1068" s="264" t="s">
        <v>40</v>
      </c>
      <c r="N1068" s="265" t="s">
        <v>48</v>
      </c>
      <c r="O1068" s="85"/>
      <c r="P1068" s="214">
        <f>O1068*H1068</f>
        <v>0</v>
      </c>
      <c r="Q1068" s="214">
        <v>0.0138</v>
      </c>
      <c r="R1068" s="214">
        <f>Q1068*H1068</f>
        <v>0.21533519999999998</v>
      </c>
      <c r="S1068" s="214">
        <v>0</v>
      </c>
      <c r="T1068" s="215">
        <f>S1068*H1068</f>
        <v>0</v>
      </c>
      <c r="U1068" s="39"/>
      <c r="V1068" s="39"/>
      <c r="W1068" s="39"/>
      <c r="X1068" s="39"/>
      <c r="Y1068" s="39"/>
      <c r="Z1068" s="39"/>
      <c r="AA1068" s="39"/>
      <c r="AB1068" s="39"/>
      <c r="AC1068" s="39"/>
      <c r="AD1068" s="39"/>
      <c r="AE1068" s="39"/>
      <c r="AR1068" s="216" t="s">
        <v>383</v>
      </c>
      <c r="AT1068" s="216" t="s">
        <v>322</v>
      </c>
      <c r="AU1068" s="216" t="s">
        <v>87</v>
      </c>
      <c r="AY1068" s="18" t="s">
        <v>153</v>
      </c>
      <c r="BE1068" s="217">
        <f>IF(N1068="základní",J1068,0)</f>
        <v>0</v>
      </c>
      <c r="BF1068" s="217">
        <f>IF(N1068="snížená",J1068,0)</f>
        <v>0</v>
      </c>
      <c r="BG1068" s="217">
        <f>IF(N1068="zákl. přenesená",J1068,0)</f>
        <v>0</v>
      </c>
      <c r="BH1068" s="217">
        <f>IF(N1068="sníž. přenesená",J1068,0)</f>
        <v>0</v>
      </c>
      <c r="BI1068" s="217">
        <f>IF(N1068="nulová",J1068,0)</f>
        <v>0</v>
      </c>
      <c r="BJ1068" s="18" t="s">
        <v>85</v>
      </c>
      <c r="BK1068" s="217">
        <f>ROUND(I1068*H1068,2)</f>
        <v>0</v>
      </c>
      <c r="BL1068" s="18" t="s">
        <v>287</v>
      </c>
      <c r="BM1068" s="216" t="s">
        <v>1320</v>
      </c>
    </row>
    <row r="1069" s="2" customFormat="1">
      <c r="A1069" s="39"/>
      <c r="B1069" s="40"/>
      <c r="C1069" s="41"/>
      <c r="D1069" s="218" t="s">
        <v>163</v>
      </c>
      <c r="E1069" s="41"/>
      <c r="F1069" s="219" t="s">
        <v>1319</v>
      </c>
      <c r="G1069" s="41"/>
      <c r="H1069" s="41"/>
      <c r="I1069" s="220"/>
      <c r="J1069" s="41"/>
      <c r="K1069" s="41"/>
      <c r="L1069" s="45"/>
      <c r="M1069" s="221"/>
      <c r="N1069" s="222"/>
      <c r="O1069" s="85"/>
      <c r="P1069" s="85"/>
      <c r="Q1069" s="85"/>
      <c r="R1069" s="85"/>
      <c r="S1069" s="85"/>
      <c r="T1069" s="86"/>
      <c r="U1069" s="39"/>
      <c r="V1069" s="39"/>
      <c r="W1069" s="39"/>
      <c r="X1069" s="39"/>
      <c r="Y1069" s="39"/>
      <c r="Z1069" s="39"/>
      <c r="AA1069" s="39"/>
      <c r="AB1069" s="39"/>
      <c r="AC1069" s="39"/>
      <c r="AD1069" s="39"/>
      <c r="AE1069" s="39"/>
      <c r="AT1069" s="18" t="s">
        <v>163</v>
      </c>
      <c r="AU1069" s="18" t="s">
        <v>87</v>
      </c>
    </row>
    <row r="1070" s="14" customFormat="1">
      <c r="A1070" s="14"/>
      <c r="B1070" s="234"/>
      <c r="C1070" s="235"/>
      <c r="D1070" s="218" t="s">
        <v>167</v>
      </c>
      <c r="E1070" s="235"/>
      <c r="F1070" s="237" t="s">
        <v>1321</v>
      </c>
      <c r="G1070" s="235"/>
      <c r="H1070" s="238">
        <v>15.603999999999999</v>
      </c>
      <c r="I1070" s="239"/>
      <c r="J1070" s="235"/>
      <c r="K1070" s="235"/>
      <c r="L1070" s="240"/>
      <c r="M1070" s="241"/>
      <c r="N1070" s="242"/>
      <c r="O1070" s="242"/>
      <c r="P1070" s="242"/>
      <c r="Q1070" s="242"/>
      <c r="R1070" s="242"/>
      <c r="S1070" s="242"/>
      <c r="T1070" s="243"/>
      <c r="U1070" s="14"/>
      <c r="V1070" s="14"/>
      <c r="W1070" s="14"/>
      <c r="X1070" s="14"/>
      <c r="Y1070" s="14"/>
      <c r="Z1070" s="14"/>
      <c r="AA1070" s="14"/>
      <c r="AB1070" s="14"/>
      <c r="AC1070" s="14"/>
      <c r="AD1070" s="14"/>
      <c r="AE1070" s="14"/>
      <c r="AT1070" s="244" t="s">
        <v>167</v>
      </c>
      <c r="AU1070" s="244" t="s">
        <v>87</v>
      </c>
      <c r="AV1070" s="14" t="s">
        <v>87</v>
      </c>
      <c r="AW1070" s="14" t="s">
        <v>4</v>
      </c>
      <c r="AX1070" s="14" t="s">
        <v>85</v>
      </c>
      <c r="AY1070" s="244" t="s">
        <v>153</v>
      </c>
    </row>
    <row r="1071" s="2" customFormat="1" ht="24.15" customHeight="1">
      <c r="A1071" s="39"/>
      <c r="B1071" s="40"/>
      <c r="C1071" s="205" t="s">
        <v>1322</v>
      </c>
      <c r="D1071" s="205" t="s">
        <v>156</v>
      </c>
      <c r="E1071" s="206" t="s">
        <v>1323</v>
      </c>
      <c r="F1071" s="207" t="s">
        <v>1324</v>
      </c>
      <c r="G1071" s="208" t="s">
        <v>159</v>
      </c>
      <c r="H1071" s="209">
        <v>14.448</v>
      </c>
      <c r="I1071" s="210"/>
      <c r="J1071" s="211">
        <f>ROUND(I1071*H1071,2)</f>
        <v>0</v>
      </c>
      <c r="K1071" s="207" t="s">
        <v>160</v>
      </c>
      <c r="L1071" s="45"/>
      <c r="M1071" s="212" t="s">
        <v>40</v>
      </c>
      <c r="N1071" s="213" t="s">
        <v>48</v>
      </c>
      <c r="O1071" s="85"/>
      <c r="P1071" s="214">
        <f>O1071*H1071</f>
        <v>0</v>
      </c>
      <c r="Q1071" s="214">
        <v>0</v>
      </c>
      <c r="R1071" s="214">
        <f>Q1071*H1071</f>
        <v>0</v>
      </c>
      <c r="S1071" s="214">
        <v>0</v>
      </c>
      <c r="T1071" s="215">
        <f>S1071*H1071</f>
        <v>0</v>
      </c>
      <c r="U1071" s="39"/>
      <c r="V1071" s="39"/>
      <c r="W1071" s="39"/>
      <c r="X1071" s="39"/>
      <c r="Y1071" s="39"/>
      <c r="Z1071" s="39"/>
      <c r="AA1071" s="39"/>
      <c r="AB1071" s="39"/>
      <c r="AC1071" s="39"/>
      <c r="AD1071" s="39"/>
      <c r="AE1071" s="39"/>
      <c r="AR1071" s="216" t="s">
        <v>287</v>
      </c>
      <c r="AT1071" s="216" t="s">
        <v>156</v>
      </c>
      <c r="AU1071" s="216" t="s">
        <v>87</v>
      </c>
      <c r="AY1071" s="18" t="s">
        <v>153</v>
      </c>
      <c r="BE1071" s="217">
        <f>IF(N1071="základní",J1071,0)</f>
        <v>0</v>
      </c>
      <c r="BF1071" s="217">
        <f>IF(N1071="snížená",J1071,0)</f>
        <v>0</v>
      </c>
      <c r="BG1071" s="217">
        <f>IF(N1071="zákl. přenesená",J1071,0)</f>
        <v>0</v>
      </c>
      <c r="BH1071" s="217">
        <f>IF(N1071="sníž. přenesená",J1071,0)</f>
        <v>0</v>
      </c>
      <c r="BI1071" s="217">
        <f>IF(N1071="nulová",J1071,0)</f>
        <v>0</v>
      </c>
      <c r="BJ1071" s="18" t="s">
        <v>85</v>
      </c>
      <c r="BK1071" s="217">
        <f>ROUND(I1071*H1071,2)</f>
        <v>0</v>
      </c>
      <c r="BL1071" s="18" t="s">
        <v>287</v>
      </c>
      <c r="BM1071" s="216" t="s">
        <v>1325</v>
      </c>
    </row>
    <row r="1072" s="2" customFormat="1">
      <c r="A1072" s="39"/>
      <c r="B1072" s="40"/>
      <c r="C1072" s="41"/>
      <c r="D1072" s="218" t="s">
        <v>163</v>
      </c>
      <c r="E1072" s="41"/>
      <c r="F1072" s="219" t="s">
        <v>1326</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163</v>
      </c>
      <c r="AU1072" s="18" t="s">
        <v>87</v>
      </c>
    </row>
    <row r="1073" s="2" customFormat="1">
      <c r="A1073" s="39"/>
      <c r="B1073" s="40"/>
      <c r="C1073" s="41"/>
      <c r="D1073" s="218" t="s">
        <v>165</v>
      </c>
      <c r="E1073" s="41"/>
      <c r="F1073" s="223" t="s">
        <v>1312</v>
      </c>
      <c r="G1073" s="41"/>
      <c r="H1073" s="41"/>
      <c r="I1073" s="220"/>
      <c r="J1073" s="41"/>
      <c r="K1073" s="41"/>
      <c r="L1073" s="45"/>
      <c r="M1073" s="221"/>
      <c r="N1073" s="222"/>
      <c r="O1073" s="85"/>
      <c r="P1073" s="85"/>
      <c r="Q1073" s="85"/>
      <c r="R1073" s="85"/>
      <c r="S1073" s="85"/>
      <c r="T1073" s="86"/>
      <c r="U1073" s="39"/>
      <c r="V1073" s="39"/>
      <c r="W1073" s="39"/>
      <c r="X1073" s="39"/>
      <c r="Y1073" s="39"/>
      <c r="Z1073" s="39"/>
      <c r="AA1073" s="39"/>
      <c r="AB1073" s="39"/>
      <c r="AC1073" s="39"/>
      <c r="AD1073" s="39"/>
      <c r="AE1073" s="39"/>
      <c r="AT1073" s="18" t="s">
        <v>165</v>
      </c>
      <c r="AU1073" s="18" t="s">
        <v>87</v>
      </c>
    </row>
    <row r="1074" s="13" customFormat="1">
      <c r="A1074" s="13"/>
      <c r="B1074" s="224"/>
      <c r="C1074" s="225"/>
      <c r="D1074" s="218" t="s">
        <v>167</v>
      </c>
      <c r="E1074" s="226" t="s">
        <v>40</v>
      </c>
      <c r="F1074" s="227" t="s">
        <v>1313</v>
      </c>
      <c r="G1074" s="225"/>
      <c r="H1074" s="226" t="s">
        <v>40</v>
      </c>
      <c r="I1074" s="228"/>
      <c r="J1074" s="225"/>
      <c r="K1074" s="225"/>
      <c r="L1074" s="229"/>
      <c r="M1074" s="230"/>
      <c r="N1074" s="231"/>
      <c r="O1074" s="231"/>
      <c r="P1074" s="231"/>
      <c r="Q1074" s="231"/>
      <c r="R1074" s="231"/>
      <c r="S1074" s="231"/>
      <c r="T1074" s="232"/>
      <c r="U1074" s="13"/>
      <c r="V1074" s="13"/>
      <c r="W1074" s="13"/>
      <c r="X1074" s="13"/>
      <c r="Y1074" s="13"/>
      <c r="Z1074" s="13"/>
      <c r="AA1074" s="13"/>
      <c r="AB1074" s="13"/>
      <c r="AC1074" s="13"/>
      <c r="AD1074" s="13"/>
      <c r="AE1074" s="13"/>
      <c r="AT1074" s="233" t="s">
        <v>167</v>
      </c>
      <c r="AU1074" s="233" t="s">
        <v>87</v>
      </c>
      <c r="AV1074" s="13" t="s">
        <v>85</v>
      </c>
      <c r="AW1074" s="13" t="s">
        <v>38</v>
      </c>
      <c r="AX1074" s="13" t="s">
        <v>77</v>
      </c>
      <c r="AY1074" s="233" t="s">
        <v>153</v>
      </c>
    </row>
    <row r="1075" s="14" customFormat="1">
      <c r="A1075" s="14"/>
      <c r="B1075" s="234"/>
      <c r="C1075" s="235"/>
      <c r="D1075" s="218" t="s">
        <v>167</v>
      </c>
      <c r="E1075" s="236" t="s">
        <v>40</v>
      </c>
      <c r="F1075" s="237" t="s">
        <v>1314</v>
      </c>
      <c r="G1075" s="235"/>
      <c r="H1075" s="238">
        <v>1.788</v>
      </c>
      <c r="I1075" s="239"/>
      <c r="J1075" s="235"/>
      <c r="K1075" s="235"/>
      <c r="L1075" s="240"/>
      <c r="M1075" s="241"/>
      <c r="N1075" s="242"/>
      <c r="O1075" s="242"/>
      <c r="P1075" s="242"/>
      <c r="Q1075" s="242"/>
      <c r="R1075" s="242"/>
      <c r="S1075" s="242"/>
      <c r="T1075" s="243"/>
      <c r="U1075" s="14"/>
      <c r="V1075" s="14"/>
      <c r="W1075" s="14"/>
      <c r="X1075" s="14"/>
      <c r="Y1075" s="14"/>
      <c r="Z1075" s="14"/>
      <c r="AA1075" s="14"/>
      <c r="AB1075" s="14"/>
      <c r="AC1075" s="14"/>
      <c r="AD1075" s="14"/>
      <c r="AE1075" s="14"/>
      <c r="AT1075" s="244" t="s">
        <v>167</v>
      </c>
      <c r="AU1075" s="244" t="s">
        <v>87</v>
      </c>
      <c r="AV1075" s="14" t="s">
        <v>87</v>
      </c>
      <c r="AW1075" s="14" t="s">
        <v>38</v>
      </c>
      <c r="AX1075" s="14" t="s">
        <v>77</v>
      </c>
      <c r="AY1075" s="244" t="s">
        <v>153</v>
      </c>
    </row>
    <row r="1076" s="13" customFormat="1">
      <c r="A1076" s="13"/>
      <c r="B1076" s="224"/>
      <c r="C1076" s="225"/>
      <c r="D1076" s="218" t="s">
        <v>167</v>
      </c>
      <c r="E1076" s="226" t="s">
        <v>40</v>
      </c>
      <c r="F1076" s="227" t="s">
        <v>209</v>
      </c>
      <c r="G1076" s="225"/>
      <c r="H1076" s="226" t="s">
        <v>40</v>
      </c>
      <c r="I1076" s="228"/>
      <c r="J1076" s="225"/>
      <c r="K1076" s="225"/>
      <c r="L1076" s="229"/>
      <c r="M1076" s="230"/>
      <c r="N1076" s="231"/>
      <c r="O1076" s="231"/>
      <c r="P1076" s="231"/>
      <c r="Q1076" s="231"/>
      <c r="R1076" s="231"/>
      <c r="S1076" s="231"/>
      <c r="T1076" s="232"/>
      <c r="U1076" s="13"/>
      <c r="V1076" s="13"/>
      <c r="W1076" s="13"/>
      <c r="X1076" s="13"/>
      <c r="Y1076" s="13"/>
      <c r="Z1076" s="13"/>
      <c r="AA1076" s="13"/>
      <c r="AB1076" s="13"/>
      <c r="AC1076" s="13"/>
      <c r="AD1076" s="13"/>
      <c r="AE1076" s="13"/>
      <c r="AT1076" s="233" t="s">
        <v>167</v>
      </c>
      <c r="AU1076" s="233" t="s">
        <v>87</v>
      </c>
      <c r="AV1076" s="13" t="s">
        <v>85</v>
      </c>
      <c r="AW1076" s="13" t="s">
        <v>38</v>
      </c>
      <c r="AX1076" s="13" t="s">
        <v>77</v>
      </c>
      <c r="AY1076" s="233" t="s">
        <v>153</v>
      </c>
    </row>
    <row r="1077" s="14" customFormat="1">
      <c r="A1077" s="14"/>
      <c r="B1077" s="234"/>
      <c r="C1077" s="235"/>
      <c r="D1077" s="218" t="s">
        <v>167</v>
      </c>
      <c r="E1077" s="236" t="s">
        <v>40</v>
      </c>
      <c r="F1077" s="237" t="s">
        <v>1315</v>
      </c>
      <c r="G1077" s="235"/>
      <c r="H1077" s="238">
        <v>13.859999999999999</v>
      </c>
      <c r="I1077" s="239"/>
      <c r="J1077" s="235"/>
      <c r="K1077" s="235"/>
      <c r="L1077" s="240"/>
      <c r="M1077" s="241"/>
      <c r="N1077" s="242"/>
      <c r="O1077" s="242"/>
      <c r="P1077" s="242"/>
      <c r="Q1077" s="242"/>
      <c r="R1077" s="242"/>
      <c r="S1077" s="242"/>
      <c r="T1077" s="243"/>
      <c r="U1077" s="14"/>
      <c r="V1077" s="14"/>
      <c r="W1077" s="14"/>
      <c r="X1077" s="14"/>
      <c r="Y1077" s="14"/>
      <c r="Z1077" s="14"/>
      <c r="AA1077" s="14"/>
      <c r="AB1077" s="14"/>
      <c r="AC1077" s="14"/>
      <c r="AD1077" s="14"/>
      <c r="AE1077" s="14"/>
      <c r="AT1077" s="244" t="s">
        <v>167</v>
      </c>
      <c r="AU1077" s="244" t="s">
        <v>87</v>
      </c>
      <c r="AV1077" s="14" t="s">
        <v>87</v>
      </c>
      <c r="AW1077" s="14" t="s">
        <v>38</v>
      </c>
      <c r="AX1077" s="14" t="s">
        <v>77</v>
      </c>
      <c r="AY1077" s="244" t="s">
        <v>153</v>
      </c>
    </row>
    <row r="1078" s="14" customFormat="1">
      <c r="A1078" s="14"/>
      <c r="B1078" s="234"/>
      <c r="C1078" s="235"/>
      <c r="D1078" s="218" t="s">
        <v>167</v>
      </c>
      <c r="E1078" s="236" t="s">
        <v>40</v>
      </c>
      <c r="F1078" s="237" t="s">
        <v>1316</v>
      </c>
      <c r="G1078" s="235"/>
      <c r="H1078" s="238">
        <v>-1.2</v>
      </c>
      <c r="I1078" s="239"/>
      <c r="J1078" s="235"/>
      <c r="K1078" s="235"/>
      <c r="L1078" s="240"/>
      <c r="M1078" s="241"/>
      <c r="N1078" s="242"/>
      <c r="O1078" s="242"/>
      <c r="P1078" s="242"/>
      <c r="Q1078" s="242"/>
      <c r="R1078" s="242"/>
      <c r="S1078" s="242"/>
      <c r="T1078" s="243"/>
      <c r="U1078" s="14"/>
      <c r="V1078" s="14"/>
      <c r="W1078" s="14"/>
      <c r="X1078" s="14"/>
      <c r="Y1078" s="14"/>
      <c r="Z1078" s="14"/>
      <c r="AA1078" s="14"/>
      <c r="AB1078" s="14"/>
      <c r="AC1078" s="14"/>
      <c r="AD1078" s="14"/>
      <c r="AE1078" s="14"/>
      <c r="AT1078" s="244" t="s">
        <v>167</v>
      </c>
      <c r="AU1078" s="244" t="s">
        <v>87</v>
      </c>
      <c r="AV1078" s="14" t="s">
        <v>87</v>
      </c>
      <c r="AW1078" s="14" t="s">
        <v>38</v>
      </c>
      <c r="AX1078" s="14" t="s">
        <v>77</v>
      </c>
      <c r="AY1078" s="244" t="s">
        <v>153</v>
      </c>
    </row>
    <row r="1079" s="15" customFormat="1">
      <c r="A1079" s="15"/>
      <c r="B1079" s="245"/>
      <c r="C1079" s="246"/>
      <c r="D1079" s="218" t="s">
        <v>167</v>
      </c>
      <c r="E1079" s="247" t="s">
        <v>40</v>
      </c>
      <c r="F1079" s="248" t="s">
        <v>170</v>
      </c>
      <c r="G1079" s="246"/>
      <c r="H1079" s="249">
        <v>14.448</v>
      </c>
      <c r="I1079" s="250"/>
      <c r="J1079" s="246"/>
      <c r="K1079" s="246"/>
      <c r="L1079" s="251"/>
      <c r="M1079" s="252"/>
      <c r="N1079" s="253"/>
      <c r="O1079" s="253"/>
      <c r="P1079" s="253"/>
      <c r="Q1079" s="253"/>
      <c r="R1079" s="253"/>
      <c r="S1079" s="253"/>
      <c r="T1079" s="254"/>
      <c r="U1079" s="15"/>
      <c r="V1079" s="15"/>
      <c r="W1079" s="15"/>
      <c r="X1079" s="15"/>
      <c r="Y1079" s="15"/>
      <c r="Z1079" s="15"/>
      <c r="AA1079" s="15"/>
      <c r="AB1079" s="15"/>
      <c r="AC1079" s="15"/>
      <c r="AD1079" s="15"/>
      <c r="AE1079" s="15"/>
      <c r="AT1079" s="255" t="s">
        <v>167</v>
      </c>
      <c r="AU1079" s="255" t="s">
        <v>87</v>
      </c>
      <c r="AV1079" s="15" t="s">
        <v>161</v>
      </c>
      <c r="AW1079" s="15" t="s">
        <v>38</v>
      </c>
      <c r="AX1079" s="15" t="s">
        <v>85</v>
      </c>
      <c r="AY1079" s="255" t="s">
        <v>153</v>
      </c>
    </row>
    <row r="1080" s="2" customFormat="1" ht="24.15" customHeight="1">
      <c r="A1080" s="39"/>
      <c r="B1080" s="40"/>
      <c r="C1080" s="205" t="s">
        <v>1327</v>
      </c>
      <c r="D1080" s="205" t="s">
        <v>156</v>
      </c>
      <c r="E1080" s="206" t="s">
        <v>1328</v>
      </c>
      <c r="F1080" s="207" t="s">
        <v>1329</v>
      </c>
      <c r="G1080" s="208" t="s">
        <v>159</v>
      </c>
      <c r="H1080" s="209">
        <v>14.448</v>
      </c>
      <c r="I1080" s="210"/>
      <c r="J1080" s="211">
        <f>ROUND(I1080*H1080,2)</f>
        <v>0</v>
      </c>
      <c r="K1080" s="207" t="s">
        <v>160</v>
      </c>
      <c r="L1080" s="45"/>
      <c r="M1080" s="212" t="s">
        <v>40</v>
      </c>
      <c r="N1080" s="213" t="s">
        <v>48</v>
      </c>
      <c r="O1080" s="85"/>
      <c r="P1080" s="214">
        <f>O1080*H1080</f>
        <v>0</v>
      </c>
      <c r="Q1080" s="214">
        <v>0</v>
      </c>
      <c r="R1080" s="214">
        <f>Q1080*H1080</f>
        <v>0</v>
      </c>
      <c r="S1080" s="214">
        <v>0</v>
      </c>
      <c r="T1080" s="215">
        <f>S1080*H1080</f>
        <v>0</v>
      </c>
      <c r="U1080" s="39"/>
      <c r="V1080" s="39"/>
      <c r="W1080" s="39"/>
      <c r="X1080" s="39"/>
      <c r="Y1080" s="39"/>
      <c r="Z1080" s="39"/>
      <c r="AA1080" s="39"/>
      <c r="AB1080" s="39"/>
      <c r="AC1080" s="39"/>
      <c r="AD1080" s="39"/>
      <c r="AE1080" s="39"/>
      <c r="AR1080" s="216" t="s">
        <v>287</v>
      </c>
      <c r="AT1080" s="216" t="s">
        <v>156</v>
      </c>
      <c r="AU1080" s="216" t="s">
        <v>87</v>
      </c>
      <c r="AY1080" s="18" t="s">
        <v>153</v>
      </c>
      <c r="BE1080" s="217">
        <f>IF(N1080="základní",J1080,0)</f>
        <v>0</v>
      </c>
      <c r="BF1080" s="217">
        <f>IF(N1080="snížená",J1080,0)</f>
        <v>0</v>
      </c>
      <c r="BG1080" s="217">
        <f>IF(N1080="zákl. přenesená",J1080,0)</f>
        <v>0</v>
      </c>
      <c r="BH1080" s="217">
        <f>IF(N1080="sníž. přenesená",J1080,0)</f>
        <v>0</v>
      </c>
      <c r="BI1080" s="217">
        <f>IF(N1080="nulová",J1080,0)</f>
        <v>0</v>
      </c>
      <c r="BJ1080" s="18" t="s">
        <v>85</v>
      </c>
      <c r="BK1080" s="217">
        <f>ROUND(I1080*H1080,2)</f>
        <v>0</v>
      </c>
      <c r="BL1080" s="18" t="s">
        <v>287</v>
      </c>
      <c r="BM1080" s="216" t="s">
        <v>1330</v>
      </c>
    </row>
    <row r="1081" s="2" customFormat="1">
      <c r="A1081" s="39"/>
      <c r="B1081" s="40"/>
      <c r="C1081" s="41"/>
      <c r="D1081" s="218" t="s">
        <v>163</v>
      </c>
      <c r="E1081" s="41"/>
      <c r="F1081" s="219" t="s">
        <v>1331</v>
      </c>
      <c r="G1081" s="41"/>
      <c r="H1081" s="41"/>
      <c r="I1081" s="220"/>
      <c r="J1081" s="41"/>
      <c r="K1081" s="41"/>
      <c r="L1081" s="45"/>
      <c r="M1081" s="221"/>
      <c r="N1081" s="222"/>
      <c r="O1081" s="85"/>
      <c r="P1081" s="85"/>
      <c r="Q1081" s="85"/>
      <c r="R1081" s="85"/>
      <c r="S1081" s="85"/>
      <c r="T1081" s="86"/>
      <c r="U1081" s="39"/>
      <c r="V1081" s="39"/>
      <c r="W1081" s="39"/>
      <c r="X1081" s="39"/>
      <c r="Y1081" s="39"/>
      <c r="Z1081" s="39"/>
      <c r="AA1081" s="39"/>
      <c r="AB1081" s="39"/>
      <c r="AC1081" s="39"/>
      <c r="AD1081" s="39"/>
      <c r="AE1081" s="39"/>
      <c r="AT1081" s="18" t="s">
        <v>163</v>
      </c>
      <c r="AU1081" s="18" t="s">
        <v>87</v>
      </c>
    </row>
    <row r="1082" s="2" customFormat="1">
      <c r="A1082" s="39"/>
      <c r="B1082" s="40"/>
      <c r="C1082" s="41"/>
      <c r="D1082" s="218" t="s">
        <v>165</v>
      </c>
      <c r="E1082" s="41"/>
      <c r="F1082" s="223" t="s">
        <v>1312</v>
      </c>
      <c r="G1082" s="41"/>
      <c r="H1082" s="41"/>
      <c r="I1082" s="220"/>
      <c r="J1082" s="41"/>
      <c r="K1082" s="41"/>
      <c r="L1082" s="45"/>
      <c r="M1082" s="221"/>
      <c r="N1082" s="222"/>
      <c r="O1082" s="85"/>
      <c r="P1082" s="85"/>
      <c r="Q1082" s="85"/>
      <c r="R1082" s="85"/>
      <c r="S1082" s="85"/>
      <c r="T1082" s="86"/>
      <c r="U1082" s="39"/>
      <c r="V1082" s="39"/>
      <c r="W1082" s="39"/>
      <c r="X1082" s="39"/>
      <c r="Y1082" s="39"/>
      <c r="Z1082" s="39"/>
      <c r="AA1082" s="39"/>
      <c r="AB1082" s="39"/>
      <c r="AC1082" s="39"/>
      <c r="AD1082" s="39"/>
      <c r="AE1082" s="39"/>
      <c r="AT1082" s="18" t="s">
        <v>165</v>
      </c>
      <c r="AU1082" s="18" t="s">
        <v>87</v>
      </c>
    </row>
    <row r="1083" s="13" customFormat="1">
      <c r="A1083" s="13"/>
      <c r="B1083" s="224"/>
      <c r="C1083" s="225"/>
      <c r="D1083" s="218" t="s">
        <v>167</v>
      </c>
      <c r="E1083" s="226" t="s">
        <v>40</v>
      </c>
      <c r="F1083" s="227" t="s">
        <v>1313</v>
      </c>
      <c r="G1083" s="225"/>
      <c r="H1083" s="226" t="s">
        <v>40</v>
      </c>
      <c r="I1083" s="228"/>
      <c r="J1083" s="225"/>
      <c r="K1083" s="225"/>
      <c r="L1083" s="229"/>
      <c r="M1083" s="230"/>
      <c r="N1083" s="231"/>
      <c r="O1083" s="231"/>
      <c r="P1083" s="231"/>
      <c r="Q1083" s="231"/>
      <c r="R1083" s="231"/>
      <c r="S1083" s="231"/>
      <c r="T1083" s="232"/>
      <c r="U1083" s="13"/>
      <c r="V1083" s="13"/>
      <c r="W1083" s="13"/>
      <c r="X1083" s="13"/>
      <c r="Y1083" s="13"/>
      <c r="Z1083" s="13"/>
      <c r="AA1083" s="13"/>
      <c r="AB1083" s="13"/>
      <c r="AC1083" s="13"/>
      <c r="AD1083" s="13"/>
      <c r="AE1083" s="13"/>
      <c r="AT1083" s="233" t="s">
        <v>167</v>
      </c>
      <c r="AU1083" s="233" t="s">
        <v>87</v>
      </c>
      <c r="AV1083" s="13" t="s">
        <v>85</v>
      </c>
      <c r="AW1083" s="13" t="s">
        <v>38</v>
      </c>
      <c r="AX1083" s="13" t="s">
        <v>77</v>
      </c>
      <c r="AY1083" s="233" t="s">
        <v>153</v>
      </c>
    </row>
    <row r="1084" s="14" customFormat="1">
      <c r="A1084" s="14"/>
      <c r="B1084" s="234"/>
      <c r="C1084" s="235"/>
      <c r="D1084" s="218" t="s">
        <v>167</v>
      </c>
      <c r="E1084" s="236" t="s">
        <v>40</v>
      </c>
      <c r="F1084" s="237" t="s">
        <v>1314</v>
      </c>
      <c r="G1084" s="235"/>
      <c r="H1084" s="238">
        <v>1.788</v>
      </c>
      <c r="I1084" s="239"/>
      <c r="J1084" s="235"/>
      <c r="K1084" s="235"/>
      <c r="L1084" s="240"/>
      <c r="M1084" s="241"/>
      <c r="N1084" s="242"/>
      <c r="O1084" s="242"/>
      <c r="P1084" s="242"/>
      <c r="Q1084" s="242"/>
      <c r="R1084" s="242"/>
      <c r="S1084" s="242"/>
      <c r="T1084" s="243"/>
      <c r="U1084" s="14"/>
      <c r="V1084" s="14"/>
      <c r="W1084" s="14"/>
      <c r="X1084" s="14"/>
      <c r="Y1084" s="14"/>
      <c r="Z1084" s="14"/>
      <c r="AA1084" s="14"/>
      <c r="AB1084" s="14"/>
      <c r="AC1084" s="14"/>
      <c r="AD1084" s="14"/>
      <c r="AE1084" s="14"/>
      <c r="AT1084" s="244" t="s">
        <v>167</v>
      </c>
      <c r="AU1084" s="244" t="s">
        <v>87</v>
      </c>
      <c r="AV1084" s="14" t="s">
        <v>87</v>
      </c>
      <c r="AW1084" s="14" t="s">
        <v>38</v>
      </c>
      <c r="AX1084" s="14" t="s">
        <v>77</v>
      </c>
      <c r="AY1084" s="244" t="s">
        <v>153</v>
      </c>
    </row>
    <row r="1085" s="13" customFormat="1">
      <c r="A1085" s="13"/>
      <c r="B1085" s="224"/>
      <c r="C1085" s="225"/>
      <c r="D1085" s="218" t="s">
        <v>167</v>
      </c>
      <c r="E1085" s="226" t="s">
        <v>40</v>
      </c>
      <c r="F1085" s="227" t="s">
        <v>209</v>
      </c>
      <c r="G1085" s="225"/>
      <c r="H1085" s="226" t="s">
        <v>40</v>
      </c>
      <c r="I1085" s="228"/>
      <c r="J1085" s="225"/>
      <c r="K1085" s="225"/>
      <c r="L1085" s="229"/>
      <c r="M1085" s="230"/>
      <c r="N1085" s="231"/>
      <c r="O1085" s="231"/>
      <c r="P1085" s="231"/>
      <c r="Q1085" s="231"/>
      <c r="R1085" s="231"/>
      <c r="S1085" s="231"/>
      <c r="T1085" s="232"/>
      <c r="U1085" s="13"/>
      <c r="V1085" s="13"/>
      <c r="W1085" s="13"/>
      <c r="X1085" s="13"/>
      <c r="Y1085" s="13"/>
      <c r="Z1085" s="13"/>
      <c r="AA1085" s="13"/>
      <c r="AB1085" s="13"/>
      <c r="AC1085" s="13"/>
      <c r="AD1085" s="13"/>
      <c r="AE1085" s="13"/>
      <c r="AT1085" s="233" t="s">
        <v>167</v>
      </c>
      <c r="AU1085" s="233" t="s">
        <v>87</v>
      </c>
      <c r="AV1085" s="13" t="s">
        <v>85</v>
      </c>
      <c r="AW1085" s="13" t="s">
        <v>38</v>
      </c>
      <c r="AX1085" s="13" t="s">
        <v>77</v>
      </c>
      <c r="AY1085" s="233" t="s">
        <v>153</v>
      </c>
    </row>
    <row r="1086" s="14" customFormat="1">
      <c r="A1086" s="14"/>
      <c r="B1086" s="234"/>
      <c r="C1086" s="235"/>
      <c r="D1086" s="218" t="s">
        <v>167</v>
      </c>
      <c r="E1086" s="236" t="s">
        <v>40</v>
      </c>
      <c r="F1086" s="237" t="s">
        <v>1315</v>
      </c>
      <c r="G1086" s="235"/>
      <c r="H1086" s="238">
        <v>13.859999999999999</v>
      </c>
      <c r="I1086" s="239"/>
      <c r="J1086" s="235"/>
      <c r="K1086" s="235"/>
      <c r="L1086" s="240"/>
      <c r="M1086" s="241"/>
      <c r="N1086" s="242"/>
      <c r="O1086" s="242"/>
      <c r="P1086" s="242"/>
      <c r="Q1086" s="242"/>
      <c r="R1086" s="242"/>
      <c r="S1086" s="242"/>
      <c r="T1086" s="243"/>
      <c r="U1086" s="14"/>
      <c r="V1086" s="14"/>
      <c r="W1086" s="14"/>
      <c r="X1086" s="14"/>
      <c r="Y1086" s="14"/>
      <c r="Z1086" s="14"/>
      <c r="AA1086" s="14"/>
      <c r="AB1086" s="14"/>
      <c r="AC1086" s="14"/>
      <c r="AD1086" s="14"/>
      <c r="AE1086" s="14"/>
      <c r="AT1086" s="244" t="s">
        <v>167</v>
      </c>
      <c r="AU1086" s="244" t="s">
        <v>87</v>
      </c>
      <c r="AV1086" s="14" t="s">
        <v>87</v>
      </c>
      <c r="AW1086" s="14" t="s">
        <v>38</v>
      </c>
      <c r="AX1086" s="14" t="s">
        <v>77</v>
      </c>
      <c r="AY1086" s="244" t="s">
        <v>153</v>
      </c>
    </row>
    <row r="1087" s="14" customFormat="1">
      <c r="A1087" s="14"/>
      <c r="B1087" s="234"/>
      <c r="C1087" s="235"/>
      <c r="D1087" s="218" t="s">
        <v>167</v>
      </c>
      <c r="E1087" s="236" t="s">
        <v>40</v>
      </c>
      <c r="F1087" s="237" t="s">
        <v>1316</v>
      </c>
      <c r="G1087" s="235"/>
      <c r="H1087" s="238">
        <v>-1.2</v>
      </c>
      <c r="I1087" s="239"/>
      <c r="J1087" s="235"/>
      <c r="K1087" s="235"/>
      <c r="L1087" s="240"/>
      <c r="M1087" s="241"/>
      <c r="N1087" s="242"/>
      <c r="O1087" s="242"/>
      <c r="P1087" s="242"/>
      <c r="Q1087" s="242"/>
      <c r="R1087" s="242"/>
      <c r="S1087" s="242"/>
      <c r="T1087" s="243"/>
      <c r="U1087" s="14"/>
      <c r="V1087" s="14"/>
      <c r="W1087" s="14"/>
      <c r="X1087" s="14"/>
      <c r="Y1087" s="14"/>
      <c r="Z1087" s="14"/>
      <c r="AA1087" s="14"/>
      <c r="AB1087" s="14"/>
      <c r="AC1087" s="14"/>
      <c r="AD1087" s="14"/>
      <c r="AE1087" s="14"/>
      <c r="AT1087" s="244" t="s">
        <v>167</v>
      </c>
      <c r="AU1087" s="244" t="s">
        <v>87</v>
      </c>
      <c r="AV1087" s="14" t="s">
        <v>87</v>
      </c>
      <c r="AW1087" s="14" t="s">
        <v>38</v>
      </c>
      <c r="AX1087" s="14" t="s">
        <v>77</v>
      </c>
      <c r="AY1087" s="244" t="s">
        <v>153</v>
      </c>
    </row>
    <row r="1088" s="15" customFormat="1">
      <c r="A1088" s="15"/>
      <c r="B1088" s="245"/>
      <c r="C1088" s="246"/>
      <c r="D1088" s="218" t="s">
        <v>167</v>
      </c>
      <c r="E1088" s="247" t="s">
        <v>40</v>
      </c>
      <c r="F1088" s="248" t="s">
        <v>170</v>
      </c>
      <c r="G1088" s="246"/>
      <c r="H1088" s="249">
        <v>14.448</v>
      </c>
      <c r="I1088" s="250"/>
      <c r="J1088" s="246"/>
      <c r="K1088" s="246"/>
      <c r="L1088" s="251"/>
      <c r="M1088" s="252"/>
      <c r="N1088" s="253"/>
      <c r="O1088" s="253"/>
      <c r="P1088" s="253"/>
      <c r="Q1088" s="253"/>
      <c r="R1088" s="253"/>
      <c r="S1088" s="253"/>
      <c r="T1088" s="254"/>
      <c r="U1088" s="15"/>
      <c r="V1088" s="15"/>
      <c r="W1088" s="15"/>
      <c r="X1088" s="15"/>
      <c r="Y1088" s="15"/>
      <c r="Z1088" s="15"/>
      <c r="AA1088" s="15"/>
      <c r="AB1088" s="15"/>
      <c r="AC1088" s="15"/>
      <c r="AD1088" s="15"/>
      <c r="AE1088" s="15"/>
      <c r="AT1088" s="255" t="s">
        <v>167</v>
      </c>
      <c r="AU1088" s="255" t="s">
        <v>87</v>
      </c>
      <c r="AV1088" s="15" t="s">
        <v>161</v>
      </c>
      <c r="AW1088" s="15" t="s">
        <v>38</v>
      </c>
      <c r="AX1088" s="15" t="s">
        <v>85</v>
      </c>
      <c r="AY1088" s="255" t="s">
        <v>153</v>
      </c>
    </row>
    <row r="1089" s="2" customFormat="1" ht="24.15" customHeight="1">
      <c r="A1089" s="39"/>
      <c r="B1089" s="40"/>
      <c r="C1089" s="205" t="s">
        <v>1332</v>
      </c>
      <c r="D1089" s="205" t="s">
        <v>156</v>
      </c>
      <c r="E1089" s="206" t="s">
        <v>1333</v>
      </c>
      <c r="F1089" s="207" t="s">
        <v>1334</v>
      </c>
      <c r="G1089" s="208" t="s">
        <v>159</v>
      </c>
      <c r="H1089" s="209">
        <v>14.448</v>
      </c>
      <c r="I1089" s="210"/>
      <c r="J1089" s="211">
        <f>ROUND(I1089*H1089,2)</f>
        <v>0</v>
      </c>
      <c r="K1089" s="207" t="s">
        <v>160</v>
      </c>
      <c r="L1089" s="45"/>
      <c r="M1089" s="212" t="s">
        <v>40</v>
      </c>
      <c r="N1089" s="213" t="s">
        <v>48</v>
      </c>
      <c r="O1089" s="85"/>
      <c r="P1089" s="214">
        <f>O1089*H1089</f>
        <v>0</v>
      </c>
      <c r="Q1089" s="214">
        <v>0.00093000000000000005</v>
      </c>
      <c r="R1089" s="214">
        <f>Q1089*H1089</f>
        <v>0.013436640000000001</v>
      </c>
      <c r="S1089" s="214">
        <v>0</v>
      </c>
      <c r="T1089" s="215">
        <f>S1089*H1089</f>
        <v>0</v>
      </c>
      <c r="U1089" s="39"/>
      <c r="V1089" s="39"/>
      <c r="W1089" s="39"/>
      <c r="X1089" s="39"/>
      <c r="Y1089" s="39"/>
      <c r="Z1089" s="39"/>
      <c r="AA1089" s="39"/>
      <c r="AB1089" s="39"/>
      <c r="AC1089" s="39"/>
      <c r="AD1089" s="39"/>
      <c r="AE1089" s="39"/>
      <c r="AR1089" s="216" t="s">
        <v>287</v>
      </c>
      <c r="AT1089" s="216" t="s">
        <v>156</v>
      </c>
      <c r="AU1089" s="216" t="s">
        <v>87</v>
      </c>
      <c r="AY1089" s="18" t="s">
        <v>153</v>
      </c>
      <c r="BE1089" s="217">
        <f>IF(N1089="základní",J1089,0)</f>
        <v>0</v>
      </c>
      <c r="BF1089" s="217">
        <f>IF(N1089="snížená",J1089,0)</f>
        <v>0</v>
      </c>
      <c r="BG1089" s="217">
        <f>IF(N1089="zákl. přenesená",J1089,0)</f>
        <v>0</v>
      </c>
      <c r="BH1089" s="217">
        <f>IF(N1089="sníž. přenesená",J1089,0)</f>
        <v>0</v>
      </c>
      <c r="BI1089" s="217">
        <f>IF(N1089="nulová",J1089,0)</f>
        <v>0</v>
      </c>
      <c r="BJ1089" s="18" t="s">
        <v>85</v>
      </c>
      <c r="BK1089" s="217">
        <f>ROUND(I1089*H1089,2)</f>
        <v>0</v>
      </c>
      <c r="BL1089" s="18" t="s">
        <v>287</v>
      </c>
      <c r="BM1089" s="216" t="s">
        <v>1335</v>
      </c>
    </row>
    <row r="1090" s="2" customFormat="1">
      <c r="A1090" s="39"/>
      <c r="B1090" s="40"/>
      <c r="C1090" s="41"/>
      <c r="D1090" s="218" t="s">
        <v>163</v>
      </c>
      <c r="E1090" s="41"/>
      <c r="F1090" s="219" t="s">
        <v>1336</v>
      </c>
      <c r="G1090" s="41"/>
      <c r="H1090" s="41"/>
      <c r="I1090" s="220"/>
      <c r="J1090" s="41"/>
      <c r="K1090" s="41"/>
      <c r="L1090" s="45"/>
      <c r="M1090" s="221"/>
      <c r="N1090" s="222"/>
      <c r="O1090" s="85"/>
      <c r="P1090" s="85"/>
      <c r="Q1090" s="85"/>
      <c r="R1090" s="85"/>
      <c r="S1090" s="85"/>
      <c r="T1090" s="86"/>
      <c r="U1090" s="39"/>
      <c r="V1090" s="39"/>
      <c r="W1090" s="39"/>
      <c r="X1090" s="39"/>
      <c r="Y1090" s="39"/>
      <c r="Z1090" s="39"/>
      <c r="AA1090" s="39"/>
      <c r="AB1090" s="39"/>
      <c r="AC1090" s="39"/>
      <c r="AD1090" s="39"/>
      <c r="AE1090" s="39"/>
      <c r="AT1090" s="18" t="s">
        <v>163</v>
      </c>
      <c r="AU1090" s="18" t="s">
        <v>87</v>
      </c>
    </row>
    <row r="1091" s="2" customFormat="1">
      <c r="A1091" s="39"/>
      <c r="B1091" s="40"/>
      <c r="C1091" s="41"/>
      <c r="D1091" s="218" t="s">
        <v>165</v>
      </c>
      <c r="E1091" s="41"/>
      <c r="F1091" s="223" t="s">
        <v>1312</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165</v>
      </c>
      <c r="AU1091" s="18" t="s">
        <v>87</v>
      </c>
    </row>
    <row r="1092" s="13" customFormat="1">
      <c r="A1092" s="13"/>
      <c r="B1092" s="224"/>
      <c r="C1092" s="225"/>
      <c r="D1092" s="218" t="s">
        <v>167</v>
      </c>
      <c r="E1092" s="226" t="s">
        <v>40</v>
      </c>
      <c r="F1092" s="227" t="s">
        <v>1313</v>
      </c>
      <c r="G1092" s="225"/>
      <c r="H1092" s="226" t="s">
        <v>40</v>
      </c>
      <c r="I1092" s="228"/>
      <c r="J1092" s="225"/>
      <c r="K1092" s="225"/>
      <c r="L1092" s="229"/>
      <c r="M1092" s="230"/>
      <c r="N1092" s="231"/>
      <c r="O1092" s="231"/>
      <c r="P1092" s="231"/>
      <c r="Q1092" s="231"/>
      <c r="R1092" s="231"/>
      <c r="S1092" s="231"/>
      <c r="T1092" s="232"/>
      <c r="U1092" s="13"/>
      <c r="V1092" s="13"/>
      <c r="W1092" s="13"/>
      <c r="X1092" s="13"/>
      <c r="Y1092" s="13"/>
      <c r="Z1092" s="13"/>
      <c r="AA1092" s="13"/>
      <c r="AB1092" s="13"/>
      <c r="AC1092" s="13"/>
      <c r="AD1092" s="13"/>
      <c r="AE1092" s="13"/>
      <c r="AT1092" s="233" t="s">
        <v>167</v>
      </c>
      <c r="AU1092" s="233" t="s">
        <v>87</v>
      </c>
      <c r="AV1092" s="13" t="s">
        <v>85</v>
      </c>
      <c r="AW1092" s="13" t="s">
        <v>38</v>
      </c>
      <c r="AX1092" s="13" t="s">
        <v>77</v>
      </c>
      <c r="AY1092" s="233" t="s">
        <v>153</v>
      </c>
    </row>
    <row r="1093" s="14" customFormat="1">
      <c r="A1093" s="14"/>
      <c r="B1093" s="234"/>
      <c r="C1093" s="235"/>
      <c r="D1093" s="218" t="s">
        <v>167</v>
      </c>
      <c r="E1093" s="236" t="s">
        <v>40</v>
      </c>
      <c r="F1093" s="237" t="s">
        <v>1314</v>
      </c>
      <c r="G1093" s="235"/>
      <c r="H1093" s="238">
        <v>1.788</v>
      </c>
      <c r="I1093" s="239"/>
      <c r="J1093" s="235"/>
      <c r="K1093" s="235"/>
      <c r="L1093" s="240"/>
      <c r="M1093" s="241"/>
      <c r="N1093" s="242"/>
      <c r="O1093" s="242"/>
      <c r="P1093" s="242"/>
      <c r="Q1093" s="242"/>
      <c r="R1093" s="242"/>
      <c r="S1093" s="242"/>
      <c r="T1093" s="243"/>
      <c r="U1093" s="14"/>
      <c r="V1093" s="14"/>
      <c r="W1093" s="14"/>
      <c r="X1093" s="14"/>
      <c r="Y1093" s="14"/>
      <c r="Z1093" s="14"/>
      <c r="AA1093" s="14"/>
      <c r="AB1093" s="14"/>
      <c r="AC1093" s="14"/>
      <c r="AD1093" s="14"/>
      <c r="AE1093" s="14"/>
      <c r="AT1093" s="244" t="s">
        <v>167</v>
      </c>
      <c r="AU1093" s="244" t="s">
        <v>87</v>
      </c>
      <c r="AV1093" s="14" t="s">
        <v>87</v>
      </c>
      <c r="AW1093" s="14" t="s">
        <v>38</v>
      </c>
      <c r="AX1093" s="14" t="s">
        <v>77</v>
      </c>
      <c r="AY1093" s="244" t="s">
        <v>153</v>
      </c>
    </row>
    <row r="1094" s="13" customFormat="1">
      <c r="A1094" s="13"/>
      <c r="B1094" s="224"/>
      <c r="C1094" s="225"/>
      <c r="D1094" s="218" t="s">
        <v>167</v>
      </c>
      <c r="E1094" s="226" t="s">
        <v>40</v>
      </c>
      <c r="F1094" s="227" t="s">
        <v>209</v>
      </c>
      <c r="G1094" s="225"/>
      <c r="H1094" s="226" t="s">
        <v>40</v>
      </c>
      <c r="I1094" s="228"/>
      <c r="J1094" s="225"/>
      <c r="K1094" s="225"/>
      <c r="L1094" s="229"/>
      <c r="M1094" s="230"/>
      <c r="N1094" s="231"/>
      <c r="O1094" s="231"/>
      <c r="P1094" s="231"/>
      <c r="Q1094" s="231"/>
      <c r="R1094" s="231"/>
      <c r="S1094" s="231"/>
      <c r="T1094" s="232"/>
      <c r="U1094" s="13"/>
      <c r="V1094" s="13"/>
      <c r="W1094" s="13"/>
      <c r="X1094" s="13"/>
      <c r="Y1094" s="13"/>
      <c r="Z1094" s="13"/>
      <c r="AA1094" s="13"/>
      <c r="AB1094" s="13"/>
      <c r="AC1094" s="13"/>
      <c r="AD1094" s="13"/>
      <c r="AE1094" s="13"/>
      <c r="AT1094" s="233" t="s">
        <v>167</v>
      </c>
      <c r="AU1094" s="233" t="s">
        <v>87</v>
      </c>
      <c r="AV1094" s="13" t="s">
        <v>85</v>
      </c>
      <c r="AW1094" s="13" t="s">
        <v>38</v>
      </c>
      <c r="AX1094" s="13" t="s">
        <v>77</v>
      </c>
      <c r="AY1094" s="233" t="s">
        <v>153</v>
      </c>
    </row>
    <row r="1095" s="14" customFormat="1">
      <c r="A1095" s="14"/>
      <c r="B1095" s="234"/>
      <c r="C1095" s="235"/>
      <c r="D1095" s="218" t="s">
        <v>167</v>
      </c>
      <c r="E1095" s="236" t="s">
        <v>40</v>
      </c>
      <c r="F1095" s="237" t="s">
        <v>1315</v>
      </c>
      <c r="G1095" s="235"/>
      <c r="H1095" s="238">
        <v>13.859999999999999</v>
      </c>
      <c r="I1095" s="239"/>
      <c r="J1095" s="235"/>
      <c r="K1095" s="235"/>
      <c r="L1095" s="240"/>
      <c r="M1095" s="241"/>
      <c r="N1095" s="242"/>
      <c r="O1095" s="242"/>
      <c r="P1095" s="242"/>
      <c r="Q1095" s="242"/>
      <c r="R1095" s="242"/>
      <c r="S1095" s="242"/>
      <c r="T1095" s="243"/>
      <c r="U1095" s="14"/>
      <c r="V1095" s="14"/>
      <c r="W1095" s="14"/>
      <c r="X1095" s="14"/>
      <c r="Y1095" s="14"/>
      <c r="Z1095" s="14"/>
      <c r="AA1095" s="14"/>
      <c r="AB1095" s="14"/>
      <c r="AC1095" s="14"/>
      <c r="AD1095" s="14"/>
      <c r="AE1095" s="14"/>
      <c r="AT1095" s="244" t="s">
        <v>167</v>
      </c>
      <c r="AU1095" s="244" t="s">
        <v>87</v>
      </c>
      <c r="AV1095" s="14" t="s">
        <v>87</v>
      </c>
      <c r="AW1095" s="14" t="s">
        <v>38</v>
      </c>
      <c r="AX1095" s="14" t="s">
        <v>77</v>
      </c>
      <c r="AY1095" s="244" t="s">
        <v>153</v>
      </c>
    </row>
    <row r="1096" s="14" customFormat="1">
      <c r="A1096" s="14"/>
      <c r="B1096" s="234"/>
      <c r="C1096" s="235"/>
      <c r="D1096" s="218" t="s">
        <v>167</v>
      </c>
      <c r="E1096" s="236" t="s">
        <v>40</v>
      </c>
      <c r="F1096" s="237" t="s">
        <v>1316</v>
      </c>
      <c r="G1096" s="235"/>
      <c r="H1096" s="238">
        <v>-1.2</v>
      </c>
      <c r="I1096" s="239"/>
      <c r="J1096" s="235"/>
      <c r="K1096" s="235"/>
      <c r="L1096" s="240"/>
      <c r="M1096" s="241"/>
      <c r="N1096" s="242"/>
      <c r="O1096" s="242"/>
      <c r="P1096" s="242"/>
      <c r="Q1096" s="242"/>
      <c r="R1096" s="242"/>
      <c r="S1096" s="242"/>
      <c r="T1096" s="243"/>
      <c r="U1096" s="14"/>
      <c r="V1096" s="14"/>
      <c r="W1096" s="14"/>
      <c r="X1096" s="14"/>
      <c r="Y1096" s="14"/>
      <c r="Z1096" s="14"/>
      <c r="AA1096" s="14"/>
      <c r="AB1096" s="14"/>
      <c r="AC1096" s="14"/>
      <c r="AD1096" s="14"/>
      <c r="AE1096" s="14"/>
      <c r="AT1096" s="244" t="s">
        <v>167</v>
      </c>
      <c r="AU1096" s="244" t="s">
        <v>87</v>
      </c>
      <c r="AV1096" s="14" t="s">
        <v>87</v>
      </c>
      <c r="AW1096" s="14" t="s">
        <v>38</v>
      </c>
      <c r="AX1096" s="14" t="s">
        <v>77</v>
      </c>
      <c r="AY1096" s="244" t="s">
        <v>153</v>
      </c>
    </row>
    <row r="1097" s="15" customFormat="1">
      <c r="A1097" s="15"/>
      <c r="B1097" s="245"/>
      <c r="C1097" s="246"/>
      <c r="D1097" s="218" t="s">
        <v>167</v>
      </c>
      <c r="E1097" s="247" t="s">
        <v>40</v>
      </c>
      <c r="F1097" s="248" t="s">
        <v>170</v>
      </c>
      <c r="G1097" s="246"/>
      <c r="H1097" s="249">
        <v>14.448</v>
      </c>
      <c r="I1097" s="250"/>
      <c r="J1097" s="246"/>
      <c r="K1097" s="246"/>
      <c r="L1097" s="251"/>
      <c r="M1097" s="252"/>
      <c r="N1097" s="253"/>
      <c r="O1097" s="253"/>
      <c r="P1097" s="253"/>
      <c r="Q1097" s="253"/>
      <c r="R1097" s="253"/>
      <c r="S1097" s="253"/>
      <c r="T1097" s="254"/>
      <c r="U1097" s="15"/>
      <c r="V1097" s="15"/>
      <c r="W1097" s="15"/>
      <c r="X1097" s="15"/>
      <c r="Y1097" s="15"/>
      <c r="Z1097" s="15"/>
      <c r="AA1097" s="15"/>
      <c r="AB1097" s="15"/>
      <c r="AC1097" s="15"/>
      <c r="AD1097" s="15"/>
      <c r="AE1097" s="15"/>
      <c r="AT1097" s="255" t="s">
        <v>167</v>
      </c>
      <c r="AU1097" s="255" t="s">
        <v>87</v>
      </c>
      <c r="AV1097" s="15" t="s">
        <v>161</v>
      </c>
      <c r="AW1097" s="15" t="s">
        <v>38</v>
      </c>
      <c r="AX1097" s="15" t="s">
        <v>85</v>
      </c>
      <c r="AY1097" s="255" t="s">
        <v>153</v>
      </c>
    </row>
    <row r="1098" s="2" customFormat="1" ht="14.4" customHeight="1">
      <c r="A1098" s="39"/>
      <c r="B1098" s="40"/>
      <c r="C1098" s="205" t="s">
        <v>1337</v>
      </c>
      <c r="D1098" s="205" t="s">
        <v>156</v>
      </c>
      <c r="E1098" s="206" t="s">
        <v>1338</v>
      </c>
      <c r="F1098" s="207" t="s">
        <v>1339</v>
      </c>
      <c r="G1098" s="208" t="s">
        <v>173</v>
      </c>
      <c r="H1098" s="209">
        <v>8.8000000000000007</v>
      </c>
      <c r="I1098" s="210"/>
      <c r="J1098" s="211">
        <f>ROUND(I1098*H1098,2)</f>
        <v>0</v>
      </c>
      <c r="K1098" s="207" t="s">
        <v>160</v>
      </c>
      <c r="L1098" s="45"/>
      <c r="M1098" s="212" t="s">
        <v>40</v>
      </c>
      <c r="N1098" s="213" t="s">
        <v>48</v>
      </c>
      <c r="O1098" s="85"/>
      <c r="P1098" s="214">
        <f>O1098*H1098</f>
        <v>0</v>
      </c>
      <c r="Q1098" s="214">
        <v>0.00031</v>
      </c>
      <c r="R1098" s="214">
        <f>Q1098*H1098</f>
        <v>0.0027280000000000004</v>
      </c>
      <c r="S1098" s="214">
        <v>0</v>
      </c>
      <c r="T1098" s="215">
        <f>S1098*H1098</f>
        <v>0</v>
      </c>
      <c r="U1098" s="39"/>
      <c r="V1098" s="39"/>
      <c r="W1098" s="39"/>
      <c r="X1098" s="39"/>
      <c r="Y1098" s="39"/>
      <c r="Z1098" s="39"/>
      <c r="AA1098" s="39"/>
      <c r="AB1098" s="39"/>
      <c r="AC1098" s="39"/>
      <c r="AD1098" s="39"/>
      <c r="AE1098" s="39"/>
      <c r="AR1098" s="216" t="s">
        <v>287</v>
      </c>
      <c r="AT1098" s="216" t="s">
        <v>156</v>
      </c>
      <c r="AU1098" s="216" t="s">
        <v>87</v>
      </c>
      <c r="AY1098" s="18" t="s">
        <v>153</v>
      </c>
      <c r="BE1098" s="217">
        <f>IF(N1098="základní",J1098,0)</f>
        <v>0</v>
      </c>
      <c r="BF1098" s="217">
        <f>IF(N1098="snížená",J1098,0)</f>
        <v>0</v>
      </c>
      <c r="BG1098" s="217">
        <f>IF(N1098="zákl. přenesená",J1098,0)</f>
        <v>0</v>
      </c>
      <c r="BH1098" s="217">
        <f>IF(N1098="sníž. přenesená",J1098,0)</f>
        <v>0</v>
      </c>
      <c r="BI1098" s="217">
        <f>IF(N1098="nulová",J1098,0)</f>
        <v>0</v>
      </c>
      <c r="BJ1098" s="18" t="s">
        <v>85</v>
      </c>
      <c r="BK1098" s="217">
        <f>ROUND(I1098*H1098,2)</f>
        <v>0</v>
      </c>
      <c r="BL1098" s="18" t="s">
        <v>287</v>
      </c>
      <c r="BM1098" s="216" t="s">
        <v>1340</v>
      </c>
    </row>
    <row r="1099" s="2" customFormat="1">
      <c r="A1099" s="39"/>
      <c r="B1099" s="40"/>
      <c r="C1099" s="41"/>
      <c r="D1099" s="218" t="s">
        <v>163</v>
      </c>
      <c r="E1099" s="41"/>
      <c r="F1099" s="219" t="s">
        <v>1341</v>
      </c>
      <c r="G1099" s="41"/>
      <c r="H1099" s="41"/>
      <c r="I1099" s="220"/>
      <c r="J1099" s="41"/>
      <c r="K1099" s="41"/>
      <c r="L1099" s="45"/>
      <c r="M1099" s="221"/>
      <c r="N1099" s="222"/>
      <c r="O1099" s="85"/>
      <c r="P1099" s="85"/>
      <c r="Q1099" s="85"/>
      <c r="R1099" s="85"/>
      <c r="S1099" s="85"/>
      <c r="T1099" s="86"/>
      <c r="U1099" s="39"/>
      <c r="V1099" s="39"/>
      <c r="W1099" s="39"/>
      <c r="X1099" s="39"/>
      <c r="Y1099" s="39"/>
      <c r="Z1099" s="39"/>
      <c r="AA1099" s="39"/>
      <c r="AB1099" s="39"/>
      <c r="AC1099" s="39"/>
      <c r="AD1099" s="39"/>
      <c r="AE1099" s="39"/>
      <c r="AT1099" s="18" t="s">
        <v>163</v>
      </c>
      <c r="AU1099" s="18" t="s">
        <v>87</v>
      </c>
    </row>
    <row r="1100" s="2" customFormat="1">
      <c r="A1100" s="39"/>
      <c r="B1100" s="40"/>
      <c r="C1100" s="41"/>
      <c r="D1100" s="218" t="s">
        <v>165</v>
      </c>
      <c r="E1100" s="41"/>
      <c r="F1100" s="223" t="s">
        <v>1342</v>
      </c>
      <c r="G1100" s="41"/>
      <c r="H1100" s="41"/>
      <c r="I1100" s="220"/>
      <c r="J1100" s="41"/>
      <c r="K1100" s="41"/>
      <c r="L1100" s="45"/>
      <c r="M1100" s="221"/>
      <c r="N1100" s="222"/>
      <c r="O1100" s="85"/>
      <c r="P1100" s="85"/>
      <c r="Q1100" s="85"/>
      <c r="R1100" s="85"/>
      <c r="S1100" s="85"/>
      <c r="T1100" s="86"/>
      <c r="U1100" s="39"/>
      <c r="V1100" s="39"/>
      <c r="W1100" s="39"/>
      <c r="X1100" s="39"/>
      <c r="Y1100" s="39"/>
      <c r="Z1100" s="39"/>
      <c r="AA1100" s="39"/>
      <c r="AB1100" s="39"/>
      <c r="AC1100" s="39"/>
      <c r="AD1100" s="39"/>
      <c r="AE1100" s="39"/>
      <c r="AT1100" s="18" t="s">
        <v>165</v>
      </c>
      <c r="AU1100" s="18" t="s">
        <v>87</v>
      </c>
    </row>
    <row r="1101" s="14" customFormat="1">
      <c r="A1101" s="14"/>
      <c r="B1101" s="234"/>
      <c r="C1101" s="235"/>
      <c r="D1101" s="218" t="s">
        <v>167</v>
      </c>
      <c r="E1101" s="236" t="s">
        <v>40</v>
      </c>
      <c r="F1101" s="237" t="s">
        <v>1343</v>
      </c>
      <c r="G1101" s="235"/>
      <c r="H1101" s="238">
        <v>8.8000000000000007</v>
      </c>
      <c r="I1101" s="239"/>
      <c r="J1101" s="235"/>
      <c r="K1101" s="235"/>
      <c r="L1101" s="240"/>
      <c r="M1101" s="241"/>
      <c r="N1101" s="242"/>
      <c r="O1101" s="242"/>
      <c r="P1101" s="242"/>
      <c r="Q1101" s="242"/>
      <c r="R1101" s="242"/>
      <c r="S1101" s="242"/>
      <c r="T1101" s="243"/>
      <c r="U1101" s="14"/>
      <c r="V1101" s="14"/>
      <c r="W1101" s="14"/>
      <c r="X1101" s="14"/>
      <c r="Y1101" s="14"/>
      <c r="Z1101" s="14"/>
      <c r="AA1101" s="14"/>
      <c r="AB1101" s="14"/>
      <c r="AC1101" s="14"/>
      <c r="AD1101" s="14"/>
      <c r="AE1101" s="14"/>
      <c r="AT1101" s="244" t="s">
        <v>167</v>
      </c>
      <c r="AU1101" s="244" t="s">
        <v>87</v>
      </c>
      <c r="AV1101" s="14" t="s">
        <v>87</v>
      </c>
      <c r="AW1101" s="14" t="s">
        <v>38</v>
      </c>
      <c r="AX1101" s="14" t="s">
        <v>77</v>
      </c>
      <c r="AY1101" s="244" t="s">
        <v>153</v>
      </c>
    </row>
    <row r="1102" s="15" customFormat="1">
      <c r="A1102" s="15"/>
      <c r="B1102" s="245"/>
      <c r="C1102" s="246"/>
      <c r="D1102" s="218" t="s">
        <v>167</v>
      </c>
      <c r="E1102" s="247" t="s">
        <v>40</v>
      </c>
      <c r="F1102" s="248" t="s">
        <v>170</v>
      </c>
      <c r="G1102" s="246"/>
      <c r="H1102" s="249">
        <v>8.8000000000000007</v>
      </c>
      <c r="I1102" s="250"/>
      <c r="J1102" s="246"/>
      <c r="K1102" s="246"/>
      <c r="L1102" s="251"/>
      <c r="M1102" s="252"/>
      <c r="N1102" s="253"/>
      <c r="O1102" s="253"/>
      <c r="P1102" s="253"/>
      <c r="Q1102" s="253"/>
      <c r="R1102" s="253"/>
      <c r="S1102" s="253"/>
      <c r="T1102" s="254"/>
      <c r="U1102" s="15"/>
      <c r="V1102" s="15"/>
      <c r="W1102" s="15"/>
      <c r="X1102" s="15"/>
      <c r="Y1102" s="15"/>
      <c r="Z1102" s="15"/>
      <c r="AA1102" s="15"/>
      <c r="AB1102" s="15"/>
      <c r="AC1102" s="15"/>
      <c r="AD1102" s="15"/>
      <c r="AE1102" s="15"/>
      <c r="AT1102" s="255" t="s">
        <v>167</v>
      </c>
      <c r="AU1102" s="255" t="s">
        <v>87</v>
      </c>
      <c r="AV1102" s="15" t="s">
        <v>161</v>
      </c>
      <c r="AW1102" s="15" t="s">
        <v>38</v>
      </c>
      <c r="AX1102" s="15" t="s">
        <v>85</v>
      </c>
      <c r="AY1102" s="255" t="s">
        <v>153</v>
      </c>
    </row>
    <row r="1103" s="2" customFormat="1" ht="14.4" customHeight="1">
      <c r="A1103" s="39"/>
      <c r="B1103" s="40"/>
      <c r="C1103" s="205" t="s">
        <v>1344</v>
      </c>
      <c r="D1103" s="205" t="s">
        <v>156</v>
      </c>
      <c r="E1103" s="206" t="s">
        <v>1345</v>
      </c>
      <c r="F1103" s="207" t="s">
        <v>1346</v>
      </c>
      <c r="G1103" s="208" t="s">
        <v>173</v>
      </c>
      <c r="H1103" s="209">
        <v>1.8</v>
      </c>
      <c r="I1103" s="210"/>
      <c r="J1103" s="211">
        <f>ROUND(I1103*H1103,2)</f>
        <v>0</v>
      </c>
      <c r="K1103" s="207" t="s">
        <v>160</v>
      </c>
      <c r="L1103" s="45"/>
      <c r="M1103" s="212" t="s">
        <v>40</v>
      </c>
      <c r="N1103" s="213" t="s">
        <v>48</v>
      </c>
      <c r="O1103" s="85"/>
      <c r="P1103" s="214">
        <f>O1103*H1103</f>
        <v>0</v>
      </c>
      <c r="Q1103" s="214">
        <v>0.00031</v>
      </c>
      <c r="R1103" s="214">
        <f>Q1103*H1103</f>
        <v>0.00055800000000000001</v>
      </c>
      <c r="S1103" s="214">
        <v>0</v>
      </c>
      <c r="T1103" s="215">
        <f>S1103*H1103</f>
        <v>0</v>
      </c>
      <c r="U1103" s="39"/>
      <c r="V1103" s="39"/>
      <c r="W1103" s="39"/>
      <c r="X1103" s="39"/>
      <c r="Y1103" s="39"/>
      <c r="Z1103" s="39"/>
      <c r="AA1103" s="39"/>
      <c r="AB1103" s="39"/>
      <c r="AC1103" s="39"/>
      <c r="AD1103" s="39"/>
      <c r="AE1103" s="39"/>
      <c r="AR1103" s="216" t="s">
        <v>287</v>
      </c>
      <c r="AT1103" s="216" t="s">
        <v>156</v>
      </c>
      <c r="AU1103" s="216" t="s">
        <v>87</v>
      </c>
      <c r="AY1103" s="18" t="s">
        <v>153</v>
      </c>
      <c r="BE1103" s="217">
        <f>IF(N1103="základní",J1103,0)</f>
        <v>0</v>
      </c>
      <c r="BF1103" s="217">
        <f>IF(N1103="snížená",J1103,0)</f>
        <v>0</v>
      </c>
      <c r="BG1103" s="217">
        <f>IF(N1103="zákl. přenesená",J1103,0)</f>
        <v>0</v>
      </c>
      <c r="BH1103" s="217">
        <f>IF(N1103="sníž. přenesená",J1103,0)</f>
        <v>0</v>
      </c>
      <c r="BI1103" s="217">
        <f>IF(N1103="nulová",J1103,0)</f>
        <v>0</v>
      </c>
      <c r="BJ1103" s="18" t="s">
        <v>85</v>
      </c>
      <c r="BK1103" s="217">
        <f>ROUND(I1103*H1103,2)</f>
        <v>0</v>
      </c>
      <c r="BL1103" s="18" t="s">
        <v>287</v>
      </c>
      <c r="BM1103" s="216" t="s">
        <v>1347</v>
      </c>
    </row>
    <row r="1104" s="2" customFormat="1">
      <c r="A1104" s="39"/>
      <c r="B1104" s="40"/>
      <c r="C1104" s="41"/>
      <c r="D1104" s="218" t="s">
        <v>163</v>
      </c>
      <c r="E1104" s="41"/>
      <c r="F1104" s="219" t="s">
        <v>1348</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163</v>
      </c>
      <c r="AU1104" s="18" t="s">
        <v>87</v>
      </c>
    </row>
    <row r="1105" s="2" customFormat="1">
      <c r="A1105" s="39"/>
      <c r="B1105" s="40"/>
      <c r="C1105" s="41"/>
      <c r="D1105" s="218" t="s">
        <v>165</v>
      </c>
      <c r="E1105" s="41"/>
      <c r="F1105" s="223" t="s">
        <v>1342</v>
      </c>
      <c r="G1105" s="41"/>
      <c r="H1105" s="41"/>
      <c r="I1105" s="220"/>
      <c r="J1105" s="41"/>
      <c r="K1105" s="41"/>
      <c r="L1105" s="45"/>
      <c r="M1105" s="221"/>
      <c r="N1105" s="222"/>
      <c r="O1105" s="85"/>
      <c r="P1105" s="85"/>
      <c r="Q1105" s="85"/>
      <c r="R1105" s="85"/>
      <c r="S1105" s="85"/>
      <c r="T1105" s="86"/>
      <c r="U1105" s="39"/>
      <c r="V1105" s="39"/>
      <c r="W1105" s="39"/>
      <c r="X1105" s="39"/>
      <c r="Y1105" s="39"/>
      <c r="Z1105" s="39"/>
      <c r="AA1105" s="39"/>
      <c r="AB1105" s="39"/>
      <c r="AC1105" s="39"/>
      <c r="AD1105" s="39"/>
      <c r="AE1105" s="39"/>
      <c r="AT1105" s="18" t="s">
        <v>165</v>
      </c>
      <c r="AU1105" s="18" t="s">
        <v>87</v>
      </c>
    </row>
    <row r="1106" s="14" customFormat="1">
      <c r="A1106" s="14"/>
      <c r="B1106" s="234"/>
      <c r="C1106" s="235"/>
      <c r="D1106" s="218" t="s">
        <v>167</v>
      </c>
      <c r="E1106" s="236" t="s">
        <v>40</v>
      </c>
      <c r="F1106" s="237" t="s">
        <v>1349</v>
      </c>
      <c r="G1106" s="235"/>
      <c r="H1106" s="238">
        <v>1.8</v>
      </c>
      <c r="I1106" s="239"/>
      <c r="J1106" s="235"/>
      <c r="K1106" s="235"/>
      <c r="L1106" s="240"/>
      <c r="M1106" s="241"/>
      <c r="N1106" s="242"/>
      <c r="O1106" s="242"/>
      <c r="P1106" s="242"/>
      <c r="Q1106" s="242"/>
      <c r="R1106" s="242"/>
      <c r="S1106" s="242"/>
      <c r="T1106" s="243"/>
      <c r="U1106" s="14"/>
      <c r="V1106" s="14"/>
      <c r="W1106" s="14"/>
      <c r="X1106" s="14"/>
      <c r="Y1106" s="14"/>
      <c r="Z1106" s="14"/>
      <c r="AA1106" s="14"/>
      <c r="AB1106" s="14"/>
      <c r="AC1106" s="14"/>
      <c r="AD1106" s="14"/>
      <c r="AE1106" s="14"/>
      <c r="AT1106" s="244" t="s">
        <v>167</v>
      </c>
      <c r="AU1106" s="244" t="s">
        <v>87</v>
      </c>
      <c r="AV1106" s="14" t="s">
        <v>87</v>
      </c>
      <c r="AW1106" s="14" t="s">
        <v>38</v>
      </c>
      <c r="AX1106" s="14" t="s">
        <v>77</v>
      </c>
      <c r="AY1106" s="244" t="s">
        <v>153</v>
      </c>
    </row>
    <row r="1107" s="15" customFormat="1">
      <c r="A1107" s="15"/>
      <c r="B1107" s="245"/>
      <c r="C1107" s="246"/>
      <c r="D1107" s="218" t="s">
        <v>167</v>
      </c>
      <c r="E1107" s="247" t="s">
        <v>40</v>
      </c>
      <c r="F1107" s="248" t="s">
        <v>170</v>
      </c>
      <c r="G1107" s="246"/>
      <c r="H1107" s="249">
        <v>1.8</v>
      </c>
      <c r="I1107" s="250"/>
      <c r="J1107" s="246"/>
      <c r="K1107" s="246"/>
      <c r="L1107" s="251"/>
      <c r="M1107" s="252"/>
      <c r="N1107" s="253"/>
      <c r="O1107" s="253"/>
      <c r="P1107" s="253"/>
      <c r="Q1107" s="253"/>
      <c r="R1107" s="253"/>
      <c r="S1107" s="253"/>
      <c r="T1107" s="254"/>
      <c r="U1107" s="15"/>
      <c r="V1107" s="15"/>
      <c r="W1107" s="15"/>
      <c r="X1107" s="15"/>
      <c r="Y1107" s="15"/>
      <c r="Z1107" s="15"/>
      <c r="AA1107" s="15"/>
      <c r="AB1107" s="15"/>
      <c r="AC1107" s="15"/>
      <c r="AD1107" s="15"/>
      <c r="AE1107" s="15"/>
      <c r="AT1107" s="255" t="s">
        <v>167</v>
      </c>
      <c r="AU1107" s="255" t="s">
        <v>87</v>
      </c>
      <c r="AV1107" s="15" t="s">
        <v>161</v>
      </c>
      <c r="AW1107" s="15" t="s">
        <v>38</v>
      </c>
      <c r="AX1107" s="15" t="s">
        <v>85</v>
      </c>
      <c r="AY1107" s="255" t="s">
        <v>153</v>
      </c>
    </row>
    <row r="1108" s="2" customFormat="1" ht="14.4" customHeight="1">
      <c r="A1108" s="39"/>
      <c r="B1108" s="40"/>
      <c r="C1108" s="205" t="s">
        <v>1350</v>
      </c>
      <c r="D1108" s="205" t="s">
        <v>156</v>
      </c>
      <c r="E1108" s="206" t="s">
        <v>1351</v>
      </c>
      <c r="F1108" s="207" t="s">
        <v>1352</v>
      </c>
      <c r="G1108" s="208" t="s">
        <v>317</v>
      </c>
      <c r="H1108" s="209">
        <v>1</v>
      </c>
      <c r="I1108" s="210"/>
      <c r="J1108" s="211">
        <f>ROUND(I1108*H1108,2)</f>
        <v>0</v>
      </c>
      <c r="K1108" s="207" t="s">
        <v>160</v>
      </c>
      <c r="L1108" s="45"/>
      <c r="M1108" s="212" t="s">
        <v>40</v>
      </c>
      <c r="N1108" s="213" t="s">
        <v>48</v>
      </c>
      <c r="O1108" s="85"/>
      <c r="P1108" s="214">
        <f>O1108*H1108</f>
        <v>0</v>
      </c>
      <c r="Q1108" s="214">
        <v>0.00020000000000000001</v>
      </c>
      <c r="R1108" s="214">
        <f>Q1108*H1108</f>
        <v>0.00020000000000000001</v>
      </c>
      <c r="S1108" s="214">
        <v>0</v>
      </c>
      <c r="T1108" s="215">
        <f>S1108*H1108</f>
        <v>0</v>
      </c>
      <c r="U1108" s="39"/>
      <c r="V1108" s="39"/>
      <c r="W1108" s="39"/>
      <c r="X1108" s="39"/>
      <c r="Y1108" s="39"/>
      <c r="Z1108" s="39"/>
      <c r="AA1108" s="39"/>
      <c r="AB1108" s="39"/>
      <c r="AC1108" s="39"/>
      <c r="AD1108" s="39"/>
      <c r="AE1108" s="39"/>
      <c r="AR1108" s="216" t="s">
        <v>287</v>
      </c>
      <c r="AT1108" s="216" t="s">
        <v>156</v>
      </c>
      <c r="AU1108" s="216" t="s">
        <v>87</v>
      </c>
      <c r="AY1108" s="18" t="s">
        <v>153</v>
      </c>
      <c r="BE1108" s="217">
        <f>IF(N1108="základní",J1108,0)</f>
        <v>0</v>
      </c>
      <c r="BF1108" s="217">
        <f>IF(N1108="snížená",J1108,0)</f>
        <v>0</v>
      </c>
      <c r="BG1108" s="217">
        <f>IF(N1108="zákl. přenesená",J1108,0)</f>
        <v>0</v>
      </c>
      <c r="BH1108" s="217">
        <f>IF(N1108="sníž. přenesená",J1108,0)</f>
        <v>0</v>
      </c>
      <c r="BI1108" s="217">
        <f>IF(N1108="nulová",J1108,0)</f>
        <v>0</v>
      </c>
      <c r="BJ1108" s="18" t="s">
        <v>85</v>
      </c>
      <c r="BK1108" s="217">
        <f>ROUND(I1108*H1108,2)</f>
        <v>0</v>
      </c>
      <c r="BL1108" s="18" t="s">
        <v>287</v>
      </c>
      <c r="BM1108" s="216" t="s">
        <v>1353</v>
      </c>
    </row>
    <row r="1109" s="2" customFormat="1">
      <c r="A1109" s="39"/>
      <c r="B1109" s="40"/>
      <c r="C1109" s="41"/>
      <c r="D1109" s="218" t="s">
        <v>163</v>
      </c>
      <c r="E1109" s="41"/>
      <c r="F1109" s="219" t="s">
        <v>1354</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163</v>
      </c>
      <c r="AU1109" s="18" t="s">
        <v>87</v>
      </c>
    </row>
    <row r="1110" s="2" customFormat="1">
      <c r="A1110" s="39"/>
      <c r="B1110" s="40"/>
      <c r="C1110" s="41"/>
      <c r="D1110" s="218" t="s">
        <v>165</v>
      </c>
      <c r="E1110" s="41"/>
      <c r="F1110" s="223" t="s">
        <v>1342</v>
      </c>
      <c r="G1110" s="41"/>
      <c r="H1110" s="41"/>
      <c r="I1110" s="220"/>
      <c r="J1110" s="41"/>
      <c r="K1110" s="41"/>
      <c r="L1110" s="45"/>
      <c r="M1110" s="221"/>
      <c r="N1110" s="222"/>
      <c r="O1110" s="85"/>
      <c r="P1110" s="85"/>
      <c r="Q1110" s="85"/>
      <c r="R1110" s="85"/>
      <c r="S1110" s="85"/>
      <c r="T1110" s="86"/>
      <c r="U1110" s="39"/>
      <c r="V1110" s="39"/>
      <c r="W1110" s="39"/>
      <c r="X1110" s="39"/>
      <c r="Y1110" s="39"/>
      <c r="Z1110" s="39"/>
      <c r="AA1110" s="39"/>
      <c r="AB1110" s="39"/>
      <c r="AC1110" s="39"/>
      <c r="AD1110" s="39"/>
      <c r="AE1110" s="39"/>
      <c r="AT1110" s="18" t="s">
        <v>165</v>
      </c>
      <c r="AU1110" s="18" t="s">
        <v>87</v>
      </c>
    </row>
    <row r="1111" s="2" customFormat="1" ht="14.4" customHeight="1">
      <c r="A1111" s="39"/>
      <c r="B1111" s="40"/>
      <c r="C1111" s="256" t="s">
        <v>1355</v>
      </c>
      <c r="D1111" s="256" t="s">
        <v>322</v>
      </c>
      <c r="E1111" s="257" t="s">
        <v>1356</v>
      </c>
      <c r="F1111" s="258" t="s">
        <v>1357</v>
      </c>
      <c r="G1111" s="259" t="s">
        <v>317</v>
      </c>
      <c r="H1111" s="260">
        <v>1</v>
      </c>
      <c r="I1111" s="261"/>
      <c r="J1111" s="262">
        <f>ROUND(I1111*H1111,2)</f>
        <v>0</v>
      </c>
      <c r="K1111" s="258" t="s">
        <v>160</v>
      </c>
      <c r="L1111" s="263"/>
      <c r="M1111" s="264" t="s">
        <v>40</v>
      </c>
      <c r="N1111" s="265" t="s">
        <v>48</v>
      </c>
      <c r="O1111" s="85"/>
      <c r="P1111" s="214">
        <f>O1111*H1111</f>
        <v>0</v>
      </c>
      <c r="Q1111" s="214">
        <v>0.0020600000000000002</v>
      </c>
      <c r="R1111" s="214">
        <f>Q1111*H1111</f>
        <v>0.0020600000000000002</v>
      </c>
      <c r="S1111" s="214">
        <v>0</v>
      </c>
      <c r="T1111" s="215">
        <f>S1111*H1111</f>
        <v>0</v>
      </c>
      <c r="U1111" s="39"/>
      <c r="V1111" s="39"/>
      <c r="W1111" s="39"/>
      <c r="X1111" s="39"/>
      <c r="Y1111" s="39"/>
      <c r="Z1111" s="39"/>
      <c r="AA1111" s="39"/>
      <c r="AB1111" s="39"/>
      <c r="AC1111" s="39"/>
      <c r="AD1111" s="39"/>
      <c r="AE1111" s="39"/>
      <c r="AR1111" s="216" t="s">
        <v>383</v>
      </c>
      <c r="AT1111" s="216" t="s">
        <v>322</v>
      </c>
      <c r="AU1111" s="216" t="s">
        <v>87</v>
      </c>
      <c r="AY1111" s="18" t="s">
        <v>153</v>
      </c>
      <c r="BE1111" s="217">
        <f>IF(N1111="základní",J1111,0)</f>
        <v>0</v>
      </c>
      <c r="BF1111" s="217">
        <f>IF(N1111="snížená",J1111,0)</f>
        <v>0</v>
      </c>
      <c r="BG1111" s="217">
        <f>IF(N1111="zákl. přenesená",J1111,0)</f>
        <v>0</v>
      </c>
      <c r="BH1111" s="217">
        <f>IF(N1111="sníž. přenesená",J1111,0)</f>
        <v>0</v>
      </c>
      <c r="BI1111" s="217">
        <f>IF(N1111="nulová",J1111,0)</f>
        <v>0</v>
      </c>
      <c r="BJ1111" s="18" t="s">
        <v>85</v>
      </c>
      <c r="BK1111" s="217">
        <f>ROUND(I1111*H1111,2)</f>
        <v>0</v>
      </c>
      <c r="BL1111" s="18" t="s">
        <v>287</v>
      </c>
      <c r="BM1111" s="216" t="s">
        <v>1358</v>
      </c>
    </row>
    <row r="1112" s="2" customFormat="1">
      <c r="A1112" s="39"/>
      <c r="B1112" s="40"/>
      <c r="C1112" s="41"/>
      <c r="D1112" s="218" t="s">
        <v>163</v>
      </c>
      <c r="E1112" s="41"/>
      <c r="F1112" s="219" t="s">
        <v>1357</v>
      </c>
      <c r="G1112" s="41"/>
      <c r="H1112" s="41"/>
      <c r="I1112" s="220"/>
      <c r="J1112" s="41"/>
      <c r="K1112" s="41"/>
      <c r="L1112" s="45"/>
      <c r="M1112" s="221"/>
      <c r="N1112" s="222"/>
      <c r="O1112" s="85"/>
      <c r="P1112" s="85"/>
      <c r="Q1112" s="85"/>
      <c r="R1112" s="85"/>
      <c r="S1112" s="85"/>
      <c r="T1112" s="86"/>
      <c r="U1112" s="39"/>
      <c r="V1112" s="39"/>
      <c r="W1112" s="39"/>
      <c r="X1112" s="39"/>
      <c r="Y1112" s="39"/>
      <c r="Z1112" s="39"/>
      <c r="AA1112" s="39"/>
      <c r="AB1112" s="39"/>
      <c r="AC1112" s="39"/>
      <c r="AD1112" s="39"/>
      <c r="AE1112" s="39"/>
      <c r="AT1112" s="18" t="s">
        <v>163</v>
      </c>
      <c r="AU1112" s="18" t="s">
        <v>87</v>
      </c>
    </row>
    <row r="1113" s="2" customFormat="1" ht="14.4" customHeight="1">
      <c r="A1113" s="39"/>
      <c r="B1113" s="40"/>
      <c r="C1113" s="205" t="s">
        <v>1359</v>
      </c>
      <c r="D1113" s="205" t="s">
        <v>156</v>
      </c>
      <c r="E1113" s="206" t="s">
        <v>1360</v>
      </c>
      <c r="F1113" s="207" t="s">
        <v>1361</v>
      </c>
      <c r="G1113" s="208" t="s">
        <v>159</v>
      </c>
      <c r="H1113" s="209">
        <v>14.448</v>
      </c>
      <c r="I1113" s="210"/>
      <c r="J1113" s="211">
        <f>ROUND(I1113*H1113,2)</f>
        <v>0</v>
      </c>
      <c r="K1113" s="207" t="s">
        <v>160</v>
      </c>
      <c r="L1113" s="45"/>
      <c r="M1113" s="212" t="s">
        <v>40</v>
      </c>
      <c r="N1113" s="213" t="s">
        <v>48</v>
      </c>
      <c r="O1113" s="85"/>
      <c r="P1113" s="214">
        <f>O1113*H1113</f>
        <v>0</v>
      </c>
      <c r="Q1113" s="214">
        <v>0.00029999999999999997</v>
      </c>
      <c r="R1113" s="214">
        <f>Q1113*H1113</f>
        <v>0.0043343999999999995</v>
      </c>
      <c r="S1113" s="214">
        <v>0</v>
      </c>
      <c r="T1113" s="215">
        <f>S1113*H1113</f>
        <v>0</v>
      </c>
      <c r="U1113" s="39"/>
      <c r="V1113" s="39"/>
      <c r="W1113" s="39"/>
      <c r="X1113" s="39"/>
      <c r="Y1113" s="39"/>
      <c r="Z1113" s="39"/>
      <c r="AA1113" s="39"/>
      <c r="AB1113" s="39"/>
      <c r="AC1113" s="39"/>
      <c r="AD1113" s="39"/>
      <c r="AE1113" s="39"/>
      <c r="AR1113" s="216" t="s">
        <v>287</v>
      </c>
      <c r="AT1113" s="216" t="s">
        <v>156</v>
      </c>
      <c r="AU1113" s="216" t="s">
        <v>87</v>
      </c>
      <c r="AY1113" s="18" t="s">
        <v>153</v>
      </c>
      <c r="BE1113" s="217">
        <f>IF(N1113="základní",J1113,0)</f>
        <v>0</v>
      </c>
      <c r="BF1113" s="217">
        <f>IF(N1113="snížená",J1113,0)</f>
        <v>0</v>
      </c>
      <c r="BG1113" s="217">
        <f>IF(N1113="zákl. přenesená",J1113,0)</f>
        <v>0</v>
      </c>
      <c r="BH1113" s="217">
        <f>IF(N1113="sníž. přenesená",J1113,0)</f>
        <v>0</v>
      </c>
      <c r="BI1113" s="217">
        <f>IF(N1113="nulová",J1113,0)</f>
        <v>0</v>
      </c>
      <c r="BJ1113" s="18" t="s">
        <v>85</v>
      </c>
      <c r="BK1113" s="217">
        <f>ROUND(I1113*H1113,2)</f>
        <v>0</v>
      </c>
      <c r="BL1113" s="18" t="s">
        <v>287</v>
      </c>
      <c r="BM1113" s="216" t="s">
        <v>1362</v>
      </c>
    </row>
    <row r="1114" s="2" customFormat="1">
      <c r="A1114" s="39"/>
      <c r="B1114" s="40"/>
      <c r="C1114" s="41"/>
      <c r="D1114" s="218" t="s">
        <v>163</v>
      </c>
      <c r="E1114" s="41"/>
      <c r="F1114" s="219" t="s">
        <v>1363</v>
      </c>
      <c r="G1114" s="41"/>
      <c r="H1114" s="41"/>
      <c r="I1114" s="220"/>
      <c r="J1114" s="41"/>
      <c r="K1114" s="41"/>
      <c r="L1114" s="45"/>
      <c r="M1114" s="221"/>
      <c r="N1114" s="222"/>
      <c r="O1114" s="85"/>
      <c r="P1114" s="85"/>
      <c r="Q1114" s="85"/>
      <c r="R1114" s="85"/>
      <c r="S1114" s="85"/>
      <c r="T1114" s="86"/>
      <c r="U1114" s="39"/>
      <c r="V1114" s="39"/>
      <c r="W1114" s="39"/>
      <c r="X1114" s="39"/>
      <c r="Y1114" s="39"/>
      <c r="Z1114" s="39"/>
      <c r="AA1114" s="39"/>
      <c r="AB1114" s="39"/>
      <c r="AC1114" s="39"/>
      <c r="AD1114" s="39"/>
      <c r="AE1114" s="39"/>
      <c r="AT1114" s="18" t="s">
        <v>163</v>
      </c>
      <c r="AU1114" s="18" t="s">
        <v>87</v>
      </c>
    </row>
    <row r="1115" s="2" customFormat="1">
      <c r="A1115" s="39"/>
      <c r="B1115" s="40"/>
      <c r="C1115" s="41"/>
      <c r="D1115" s="218" t="s">
        <v>165</v>
      </c>
      <c r="E1115" s="41"/>
      <c r="F1115" s="223" t="s">
        <v>1364</v>
      </c>
      <c r="G1115" s="41"/>
      <c r="H1115" s="41"/>
      <c r="I1115" s="220"/>
      <c r="J1115" s="41"/>
      <c r="K1115" s="41"/>
      <c r="L1115" s="45"/>
      <c r="M1115" s="221"/>
      <c r="N1115" s="222"/>
      <c r="O1115" s="85"/>
      <c r="P1115" s="85"/>
      <c r="Q1115" s="85"/>
      <c r="R1115" s="85"/>
      <c r="S1115" s="85"/>
      <c r="T1115" s="86"/>
      <c r="U1115" s="39"/>
      <c r="V1115" s="39"/>
      <c r="W1115" s="39"/>
      <c r="X1115" s="39"/>
      <c r="Y1115" s="39"/>
      <c r="Z1115" s="39"/>
      <c r="AA1115" s="39"/>
      <c r="AB1115" s="39"/>
      <c r="AC1115" s="39"/>
      <c r="AD1115" s="39"/>
      <c r="AE1115" s="39"/>
      <c r="AT1115" s="18" t="s">
        <v>165</v>
      </c>
      <c r="AU1115" s="18" t="s">
        <v>87</v>
      </c>
    </row>
    <row r="1116" s="13" customFormat="1">
      <c r="A1116" s="13"/>
      <c r="B1116" s="224"/>
      <c r="C1116" s="225"/>
      <c r="D1116" s="218" t="s">
        <v>167</v>
      </c>
      <c r="E1116" s="226" t="s">
        <v>40</v>
      </c>
      <c r="F1116" s="227" t="s">
        <v>1313</v>
      </c>
      <c r="G1116" s="225"/>
      <c r="H1116" s="226" t="s">
        <v>40</v>
      </c>
      <c r="I1116" s="228"/>
      <c r="J1116" s="225"/>
      <c r="K1116" s="225"/>
      <c r="L1116" s="229"/>
      <c r="M1116" s="230"/>
      <c r="N1116" s="231"/>
      <c r="O1116" s="231"/>
      <c r="P1116" s="231"/>
      <c r="Q1116" s="231"/>
      <c r="R1116" s="231"/>
      <c r="S1116" s="231"/>
      <c r="T1116" s="232"/>
      <c r="U1116" s="13"/>
      <c r="V1116" s="13"/>
      <c r="W1116" s="13"/>
      <c r="X1116" s="13"/>
      <c r="Y1116" s="13"/>
      <c r="Z1116" s="13"/>
      <c r="AA1116" s="13"/>
      <c r="AB1116" s="13"/>
      <c r="AC1116" s="13"/>
      <c r="AD1116" s="13"/>
      <c r="AE1116" s="13"/>
      <c r="AT1116" s="233" t="s">
        <v>167</v>
      </c>
      <c r="AU1116" s="233" t="s">
        <v>87</v>
      </c>
      <c r="AV1116" s="13" t="s">
        <v>85</v>
      </c>
      <c r="AW1116" s="13" t="s">
        <v>38</v>
      </c>
      <c r="AX1116" s="13" t="s">
        <v>77</v>
      </c>
      <c r="AY1116" s="233" t="s">
        <v>153</v>
      </c>
    </row>
    <row r="1117" s="14" customFormat="1">
      <c r="A1117" s="14"/>
      <c r="B1117" s="234"/>
      <c r="C1117" s="235"/>
      <c r="D1117" s="218" t="s">
        <v>167</v>
      </c>
      <c r="E1117" s="236" t="s">
        <v>40</v>
      </c>
      <c r="F1117" s="237" t="s">
        <v>1314</v>
      </c>
      <c r="G1117" s="235"/>
      <c r="H1117" s="238">
        <v>1.788</v>
      </c>
      <c r="I1117" s="239"/>
      <c r="J1117" s="235"/>
      <c r="K1117" s="235"/>
      <c r="L1117" s="240"/>
      <c r="M1117" s="241"/>
      <c r="N1117" s="242"/>
      <c r="O1117" s="242"/>
      <c r="P1117" s="242"/>
      <c r="Q1117" s="242"/>
      <c r="R1117" s="242"/>
      <c r="S1117" s="242"/>
      <c r="T1117" s="243"/>
      <c r="U1117" s="14"/>
      <c r="V1117" s="14"/>
      <c r="W1117" s="14"/>
      <c r="X1117" s="14"/>
      <c r="Y1117" s="14"/>
      <c r="Z1117" s="14"/>
      <c r="AA1117" s="14"/>
      <c r="AB1117" s="14"/>
      <c r="AC1117" s="14"/>
      <c r="AD1117" s="14"/>
      <c r="AE1117" s="14"/>
      <c r="AT1117" s="244" t="s">
        <v>167</v>
      </c>
      <c r="AU1117" s="244" t="s">
        <v>87</v>
      </c>
      <c r="AV1117" s="14" t="s">
        <v>87</v>
      </c>
      <c r="AW1117" s="14" t="s">
        <v>38</v>
      </c>
      <c r="AX1117" s="14" t="s">
        <v>77</v>
      </c>
      <c r="AY1117" s="244" t="s">
        <v>153</v>
      </c>
    </row>
    <row r="1118" s="13" customFormat="1">
      <c r="A1118" s="13"/>
      <c r="B1118" s="224"/>
      <c r="C1118" s="225"/>
      <c r="D1118" s="218" t="s">
        <v>167</v>
      </c>
      <c r="E1118" s="226" t="s">
        <v>40</v>
      </c>
      <c r="F1118" s="227" t="s">
        <v>209</v>
      </c>
      <c r="G1118" s="225"/>
      <c r="H1118" s="226" t="s">
        <v>40</v>
      </c>
      <c r="I1118" s="228"/>
      <c r="J1118" s="225"/>
      <c r="K1118" s="225"/>
      <c r="L1118" s="229"/>
      <c r="M1118" s="230"/>
      <c r="N1118" s="231"/>
      <c r="O1118" s="231"/>
      <c r="P1118" s="231"/>
      <c r="Q1118" s="231"/>
      <c r="R1118" s="231"/>
      <c r="S1118" s="231"/>
      <c r="T1118" s="232"/>
      <c r="U1118" s="13"/>
      <c r="V1118" s="13"/>
      <c r="W1118" s="13"/>
      <c r="X1118" s="13"/>
      <c r="Y1118" s="13"/>
      <c r="Z1118" s="13"/>
      <c r="AA1118" s="13"/>
      <c r="AB1118" s="13"/>
      <c r="AC1118" s="13"/>
      <c r="AD1118" s="13"/>
      <c r="AE1118" s="13"/>
      <c r="AT1118" s="233" t="s">
        <v>167</v>
      </c>
      <c r="AU1118" s="233" t="s">
        <v>87</v>
      </c>
      <c r="AV1118" s="13" t="s">
        <v>85</v>
      </c>
      <c r="AW1118" s="13" t="s">
        <v>38</v>
      </c>
      <c r="AX1118" s="13" t="s">
        <v>77</v>
      </c>
      <c r="AY1118" s="233" t="s">
        <v>153</v>
      </c>
    </row>
    <row r="1119" s="14" customFormat="1">
      <c r="A1119" s="14"/>
      <c r="B1119" s="234"/>
      <c r="C1119" s="235"/>
      <c r="D1119" s="218" t="s">
        <v>167</v>
      </c>
      <c r="E1119" s="236" t="s">
        <v>40</v>
      </c>
      <c r="F1119" s="237" t="s">
        <v>1315</v>
      </c>
      <c r="G1119" s="235"/>
      <c r="H1119" s="238">
        <v>13.859999999999999</v>
      </c>
      <c r="I1119" s="239"/>
      <c r="J1119" s="235"/>
      <c r="K1119" s="235"/>
      <c r="L1119" s="240"/>
      <c r="M1119" s="241"/>
      <c r="N1119" s="242"/>
      <c r="O1119" s="242"/>
      <c r="P1119" s="242"/>
      <c r="Q1119" s="242"/>
      <c r="R1119" s="242"/>
      <c r="S1119" s="242"/>
      <c r="T1119" s="243"/>
      <c r="U1119" s="14"/>
      <c r="V1119" s="14"/>
      <c r="W1119" s="14"/>
      <c r="X1119" s="14"/>
      <c r="Y1119" s="14"/>
      <c r="Z1119" s="14"/>
      <c r="AA1119" s="14"/>
      <c r="AB1119" s="14"/>
      <c r="AC1119" s="14"/>
      <c r="AD1119" s="14"/>
      <c r="AE1119" s="14"/>
      <c r="AT1119" s="244" t="s">
        <v>167</v>
      </c>
      <c r="AU1119" s="244" t="s">
        <v>87</v>
      </c>
      <c r="AV1119" s="14" t="s">
        <v>87</v>
      </c>
      <c r="AW1119" s="14" t="s">
        <v>38</v>
      </c>
      <c r="AX1119" s="14" t="s">
        <v>77</v>
      </c>
      <c r="AY1119" s="244" t="s">
        <v>153</v>
      </c>
    </row>
    <row r="1120" s="14" customFormat="1">
      <c r="A1120" s="14"/>
      <c r="B1120" s="234"/>
      <c r="C1120" s="235"/>
      <c r="D1120" s="218" t="s">
        <v>167</v>
      </c>
      <c r="E1120" s="236" t="s">
        <v>40</v>
      </c>
      <c r="F1120" s="237" t="s">
        <v>1316</v>
      </c>
      <c r="G1120" s="235"/>
      <c r="H1120" s="238">
        <v>-1.2</v>
      </c>
      <c r="I1120" s="239"/>
      <c r="J1120" s="235"/>
      <c r="K1120" s="235"/>
      <c r="L1120" s="240"/>
      <c r="M1120" s="241"/>
      <c r="N1120" s="242"/>
      <c r="O1120" s="242"/>
      <c r="P1120" s="242"/>
      <c r="Q1120" s="242"/>
      <c r="R1120" s="242"/>
      <c r="S1120" s="242"/>
      <c r="T1120" s="243"/>
      <c r="U1120" s="14"/>
      <c r="V1120" s="14"/>
      <c r="W1120" s="14"/>
      <c r="X1120" s="14"/>
      <c r="Y1120" s="14"/>
      <c r="Z1120" s="14"/>
      <c r="AA1120" s="14"/>
      <c r="AB1120" s="14"/>
      <c r="AC1120" s="14"/>
      <c r="AD1120" s="14"/>
      <c r="AE1120" s="14"/>
      <c r="AT1120" s="244" t="s">
        <v>167</v>
      </c>
      <c r="AU1120" s="244" t="s">
        <v>87</v>
      </c>
      <c r="AV1120" s="14" t="s">
        <v>87</v>
      </c>
      <c r="AW1120" s="14" t="s">
        <v>38</v>
      </c>
      <c r="AX1120" s="14" t="s">
        <v>77</v>
      </c>
      <c r="AY1120" s="244" t="s">
        <v>153</v>
      </c>
    </row>
    <row r="1121" s="15" customFormat="1">
      <c r="A1121" s="15"/>
      <c r="B1121" s="245"/>
      <c r="C1121" s="246"/>
      <c r="D1121" s="218" t="s">
        <v>167</v>
      </c>
      <c r="E1121" s="247" t="s">
        <v>40</v>
      </c>
      <c r="F1121" s="248" t="s">
        <v>170</v>
      </c>
      <c r="G1121" s="246"/>
      <c r="H1121" s="249">
        <v>14.448</v>
      </c>
      <c r="I1121" s="250"/>
      <c r="J1121" s="246"/>
      <c r="K1121" s="246"/>
      <c r="L1121" s="251"/>
      <c r="M1121" s="252"/>
      <c r="N1121" s="253"/>
      <c r="O1121" s="253"/>
      <c r="P1121" s="253"/>
      <c r="Q1121" s="253"/>
      <c r="R1121" s="253"/>
      <c r="S1121" s="253"/>
      <c r="T1121" s="254"/>
      <c r="U1121" s="15"/>
      <c r="V1121" s="15"/>
      <c r="W1121" s="15"/>
      <c r="X1121" s="15"/>
      <c r="Y1121" s="15"/>
      <c r="Z1121" s="15"/>
      <c r="AA1121" s="15"/>
      <c r="AB1121" s="15"/>
      <c r="AC1121" s="15"/>
      <c r="AD1121" s="15"/>
      <c r="AE1121" s="15"/>
      <c r="AT1121" s="255" t="s">
        <v>167</v>
      </c>
      <c r="AU1121" s="255" t="s">
        <v>87</v>
      </c>
      <c r="AV1121" s="15" t="s">
        <v>161</v>
      </c>
      <c r="AW1121" s="15" t="s">
        <v>38</v>
      </c>
      <c r="AX1121" s="15" t="s">
        <v>85</v>
      </c>
      <c r="AY1121" s="255" t="s">
        <v>153</v>
      </c>
    </row>
    <row r="1122" s="2" customFormat="1" ht="24.15" customHeight="1">
      <c r="A1122" s="39"/>
      <c r="B1122" s="40"/>
      <c r="C1122" s="205" t="s">
        <v>1365</v>
      </c>
      <c r="D1122" s="205" t="s">
        <v>156</v>
      </c>
      <c r="E1122" s="206" t="s">
        <v>1366</v>
      </c>
      <c r="F1122" s="207" t="s">
        <v>1367</v>
      </c>
      <c r="G1122" s="208" t="s">
        <v>422</v>
      </c>
      <c r="H1122" s="209">
        <v>0.308</v>
      </c>
      <c r="I1122" s="210"/>
      <c r="J1122" s="211">
        <f>ROUND(I1122*H1122,2)</f>
        <v>0</v>
      </c>
      <c r="K1122" s="207" t="s">
        <v>160</v>
      </c>
      <c r="L1122" s="45"/>
      <c r="M1122" s="212" t="s">
        <v>40</v>
      </c>
      <c r="N1122" s="213" t="s">
        <v>48</v>
      </c>
      <c r="O1122" s="85"/>
      <c r="P1122" s="214">
        <f>O1122*H1122</f>
        <v>0</v>
      </c>
      <c r="Q1122" s="214">
        <v>0</v>
      </c>
      <c r="R1122" s="214">
        <f>Q1122*H1122</f>
        <v>0</v>
      </c>
      <c r="S1122" s="214">
        <v>0</v>
      </c>
      <c r="T1122" s="215">
        <f>S1122*H1122</f>
        <v>0</v>
      </c>
      <c r="U1122" s="39"/>
      <c r="V1122" s="39"/>
      <c r="W1122" s="39"/>
      <c r="X1122" s="39"/>
      <c r="Y1122" s="39"/>
      <c r="Z1122" s="39"/>
      <c r="AA1122" s="39"/>
      <c r="AB1122" s="39"/>
      <c r="AC1122" s="39"/>
      <c r="AD1122" s="39"/>
      <c r="AE1122" s="39"/>
      <c r="AR1122" s="216" t="s">
        <v>287</v>
      </c>
      <c r="AT1122" s="216" t="s">
        <v>156</v>
      </c>
      <c r="AU1122" s="216" t="s">
        <v>87</v>
      </c>
      <c r="AY1122" s="18" t="s">
        <v>153</v>
      </c>
      <c r="BE1122" s="217">
        <f>IF(N1122="základní",J1122,0)</f>
        <v>0</v>
      </c>
      <c r="BF1122" s="217">
        <f>IF(N1122="snížená",J1122,0)</f>
        <v>0</v>
      </c>
      <c r="BG1122" s="217">
        <f>IF(N1122="zákl. přenesená",J1122,0)</f>
        <v>0</v>
      </c>
      <c r="BH1122" s="217">
        <f>IF(N1122="sníž. přenesená",J1122,0)</f>
        <v>0</v>
      </c>
      <c r="BI1122" s="217">
        <f>IF(N1122="nulová",J1122,0)</f>
        <v>0</v>
      </c>
      <c r="BJ1122" s="18" t="s">
        <v>85</v>
      </c>
      <c r="BK1122" s="217">
        <f>ROUND(I1122*H1122,2)</f>
        <v>0</v>
      </c>
      <c r="BL1122" s="18" t="s">
        <v>287</v>
      </c>
      <c r="BM1122" s="216" t="s">
        <v>1368</v>
      </c>
    </row>
    <row r="1123" s="2" customFormat="1">
      <c r="A1123" s="39"/>
      <c r="B1123" s="40"/>
      <c r="C1123" s="41"/>
      <c r="D1123" s="218" t="s">
        <v>163</v>
      </c>
      <c r="E1123" s="41"/>
      <c r="F1123" s="219" t="s">
        <v>1369</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163</v>
      </c>
      <c r="AU1123" s="18" t="s">
        <v>87</v>
      </c>
    </row>
    <row r="1124" s="2" customFormat="1">
      <c r="A1124" s="39"/>
      <c r="B1124" s="40"/>
      <c r="C1124" s="41"/>
      <c r="D1124" s="218" t="s">
        <v>165</v>
      </c>
      <c r="E1124" s="41"/>
      <c r="F1124" s="223" t="s">
        <v>470</v>
      </c>
      <c r="G1124" s="41"/>
      <c r="H1124" s="41"/>
      <c r="I1124" s="220"/>
      <c r="J1124" s="41"/>
      <c r="K1124" s="41"/>
      <c r="L1124" s="45"/>
      <c r="M1124" s="221"/>
      <c r="N1124" s="222"/>
      <c r="O1124" s="85"/>
      <c r="P1124" s="85"/>
      <c r="Q1124" s="85"/>
      <c r="R1124" s="85"/>
      <c r="S1124" s="85"/>
      <c r="T1124" s="86"/>
      <c r="U1124" s="39"/>
      <c r="V1124" s="39"/>
      <c r="W1124" s="39"/>
      <c r="X1124" s="39"/>
      <c r="Y1124" s="39"/>
      <c r="Z1124" s="39"/>
      <c r="AA1124" s="39"/>
      <c r="AB1124" s="39"/>
      <c r="AC1124" s="39"/>
      <c r="AD1124" s="39"/>
      <c r="AE1124" s="39"/>
      <c r="AT1124" s="18" t="s">
        <v>165</v>
      </c>
      <c r="AU1124" s="18" t="s">
        <v>87</v>
      </c>
    </row>
    <row r="1125" s="2" customFormat="1" ht="24.15" customHeight="1">
      <c r="A1125" s="39"/>
      <c r="B1125" s="40"/>
      <c r="C1125" s="205" t="s">
        <v>1370</v>
      </c>
      <c r="D1125" s="205" t="s">
        <v>156</v>
      </c>
      <c r="E1125" s="206" t="s">
        <v>1371</v>
      </c>
      <c r="F1125" s="207" t="s">
        <v>1372</v>
      </c>
      <c r="G1125" s="208" t="s">
        <v>422</v>
      </c>
      <c r="H1125" s="209">
        <v>0.308</v>
      </c>
      <c r="I1125" s="210"/>
      <c r="J1125" s="211">
        <f>ROUND(I1125*H1125,2)</f>
        <v>0</v>
      </c>
      <c r="K1125" s="207" t="s">
        <v>160</v>
      </c>
      <c r="L1125" s="45"/>
      <c r="M1125" s="212" t="s">
        <v>40</v>
      </c>
      <c r="N1125" s="213" t="s">
        <v>48</v>
      </c>
      <c r="O1125" s="85"/>
      <c r="P1125" s="214">
        <f>O1125*H1125</f>
        <v>0</v>
      </c>
      <c r="Q1125" s="214">
        <v>0</v>
      </c>
      <c r="R1125" s="214">
        <f>Q1125*H1125</f>
        <v>0</v>
      </c>
      <c r="S1125" s="214">
        <v>0</v>
      </c>
      <c r="T1125" s="215">
        <f>S1125*H1125</f>
        <v>0</v>
      </c>
      <c r="U1125" s="39"/>
      <c r="V1125" s="39"/>
      <c r="W1125" s="39"/>
      <c r="X1125" s="39"/>
      <c r="Y1125" s="39"/>
      <c r="Z1125" s="39"/>
      <c r="AA1125" s="39"/>
      <c r="AB1125" s="39"/>
      <c r="AC1125" s="39"/>
      <c r="AD1125" s="39"/>
      <c r="AE1125" s="39"/>
      <c r="AR1125" s="216" t="s">
        <v>287</v>
      </c>
      <c r="AT1125" s="216" t="s">
        <v>156</v>
      </c>
      <c r="AU1125" s="216" t="s">
        <v>87</v>
      </c>
      <c r="AY1125" s="18" t="s">
        <v>153</v>
      </c>
      <c r="BE1125" s="217">
        <f>IF(N1125="základní",J1125,0)</f>
        <v>0</v>
      </c>
      <c r="BF1125" s="217">
        <f>IF(N1125="snížená",J1125,0)</f>
        <v>0</v>
      </c>
      <c r="BG1125" s="217">
        <f>IF(N1125="zákl. přenesená",J1125,0)</f>
        <v>0</v>
      </c>
      <c r="BH1125" s="217">
        <f>IF(N1125="sníž. přenesená",J1125,0)</f>
        <v>0</v>
      </c>
      <c r="BI1125" s="217">
        <f>IF(N1125="nulová",J1125,0)</f>
        <v>0</v>
      </c>
      <c r="BJ1125" s="18" t="s">
        <v>85</v>
      </c>
      <c r="BK1125" s="217">
        <f>ROUND(I1125*H1125,2)</f>
        <v>0</v>
      </c>
      <c r="BL1125" s="18" t="s">
        <v>287</v>
      </c>
      <c r="BM1125" s="216" t="s">
        <v>1373</v>
      </c>
    </row>
    <row r="1126" s="2" customFormat="1">
      <c r="A1126" s="39"/>
      <c r="B1126" s="40"/>
      <c r="C1126" s="41"/>
      <c r="D1126" s="218" t="s">
        <v>163</v>
      </c>
      <c r="E1126" s="41"/>
      <c r="F1126" s="219" t="s">
        <v>1374</v>
      </c>
      <c r="G1126" s="41"/>
      <c r="H1126" s="41"/>
      <c r="I1126" s="220"/>
      <c r="J1126" s="41"/>
      <c r="K1126" s="41"/>
      <c r="L1126" s="45"/>
      <c r="M1126" s="221"/>
      <c r="N1126" s="222"/>
      <c r="O1126" s="85"/>
      <c r="P1126" s="85"/>
      <c r="Q1126" s="85"/>
      <c r="R1126" s="85"/>
      <c r="S1126" s="85"/>
      <c r="T1126" s="86"/>
      <c r="U1126" s="39"/>
      <c r="V1126" s="39"/>
      <c r="W1126" s="39"/>
      <c r="X1126" s="39"/>
      <c r="Y1126" s="39"/>
      <c r="Z1126" s="39"/>
      <c r="AA1126" s="39"/>
      <c r="AB1126" s="39"/>
      <c r="AC1126" s="39"/>
      <c r="AD1126" s="39"/>
      <c r="AE1126" s="39"/>
      <c r="AT1126" s="18" t="s">
        <v>163</v>
      </c>
      <c r="AU1126" s="18" t="s">
        <v>87</v>
      </c>
    </row>
    <row r="1127" s="2" customFormat="1">
      <c r="A1127" s="39"/>
      <c r="B1127" s="40"/>
      <c r="C1127" s="41"/>
      <c r="D1127" s="218" t="s">
        <v>165</v>
      </c>
      <c r="E1127" s="41"/>
      <c r="F1127" s="223" t="s">
        <v>470</v>
      </c>
      <c r="G1127" s="41"/>
      <c r="H1127" s="41"/>
      <c r="I1127" s="220"/>
      <c r="J1127" s="41"/>
      <c r="K1127" s="41"/>
      <c r="L1127" s="45"/>
      <c r="M1127" s="221"/>
      <c r="N1127" s="222"/>
      <c r="O1127" s="85"/>
      <c r="P1127" s="85"/>
      <c r="Q1127" s="85"/>
      <c r="R1127" s="85"/>
      <c r="S1127" s="85"/>
      <c r="T1127" s="86"/>
      <c r="U1127" s="39"/>
      <c r="V1127" s="39"/>
      <c r="W1127" s="39"/>
      <c r="X1127" s="39"/>
      <c r="Y1127" s="39"/>
      <c r="Z1127" s="39"/>
      <c r="AA1127" s="39"/>
      <c r="AB1127" s="39"/>
      <c r="AC1127" s="39"/>
      <c r="AD1127" s="39"/>
      <c r="AE1127" s="39"/>
      <c r="AT1127" s="18" t="s">
        <v>165</v>
      </c>
      <c r="AU1127" s="18" t="s">
        <v>87</v>
      </c>
    </row>
    <row r="1128" s="2" customFormat="1" ht="24.15" customHeight="1">
      <c r="A1128" s="39"/>
      <c r="B1128" s="40"/>
      <c r="C1128" s="205" t="s">
        <v>1375</v>
      </c>
      <c r="D1128" s="205" t="s">
        <v>156</v>
      </c>
      <c r="E1128" s="206" t="s">
        <v>1376</v>
      </c>
      <c r="F1128" s="207" t="s">
        <v>1377</v>
      </c>
      <c r="G1128" s="208" t="s">
        <v>422</v>
      </c>
      <c r="H1128" s="209">
        <v>0.308</v>
      </c>
      <c r="I1128" s="210"/>
      <c r="J1128" s="211">
        <f>ROUND(I1128*H1128,2)</f>
        <v>0</v>
      </c>
      <c r="K1128" s="207" t="s">
        <v>160</v>
      </c>
      <c r="L1128" s="45"/>
      <c r="M1128" s="212" t="s">
        <v>40</v>
      </c>
      <c r="N1128" s="213" t="s">
        <v>48</v>
      </c>
      <c r="O1128" s="85"/>
      <c r="P1128" s="214">
        <f>O1128*H1128</f>
        <v>0</v>
      </c>
      <c r="Q1128" s="214">
        <v>0</v>
      </c>
      <c r="R1128" s="214">
        <f>Q1128*H1128</f>
        <v>0</v>
      </c>
      <c r="S1128" s="214">
        <v>0</v>
      </c>
      <c r="T1128" s="215">
        <f>S1128*H1128</f>
        <v>0</v>
      </c>
      <c r="U1128" s="39"/>
      <c r="V1128" s="39"/>
      <c r="W1128" s="39"/>
      <c r="X1128" s="39"/>
      <c r="Y1128" s="39"/>
      <c r="Z1128" s="39"/>
      <c r="AA1128" s="39"/>
      <c r="AB1128" s="39"/>
      <c r="AC1128" s="39"/>
      <c r="AD1128" s="39"/>
      <c r="AE1128" s="39"/>
      <c r="AR1128" s="216" t="s">
        <v>287</v>
      </c>
      <c r="AT1128" s="216" t="s">
        <v>156</v>
      </c>
      <c r="AU1128" s="216" t="s">
        <v>87</v>
      </c>
      <c r="AY1128" s="18" t="s">
        <v>153</v>
      </c>
      <c r="BE1128" s="217">
        <f>IF(N1128="základní",J1128,0)</f>
        <v>0</v>
      </c>
      <c r="BF1128" s="217">
        <f>IF(N1128="snížená",J1128,0)</f>
        <v>0</v>
      </c>
      <c r="BG1128" s="217">
        <f>IF(N1128="zákl. přenesená",J1128,0)</f>
        <v>0</v>
      </c>
      <c r="BH1128" s="217">
        <f>IF(N1128="sníž. přenesená",J1128,0)</f>
        <v>0</v>
      </c>
      <c r="BI1128" s="217">
        <f>IF(N1128="nulová",J1128,0)</f>
        <v>0</v>
      </c>
      <c r="BJ1128" s="18" t="s">
        <v>85</v>
      </c>
      <c r="BK1128" s="217">
        <f>ROUND(I1128*H1128,2)</f>
        <v>0</v>
      </c>
      <c r="BL1128" s="18" t="s">
        <v>287</v>
      </c>
      <c r="BM1128" s="216" t="s">
        <v>1378</v>
      </c>
    </row>
    <row r="1129" s="2" customFormat="1">
      <c r="A1129" s="39"/>
      <c r="B1129" s="40"/>
      <c r="C1129" s="41"/>
      <c r="D1129" s="218" t="s">
        <v>163</v>
      </c>
      <c r="E1129" s="41"/>
      <c r="F1129" s="219" t="s">
        <v>1379</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163</v>
      </c>
      <c r="AU1129" s="18" t="s">
        <v>87</v>
      </c>
    </row>
    <row r="1130" s="2" customFormat="1">
      <c r="A1130" s="39"/>
      <c r="B1130" s="40"/>
      <c r="C1130" s="41"/>
      <c r="D1130" s="218" t="s">
        <v>165</v>
      </c>
      <c r="E1130" s="41"/>
      <c r="F1130" s="223" t="s">
        <v>470</v>
      </c>
      <c r="G1130" s="41"/>
      <c r="H1130" s="41"/>
      <c r="I1130" s="220"/>
      <c r="J1130" s="41"/>
      <c r="K1130" s="41"/>
      <c r="L1130" s="45"/>
      <c r="M1130" s="221"/>
      <c r="N1130" s="222"/>
      <c r="O1130" s="85"/>
      <c r="P1130" s="85"/>
      <c r="Q1130" s="85"/>
      <c r="R1130" s="85"/>
      <c r="S1130" s="85"/>
      <c r="T1130" s="86"/>
      <c r="U1130" s="39"/>
      <c r="V1130" s="39"/>
      <c r="W1130" s="39"/>
      <c r="X1130" s="39"/>
      <c r="Y1130" s="39"/>
      <c r="Z1130" s="39"/>
      <c r="AA1130" s="39"/>
      <c r="AB1130" s="39"/>
      <c r="AC1130" s="39"/>
      <c r="AD1130" s="39"/>
      <c r="AE1130" s="39"/>
      <c r="AT1130" s="18" t="s">
        <v>165</v>
      </c>
      <c r="AU1130" s="18" t="s">
        <v>87</v>
      </c>
    </row>
    <row r="1131" s="12" customFormat="1" ht="22.8" customHeight="1">
      <c r="A1131" s="12"/>
      <c r="B1131" s="189"/>
      <c r="C1131" s="190"/>
      <c r="D1131" s="191" t="s">
        <v>76</v>
      </c>
      <c r="E1131" s="203" t="s">
        <v>1380</v>
      </c>
      <c r="F1131" s="203" t="s">
        <v>1381</v>
      </c>
      <c r="G1131" s="190"/>
      <c r="H1131" s="190"/>
      <c r="I1131" s="193"/>
      <c r="J1131" s="204">
        <f>BK1131</f>
        <v>0</v>
      </c>
      <c r="K1131" s="190"/>
      <c r="L1131" s="195"/>
      <c r="M1131" s="196"/>
      <c r="N1131" s="197"/>
      <c r="O1131" s="197"/>
      <c r="P1131" s="198">
        <f>SUM(P1132:P1151)</f>
        <v>0</v>
      </c>
      <c r="Q1131" s="197"/>
      <c r="R1131" s="198">
        <f>SUM(R1132:R1151)</f>
        <v>0.0026494000000000005</v>
      </c>
      <c r="S1131" s="197"/>
      <c r="T1131" s="199">
        <f>SUM(T1132:T1151)</f>
        <v>0</v>
      </c>
      <c r="U1131" s="12"/>
      <c r="V1131" s="12"/>
      <c r="W1131" s="12"/>
      <c r="X1131" s="12"/>
      <c r="Y1131" s="12"/>
      <c r="Z1131" s="12"/>
      <c r="AA1131" s="12"/>
      <c r="AB1131" s="12"/>
      <c r="AC1131" s="12"/>
      <c r="AD1131" s="12"/>
      <c r="AE1131" s="12"/>
      <c r="AR1131" s="200" t="s">
        <v>87</v>
      </c>
      <c r="AT1131" s="201" t="s">
        <v>76</v>
      </c>
      <c r="AU1131" s="201" t="s">
        <v>85</v>
      </c>
      <c r="AY1131" s="200" t="s">
        <v>153</v>
      </c>
      <c r="BK1131" s="202">
        <f>SUM(BK1132:BK1151)</f>
        <v>0</v>
      </c>
    </row>
    <row r="1132" s="2" customFormat="1" ht="24.15" customHeight="1">
      <c r="A1132" s="39"/>
      <c r="B1132" s="40"/>
      <c r="C1132" s="205" t="s">
        <v>1382</v>
      </c>
      <c r="D1132" s="205" t="s">
        <v>156</v>
      </c>
      <c r="E1132" s="206" t="s">
        <v>1383</v>
      </c>
      <c r="F1132" s="207" t="s">
        <v>1384</v>
      </c>
      <c r="G1132" s="208" t="s">
        <v>159</v>
      </c>
      <c r="H1132" s="209">
        <v>4.0759999999999996</v>
      </c>
      <c r="I1132" s="210"/>
      <c r="J1132" s="211">
        <f>ROUND(I1132*H1132,2)</f>
        <v>0</v>
      </c>
      <c r="K1132" s="207" t="s">
        <v>160</v>
      </c>
      <c r="L1132" s="45"/>
      <c r="M1132" s="212" t="s">
        <v>40</v>
      </c>
      <c r="N1132" s="213" t="s">
        <v>48</v>
      </c>
      <c r="O1132" s="85"/>
      <c r="P1132" s="214">
        <f>O1132*H1132</f>
        <v>0</v>
      </c>
      <c r="Q1132" s="214">
        <v>8.0000000000000007E-05</v>
      </c>
      <c r="R1132" s="214">
        <f>Q1132*H1132</f>
        <v>0.00032608000000000002</v>
      </c>
      <c r="S1132" s="214">
        <v>0</v>
      </c>
      <c r="T1132" s="215">
        <f>S1132*H1132</f>
        <v>0</v>
      </c>
      <c r="U1132" s="39"/>
      <c r="V1132" s="39"/>
      <c r="W1132" s="39"/>
      <c r="X1132" s="39"/>
      <c r="Y1132" s="39"/>
      <c r="Z1132" s="39"/>
      <c r="AA1132" s="39"/>
      <c r="AB1132" s="39"/>
      <c r="AC1132" s="39"/>
      <c r="AD1132" s="39"/>
      <c r="AE1132" s="39"/>
      <c r="AR1132" s="216" t="s">
        <v>287</v>
      </c>
      <c r="AT1132" s="216" t="s">
        <v>156</v>
      </c>
      <c r="AU1132" s="216" t="s">
        <v>87</v>
      </c>
      <c r="AY1132" s="18" t="s">
        <v>153</v>
      </c>
      <c r="BE1132" s="217">
        <f>IF(N1132="základní",J1132,0)</f>
        <v>0</v>
      </c>
      <c r="BF1132" s="217">
        <f>IF(N1132="snížená",J1132,0)</f>
        <v>0</v>
      </c>
      <c r="BG1132" s="217">
        <f>IF(N1132="zákl. přenesená",J1132,0)</f>
        <v>0</v>
      </c>
      <c r="BH1132" s="217">
        <f>IF(N1132="sníž. přenesená",J1132,0)</f>
        <v>0</v>
      </c>
      <c r="BI1132" s="217">
        <f>IF(N1132="nulová",J1132,0)</f>
        <v>0</v>
      </c>
      <c r="BJ1132" s="18" t="s">
        <v>85</v>
      </c>
      <c r="BK1132" s="217">
        <f>ROUND(I1132*H1132,2)</f>
        <v>0</v>
      </c>
      <c r="BL1132" s="18" t="s">
        <v>287</v>
      </c>
      <c r="BM1132" s="216" t="s">
        <v>1385</v>
      </c>
    </row>
    <row r="1133" s="2" customFormat="1">
      <c r="A1133" s="39"/>
      <c r="B1133" s="40"/>
      <c r="C1133" s="41"/>
      <c r="D1133" s="218" t="s">
        <v>163</v>
      </c>
      <c r="E1133" s="41"/>
      <c r="F1133" s="219" t="s">
        <v>1386</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163</v>
      </c>
      <c r="AU1133" s="18" t="s">
        <v>87</v>
      </c>
    </row>
    <row r="1134" s="14" customFormat="1">
      <c r="A1134" s="14"/>
      <c r="B1134" s="234"/>
      <c r="C1134" s="235"/>
      <c r="D1134" s="218" t="s">
        <v>167</v>
      </c>
      <c r="E1134" s="236" t="s">
        <v>40</v>
      </c>
      <c r="F1134" s="237" t="s">
        <v>1387</v>
      </c>
      <c r="G1134" s="235"/>
      <c r="H1134" s="238">
        <v>4.0759999999999996</v>
      </c>
      <c r="I1134" s="239"/>
      <c r="J1134" s="235"/>
      <c r="K1134" s="235"/>
      <c r="L1134" s="240"/>
      <c r="M1134" s="241"/>
      <c r="N1134" s="242"/>
      <c r="O1134" s="242"/>
      <c r="P1134" s="242"/>
      <c r="Q1134" s="242"/>
      <c r="R1134" s="242"/>
      <c r="S1134" s="242"/>
      <c r="T1134" s="243"/>
      <c r="U1134" s="14"/>
      <c r="V1134" s="14"/>
      <c r="W1134" s="14"/>
      <c r="X1134" s="14"/>
      <c r="Y1134" s="14"/>
      <c r="Z1134" s="14"/>
      <c r="AA1134" s="14"/>
      <c r="AB1134" s="14"/>
      <c r="AC1134" s="14"/>
      <c r="AD1134" s="14"/>
      <c r="AE1134" s="14"/>
      <c r="AT1134" s="244" t="s">
        <v>167</v>
      </c>
      <c r="AU1134" s="244" t="s">
        <v>87</v>
      </c>
      <c r="AV1134" s="14" t="s">
        <v>87</v>
      </c>
      <c r="AW1134" s="14" t="s">
        <v>38</v>
      </c>
      <c r="AX1134" s="14" t="s">
        <v>77</v>
      </c>
      <c r="AY1134" s="244" t="s">
        <v>153</v>
      </c>
    </row>
    <row r="1135" s="15" customFormat="1">
      <c r="A1135" s="15"/>
      <c r="B1135" s="245"/>
      <c r="C1135" s="246"/>
      <c r="D1135" s="218" t="s">
        <v>167</v>
      </c>
      <c r="E1135" s="247" t="s">
        <v>40</v>
      </c>
      <c r="F1135" s="248" t="s">
        <v>170</v>
      </c>
      <c r="G1135" s="246"/>
      <c r="H1135" s="249">
        <v>4.0759999999999996</v>
      </c>
      <c r="I1135" s="250"/>
      <c r="J1135" s="246"/>
      <c r="K1135" s="246"/>
      <c r="L1135" s="251"/>
      <c r="M1135" s="252"/>
      <c r="N1135" s="253"/>
      <c r="O1135" s="253"/>
      <c r="P1135" s="253"/>
      <c r="Q1135" s="253"/>
      <c r="R1135" s="253"/>
      <c r="S1135" s="253"/>
      <c r="T1135" s="254"/>
      <c r="U1135" s="15"/>
      <c r="V1135" s="15"/>
      <c r="W1135" s="15"/>
      <c r="X1135" s="15"/>
      <c r="Y1135" s="15"/>
      <c r="Z1135" s="15"/>
      <c r="AA1135" s="15"/>
      <c r="AB1135" s="15"/>
      <c r="AC1135" s="15"/>
      <c r="AD1135" s="15"/>
      <c r="AE1135" s="15"/>
      <c r="AT1135" s="255" t="s">
        <v>167</v>
      </c>
      <c r="AU1135" s="255" t="s">
        <v>87</v>
      </c>
      <c r="AV1135" s="15" t="s">
        <v>161</v>
      </c>
      <c r="AW1135" s="15" t="s">
        <v>38</v>
      </c>
      <c r="AX1135" s="15" t="s">
        <v>85</v>
      </c>
      <c r="AY1135" s="255" t="s">
        <v>153</v>
      </c>
    </row>
    <row r="1136" s="2" customFormat="1" ht="24.15" customHeight="1">
      <c r="A1136" s="39"/>
      <c r="B1136" s="40"/>
      <c r="C1136" s="205" t="s">
        <v>1388</v>
      </c>
      <c r="D1136" s="205" t="s">
        <v>156</v>
      </c>
      <c r="E1136" s="206" t="s">
        <v>1389</v>
      </c>
      <c r="F1136" s="207" t="s">
        <v>1390</v>
      </c>
      <c r="G1136" s="208" t="s">
        <v>159</v>
      </c>
      <c r="H1136" s="209">
        <v>4.0759999999999996</v>
      </c>
      <c r="I1136" s="210"/>
      <c r="J1136" s="211">
        <f>ROUND(I1136*H1136,2)</f>
        <v>0</v>
      </c>
      <c r="K1136" s="207" t="s">
        <v>160</v>
      </c>
      <c r="L1136" s="45"/>
      <c r="M1136" s="212" t="s">
        <v>40</v>
      </c>
      <c r="N1136" s="213" t="s">
        <v>48</v>
      </c>
      <c r="O1136" s="85"/>
      <c r="P1136" s="214">
        <f>O1136*H1136</f>
        <v>0</v>
      </c>
      <c r="Q1136" s="214">
        <v>0.00012</v>
      </c>
      <c r="R1136" s="214">
        <f>Q1136*H1136</f>
        <v>0.00048912000000000001</v>
      </c>
      <c r="S1136" s="214">
        <v>0</v>
      </c>
      <c r="T1136" s="215">
        <f>S1136*H1136</f>
        <v>0</v>
      </c>
      <c r="U1136" s="39"/>
      <c r="V1136" s="39"/>
      <c r="W1136" s="39"/>
      <c r="X1136" s="39"/>
      <c r="Y1136" s="39"/>
      <c r="Z1136" s="39"/>
      <c r="AA1136" s="39"/>
      <c r="AB1136" s="39"/>
      <c r="AC1136" s="39"/>
      <c r="AD1136" s="39"/>
      <c r="AE1136" s="39"/>
      <c r="AR1136" s="216" t="s">
        <v>287</v>
      </c>
      <c r="AT1136" s="216" t="s">
        <v>156</v>
      </c>
      <c r="AU1136" s="216" t="s">
        <v>87</v>
      </c>
      <c r="AY1136" s="18" t="s">
        <v>153</v>
      </c>
      <c r="BE1136" s="217">
        <f>IF(N1136="základní",J1136,0)</f>
        <v>0</v>
      </c>
      <c r="BF1136" s="217">
        <f>IF(N1136="snížená",J1136,0)</f>
        <v>0</v>
      </c>
      <c r="BG1136" s="217">
        <f>IF(N1136="zákl. přenesená",J1136,0)</f>
        <v>0</v>
      </c>
      <c r="BH1136" s="217">
        <f>IF(N1136="sníž. přenesená",J1136,0)</f>
        <v>0</v>
      </c>
      <c r="BI1136" s="217">
        <f>IF(N1136="nulová",J1136,0)</f>
        <v>0</v>
      </c>
      <c r="BJ1136" s="18" t="s">
        <v>85</v>
      </c>
      <c r="BK1136" s="217">
        <f>ROUND(I1136*H1136,2)</f>
        <v>0</v>
      </c>
      <c r="BL1136" s="18" t="s">
        <v>287</v>
      </c>
      <c r="BM1136" s="216" t="s">
        <v>1391</v>
      </c>
    </row>
    <row r="1137" s="2" customFormat="1">
      <c r="A1137" s="39"/>
      <c r="B1137" s="40"/>
      <c r="C1137" s="41"/>
      <c r="D1137" s="218" t="s">
        <v>163</v>
      </c>
      <c r="E1137" s="41"/>
      <c r="F1137" s="219" t="s">
        <v>1392</v>
      </c>
      <c r="G1137" s="41"/>
      <c r="H1137" s="41"/>
      <c r="I1137" s="220"/>
      <c r="J1137" s="41"/>
      <c r="K1137" s="41"/>
      <c r="L1137" s="45"/>
      <c r="M1137" s="221"/>
      <c r="N1137" s="222"/>
      <c r="O1137" s="85"/>
      <c r="P1137" s="85"/>
      <c r="Q1137" s="85"/>
      <c r="R1137" s="85"/>
      <c r="S1137" s="85"/>
      <c r="T1137" s="86"/>
      <c r="U1137" s="39"/>
      <c r="V1137" s="39"/>
      <c r="W1137" s="39"/>
      <c r="X1137" s="39"/>
      <c r="Y1137" s="39"/>
      <c r="Z1137" s="39"/>
      <c r="AA1137" s="39"/>
      <c r="AB1137" s="39"/>
      <c r="AC1137" s="39"/>
      <c r="AD1137" s="39"/>
      <c r="AE1137" s="39"/>
      <c r="AT1137" s="18" t="s">
        <v>163</v>
      </c>
      <c r="AU1137" s="18" t="s">
        <v>87</v>
      </c>
    </row>
    <row r="1138" s="14" customFormat="1">
      <c r="A1138" s="14"/>
      <c r="B1138" s="234"/>
      <c r="C1138" s="235"/>
      <c r="D1138" s="218" t="s">
        <v>167</v>
      </c>
      <c r="E1138" s="236" t="s">
        <v>40</v>
      </c>
      <c r="F1138" s="237" t="s">
        <v>1387</v>
      </c>
      <c r="G1138" s="235"/>
      <c r="H1138" s="238">
        <v>4.0759999999999996</v>
      </c>
      <c r="I1138" s="239"/>
      <c r="J1138" s="235"/>
      <c r="K1138" s="235"/>
      <c r="L1138" s="240"/>
      <c r="M1138" s="241"/>
      <c r="N1138" s="242"/>
      <c r="O1138" s="242"/>
      <c r="P1138" s="242"/>
      <c r="Q1138" s="242"/>
      <c r="R1138" s="242"/>
      <c r="S1138" s="242"/>
      <c r="T1138" s="243"/>
      <c r="U1138" s="14"/>
      <c r="V1138" s="14"/>
      <c r="W1138" s="14"/>
      <c r="X1138" s="14"/>
      <c r="Y1138" s="14"/>
      <c r="Z1138" s="14"/>
      <c r="AA1138" s="14"/>
      <c r="AB1138" s="14"/>
      <c r="AC1138" s="14"/>
      <c r="AD1138" s="14"/>
      <c r="AE1138" s="14"/>
      <c r="AT1138" s="244" t="s">
        <v>167</v>
      </c>
      <c r="AU1138" s="244" t="s">
        <v>87</v>
      </c>
      <c r="AV1138" s="14" t="s">
        <v>87</v>
      </c>
      <c r="AW1138" s="14" t="s">
        <v>38</v>
      </c>
      <c r="AX1138" s="14" t="s">
        <v>77</v>
      </c>
      <c r="AY1138" s="244" t="s">
        <v>153</v>
      </c>
    </row>
    <row r="1139" s="15" customFormat="1">
      <c r="A1139" s="15"/>
      <c r="B1139" s="245"/>
      <c r="C1139" s="246"/>
      <c r="D1139" s="218" t="s">
        <v>167</v>
      </c>
      <c r="E1139" s="247" t="s">
        <v>40</v>
      </c>
      <c r="F1139" s="248" t="s">
        <v>170</v>
      </c>
      <c r="G1139" s="246"/>
      <c r="H1139" s="249">
        <v>4.0759999999999996</v>
      </c>
      <c r="I1139" s="250"/>
      <c r="J1139" s="246"/>
      <c r="K1139" s="246"/>
      <c r="L1139" s="251"/>
      <c r="M1139" s="252"/>
      <c r="N1139" s="253"/>
      <c r="O1139" s="253"/>
      <c r="P1139" s="253"/>
      <c r="Q1139" s="253"/>
      <c r="R1139" s="253"/>
      <c r="S1139" s="253"/>
      <c r="T1139" s="254"/>
      <c r="U1139" s="15"/>
      <c r="V1139" s="15"/>
      <c r="W1139" s="15"/>
      <c r="X1139" s="15"/>
      <c r="Y1139" s="15"/>
      <c r="Z1139" s="15"/>
      <c r="AA1139" s="15"/>
      <c r="AB1139" s="15"/>
      <c r="AC1139" s="15"/>
      <c r="AD1139" s="15"/>
      <c r="AE1139" s="15"/>
      <c r="AT1139" s="255" t="s">
        <v>167</v>
      </c>
      <c r="AU1139" s="255" t="s">
        <v>87</v>
      </c>
      <c r="AV1139" s="15" t="s">
        <v>161</v>
      </c>
      <c r="AW1139" s="15" t="s">
        <v>38</v>
      </c>
      <c r="AX1139" s="15" t="s">
        <v>85</v>
      </c>
      <c r="AY1139" s="255" t="s">
        <v>153</v>
      </c>
    </row>
    <row r="1140" s="2" customFormat="1" ht="24.15" customHeight="1">
      <c r="A1140" s="39"/>
      <c r="B1140" s="40"/>
      <c r="C1140" s="205" t="s">
        <v>1393</v>
      </c>
      <c r="D1140" s="205" t="s">
        <v>156</v>
      </c>
      <c r="E1140" s="206" t="s">
        <v>1394</v>
      </c>
      <c r="F1140" s="207" t="s">
        <v>1395</v>
      </c>
      <c r="G1140" s="208" t="s">
        <v>159</v>
      </c>
      <c r="H1140" s="209">
        <v>4.0759999999999996</v>
      </c>
      <c r="I1140" s="210"/>
      <c r="J1140" s="211">
        <f>ROUND(I1140*H1140,2)</f>
        <v>0</v>
      </c>
      <c r="K1140" s="207" t="s">
        <v>160</v>
      </c>
      <c r="L1140" s="45"/>
      <c r="M1140" s="212" t="s">
        <v>40</v>
      </c>
      <c r="N1140" s="213" t="s">
        <v>48</v>
      </c>
      <c r="O1140" s="85"/>
      <c r="P1140" s="214">
        <f>O1140*H1140</f>
        <v>0</v>
      </c>
      <c r="Q1140" s="214">
        <v>0.00012</v>
      </c>
      <c r="R1140" s="214">
        <f>Q1140*H1140</f>
        <v>0.00048912000000000001</v>
      </c>
      <c r="S1140" s="214">
        <v>0</v>
      </c>
      <c r="T1140" s="215">
        <f>S1140*H1140</f>
        <v>0</v>
      </c>
      <c r="U1140" s="39"/>
      <c r="V1140" s="39"/>
      <c r="W1140" s="39"/>
      <c r="X1140" s="39"/>
      <c r="Y1140" s="39"/>
      <c r="Z1140" s="39"/>
      <c r="AA1140" s="39"/>
      <c r="AB1140" s="39"/>
      <c r="AC1140" s="39"/>
      <c r="AD1140" s="39"/>
      <c r="AE1140" s="39"/>
      <c r="AR1140" s="216" t="s">
        <v>287</v>
      </c>
      <c r="AT1140" s="216" t="s">
        <v>156</v>
      </c>
      <c r="AU1140" s="216" t="s">
        <v>87</v>
      </c>
      <c r="AY1140" s="18" t="s">
        <v>153</v>
      </c>
      <c r="BE1140" s="217">
        <f>IF(N1140="základní",J1140,0)</f>
        <v>0</v>
      </c>
      <c r="BF1140" s="217">
        <f>IF(N1140="snížená",J1140,0)</f>
        <v>0</v>
      </c>
      <c r="BG1140" s="217">
        <f>IF(N1140="zákl. přenesená",J1140,0)</f>
        <v>0</v>
      </c>
      <c r="BH1140" s="217">
        <f>IF(N1140="sníž. přenesená",J1140,0)</f>
        <v>0</v>
      </c>
      <c r="BI1140" s="217">
        <f>IF(N1140="nulová",J1140,0)</f>
        <v>0</v>
      </c>
      <c r="BJ1140" s="18" t="s">
        <v>85</v>
      </c>
      <c r="BK1140" s="217">
        <f>ROUND(I1140*H1140,2)</f>
        <v>0</v>
      </c>
      <c r="BL1140" s="18" t="s">
        <v>287</v>
      </c>
      <c r="BM1140" s="216" t="s">
        <v>1396</v>
      </c>
    </row>
    <row r="1141" s="2" customFormat="1">
      <c r="A1141" s="39"/>
      <c r="B1141" s="40"/>
      <c r="C1141" s="41"/>
      <c r="D1141" s="218" t="s">
        <v>163</v>
      </c>
      <c r="E1141" s="41"/>
      <c r="F1141" s="219" t="s">
        <v>1397</v>
      </c>
      <c r="G1141" s="41"/>
      <c r="H1141" s="41"/>
      <c r="I1141" s="220"/>
      <c r="J1141" s="41"/>
      <c r="K1141" s="41"/>
      <c r="L1141" s="45"/>
      <c r="M1141" s="221"/>
      <c r="N1141" s="222"/>
      <c r="O1141" s="85"/>
      <c r="P1141" s="85"/>
      <c r="Q1141" s="85"/>
      <c r="R1141" s="85"/>
      <c r="S1141" s="85"/>
      <c r="T1141" s="86"/>
      <c r="U1141" s="39"/>
      <c r="V1141" s="39"/>
      <c r="W1141" s="39"/>
      <c r="X1141" s="39"/>
      <c r="Y1141" s="39"/>
      <c r="Z1141" s="39"/>
      <c r="AA1141" s="39"/>
      <c r="AB1141" s="39"/>
      <c r="AC1141" s="39"/>
      <c r="AD1141" s="39"/>
      <c r="AE1141" s="39"/>
      <c r="AT1141" s="18" t="s">
        <v>163</v>
      </c>
      <c r="AU1141" s="18" t="s">
        <v>87</v>
      </c>
    </row>
    <row r="1142" s="14" customFormat="1">
      <c r="A1142" s="14"/>
      <c r="B1142" s="234"/>
      <c r="C1142" s="235"/>
      <c r="D1142" s="218" t="s">
        <v>167</v>
      </c>
      <c r="E1142" s="236" t="s">
        <v>40</v>
      </c>
      <c r="F1142" s="237" t="s">
        <v>1387</v>
      </c>
      <c r="G1142" s="235"/>
      <c r="H1142" s="238">
        <v>4.0759999999999996</v>
      </c>
      <c r="I1142" s="239"/>
      <c r="J1142" s="235"/>
      <c r="K1142" s="235"/>
      <c r="L1142" s="240"/>
      <c r="M1142" s="241"/>
      <c r="N1142" s="242"/>
      <c r="O1142" s="242"/>
      <c r="P1142" s="242"/>
      <c r="Q1142" s="242"/>
      <c r="R1142" s="242"/>
      <c r="S1142" s="242"/>
      <c r="T1142" s="243"/>
      <c r="U1142" s="14"/>
      <c r="V1142" s="14"/>
      <c r="W1142" s="14"/>
      <c r="X1142" s="14"/>
      <c r="Y1142" s="14"/>
      <c r="Z1142" s="14"/>
      <c r="AA1142" s="14"/>
      <c r="AB1142" s="14"/>
      <c r="AC1142" s="14"/>
      <c r="AD1142" s="14"/>
      <c r="AE1142" s="14"/>
      <c r="AT1142" s="244" t="s">
        <v>167</v>
      </c>
      <c r="AU1142" s="244" t="s">
        <v>87</v>
      </c>
      <c r="AV1142" s="14" t="s">
        <v>87</v>
      </c>
      <c r="AW1142" s="14" t="s">
        <v>38</v>
      </c>
      <c r="AX1142" s="14" t="s">
        <v>77</v>
      </c>
      <c r="AY1142" s="244" t="s">
        <v>153</v>
      </c>
    </row>
    <row r="1143" s="15" customFormat="1">
      <c r="A1143" s="15"/>
      <c r="B1143" s="245"/>
      <c r="C1143" s="246"/>
      <c r="D1143" s="218" t="s">
        <v>167</v>
      </c>
      <c r="E1143" s="247" t="s">
        <v>40</v>
      </c>
      <c r="F1143" s="248" t="s">
        <v>170</v>
      </c>
      <c r="G1143" s="246"/>
      <c r="H1143" s="249">
        <v>4.0759999999999996</v>
      </c>
      <c r="I1143" s="250"/>
      <c r="J1143" s="246"/>
      <c r="K1143" s="246"/>
      <c r="L1143" s="251"/>
      <c r="M1143" s="252"/>
      <c r="N1143" s="253"/>
      <c r="O1143" s="253"/>
      <c r="P1143" s="253"/>
      <c r="Q1143" s="253"/>
      <c r="R1143" s="253"/>
      <c r="S1143" s="253"/>
      <c r="T1143" s="254"/>
      <c r="U1143" s="15"/>
      <c r="V1143" s="15"/>
      <c r="W1143" s="15"/>
      <c r="X1143" s="15"/>
      <c r="Y1143" s="15"/>
      <c r="Z1143" s="15"/>
      <c r="AA1143" s="15"/>
      <c r="AB1143" s="15"/>
      <c r="AC1143" s="15"/>
      <c r="AD1143" s="15"/>
      <c r="AE1143" s="15"/>
      <c r="AT1143" s="255" t="s">
        <v>167</v>
      </c>
      <c r="AU1143" s="255" t="s">
        <v>87</v>
      </c>
      <c r="AV1143" s="15" t="s">
        <v>161</v>
      </c>
      <c r="AW1143" s="15" t="s">
        <v>38</v>
      </c>
      <c r="AX1143" s="15" t="s">
        <v>85</v>
      </c>
      <c r="AY1143" s="255" t="s">
        <v>153</v>
      </c>
    </row>
    <row r="1144" s="2" customFormat="1" ht="24.15" customHeight="1">
      <c r="A1144" s="39"/>
      <c r="B1144" s="40"/>
      <c r="C1144" s="205" t="s">
        <v>1398</v>
      </c>
      <c r="D1144" s="205" t="s">
        <v>156</v>
      </c>
      <c r="E1144" s="206" t="s">
        <v>1399</v>
      </c>
      <c r="F1144" s="207" t="s">
        <v>1400</v>
      </c>
      <c r="G1144" s="208" t="s">
        <v>159</v>
      </c>
      <c r="H1144" s="209">
        <v>4.0759999999999996</v>
      </c>
      <c r="I1144" s="210"/>
      <c r="J1144" s="211">
        <f>ROUND(I1144*H1144,2)</f>
        <v>0</v>
      </c>
      <c r="K1144" s="207" t="s">
        <v>160</v>
      </c>
      <c r="L1144" s="45"/>
      <c r="M1144" s="212" t="s">
        <v>40</v>
      </c>
      <c r="N1144" s="213" t="s">
        <v>48</v>
      </c>
      <c r="O1144" s="85"/>
      <c r="P1144" s="214">
        <f>O1144*H1144</f>
        <v>0</v>
      </c>
      <c r="Q1144" s="214">
        <v>0.00023000000000000001</v>
      </c>
      <c r="R1144" s="214">
        <f>Q1144*H1144</f>
        <v>0.00093747999999999998</v>
      </c>
      <c r="S1144" s="214">
        <v>0</v>
      </c>
      <c r="T1144" s="215">
        <f>S1144*H1144</f>
        <v>0</v>
      </c>
      <c r="U1144" s="39"/>
      <c r="V1144" s="39"/>
      <c r="W1144" s="39"/>
      <c r="X1144" s="39"/>
      <c r="Y1144" s="39"/>
      <c r="Z1144" s="39"/>
      <c r="AA1144" s="39"/>
      <c r="AB1144" s="39"/>
      <c r="AC1144" s="39"/>
      <c r="AD1144" s="39"/>
      <c r="AE1144" s="39"/>
      <c r="AR1144" s="216" t="s">
        <v>287</v>
      </c>
      <c r="AT1144" s="216" t="s">
        <v>156</v>
      </c>
      <c r="AU1144" s="216" t="s">
        <v>87</v>
      </c>
      <c r="AY1144" s="18" t="s">
        <v>153</v>
      </c>
      <c r="BE1144" s="217">
        <f>IF(N1144="základní",J1144,0)</f>
        <v>0</v>
      </c>
      <c r="BF1144" s="217">
        <f>IF(N1144="snížená",J1144,0)</f>
        <v>0</v>
      </c>
      <c r="BG1144" s="217">
        <f>IF(N1144="zákl. přenesená",J1144,0)</f>
        <v>0</v>
      </c>
      <c r="BH1144" s="217">
        <f>IF(N1144="sníž. přenesená",J1144,0)</f>
        <v>0</v>
      </c>
      <c r="BI1144" s="217">
        <f>IF(N1144="nulová",J1144,0)</f>
        <v>0</v>
      </c>
      <c r="BJ1144" s="18" t="s">
        <v>85</v>
      </c>
      <c r="BK1144" s="217">
        <f>ROUND(I1144*H1144,2)</f>
        <v>0</v>
      </c>
      <c r="BL1144" s="18" t="s">
        <v>287</v>
      </c>
      <c r="BM1144" s="216" t="s">
        <v>1401</v>
      </c>
    </row>
    <row r="1145" s="2" customFormat="1">
      <c r="A1145" s="39"/>
      <c r="B1145" s="40"/>
      <c r="C1145" s="41"/>
      <c r="D1145" s="218" t="s">
        <v>163</v>
      </c>
      <c r="E1145" s="41"/>
      <c r="F1145" s="219" t="s">
        <v>1402</v>
      </c>
      <c r="G1145" s="41"/>
      <c r="H1145" s="41"/>
      <c r="I1145" s="220"/>
      <c r="J1145" s="41"/>
      <c r="K1145" s="41"/>
      <c r="L1145" s="45"/>
      <c r="M1145" s="221"/>
      <c r="N1145" s="222"/>
      <c r="O1145" s="85"/>
      <c r="P1145" s="85"/>
      <c r="Q1145" s="85"/>
      <c r="R1145" s="85"/>
      <c r="S1145" s="85"/>
      <c r="T1145" s="86"/>
      <c r="U1145" s="39"/>
      <c r="V1145" s="39"/>
      <c r="W1145" s="39"/>
      <c r="X1145" s="39"/>
      <c r="Y1145" s="39"/>
      <c r="Z1145" s="39"/>
      <c r="AA1145" s="39"/>
      <c r="AB1145" s="39"/>
      <c r="AC1145" s="39"/>
      <c r="AD1145" s="39"/>
      <c r="AE1145" s="39"/>
      <c r="AT1145" s="18" t="s">
        <v>163</v>
      </c>
      <c r="AU1145" s="18" t="s">
        <v>87</v>
      </c>
    </row>
    <row r="1146" s="14" customFormat="1">
      <c r="A1146" s="14"/>
      <c r="B1146" s="234"/>
      <c r="C1146" s="235"/>
      <c r="D1146" s="218" t="s">
        <v>167</v>
      </c>
      <c r="E1146" s="236" t="s">
        <v>40</v>
      </c>
      <c r="F1146" s="237" t="s">
        <v>1387</v>
      </c>
      <c r="G1146" s="235"/>
      <c r="H1146" s="238">
        <v>4.0759999999999996</v>
      </c>
      <c r="I1146" s="239"/>
      <c r="J1146" s="235"/>
      <c r="K1146" s="235"/>
      <c r="L1146" s="240"/>
      <c r="M1146" s="241"/>
      <c r="N1146" s="242"/>
      <c r="O1146" s="242"/>
      <c r="P1146" s="242"/>
      <c r="Q1146" s="242"/>
      <c r="R1146" s="242"/>
      <c r="S1146" s="242"/>
      <c r="T1146" s="243"/>
      <c r="U1146" s="14"/>
      <c r="V1146" s="14"/>
      <c r="W1146" s="14"/>
      <c r="X1146" s="14"/>
      <c r="Y1146" s="14"/>
      <c r="Z1146" s="14"/>
      <c r="AA1146" s="14"/>
      <c r="AB1146" s="14"/>
      <c r="AC1146" s="14"/>
      <c r="AD1146" s="14"/>
      <c r="AE1146" s="14"/>
      <c r="AT1146" s="244" t="s">
        <v>167</v>
      </c>
      <c r="AU1146" s="244" t="s">
        <v>87</v>
      </c>
      <c r="AV1146" s="14" t="s">
        <v>87</v>
      </c>
      <c r="AW1146" s="14" t="s">
        <v>38</v>
      </c>
      <c r="AX1146" s="14" t="s">
        <v>77</v>
      </c>
      <c r="AY1146" s="244" t="s">
        <v>153</v>
      </c>
    </row>
    <row r="1147" s="15" customFormat="1">
      <c r="A1147" s="15"/>
      <c r="B1147" s="245"/>
      <c r="C1147" s="246"/>
      <c r="D1147" s="218" t="s">
        <v>167</v>
      </c>
      <c r="E1147" s="247" t="s">
        <v>40</v>
      </c>
      <c r="F1147" s="248" t="s">
        <v>170</v>
      </c>
      <c r="G1147" s="246"/>
      <c r="H1147" s="249">
        <v>4.0759999999999996</v>
      </c>
      <c r="I1147" s="250"/>
      <c r="J1147" s="246"/>
      <c r="K1147" s="246"/>
      <c r="L1147" s="251"/>
      <c r="M1147" s="252"/>
      <c r="N1147" s="253"/>
      <c r="O1147" s="253"/>
      <c r="P1147" s="253"/>
      <c r="Q1147" s="253"/>
      <c r="R1147" s="253"/>
      <c r="S1147" s="253"/>
      <c r="T1147" s="254"/>
      <c r="U1147" s="15"/>
      <c r="V1147" s="15"/>
      <c r="W1147" s="15"/>
      <c r="X1147" s="15"/>
      <c r="Y1147" s="15"/>
      <c r="Z1147" s="15"/>
      <c r="AA1147" s="15"/>
      <c r="AB1147" s="15"/>
      <c r="AC1147" s="15"/>
      <c r="AD1147" s="15"/>
      <c r="AE1147" s="15"/>
      <c r="AT1147" s="255" t="s">
        <v>167</v>
      </c>
      <c r="AU1147" s="255" t="s">
        <v>87</v>
      </c>
      <c r="AV1147" s="15" t="s">
        <v>161</v>
      </c>
      <c r="AW1147" s="15" t="s">
        <v>38</v>
      </c>
      <c r="AX1147" s="15" t="s">
        <v>85</v>
      </c>
      <c r="AY1147" s="255" t="s">
        <v>153</v>
      </c>
    </row>
    <row r="1148" s="2" customFormat="1" ht="24.15" customHeight="1">
      <c r="A1148" s="39"/>
      <c r="B1148" s="40"/>
      <c r="C1148" s="205" t="s">
        <v>1403</v>
      </c>
      <c r="D1148" s="205" t="s">
        <v>156</v>
      </c>
      <c r="E1148" s="206" t="s">
        <v>1404</v>
      </c>
      <c r="F1148" s="207" t="s">
        <v>1405</v>
      </c>
      <c r="G1148" s="208" t="s">
        <v>159</v>
      </c>
      <c r="H1148" s="209">
        <v>4.0759999999999996</v>
      </c>
      <c r="I1148" s="210"/>
      <c r="J1148" s="211">
        <f>ROUND(I1148*H1148,2)</f>
        <v>0</v>
      </c>
      <c r="K1148" s="207" t="s">
        <v>160</v>
      </c>
      <c r="L1148" s="45"/>
      <c r="M1148" s="212" t="s">
        <v>40</v>
      </c>
      <c r="N1148" s="213" t="s">
        <v>48</v>
      </c>
      <c r="O1148" s="85"/>
      <c r="P1148" s="214">
        <f>O1148*H1148</f>
        <v>0</v>
      </c>
      <c r="Q1148" s="214">
        <v>0.00010000000000000001</v>
      </c>
      <c r="R1148" s="214">
        <f>Q1148*H1148</f>
        <v>0.00040759999999999999</v>
      </c>
      <c r="S1148" s="214">
        <v>0</v>
      </c>
      <c r="T1148" s="215">
        <f>S1148*H1148</f>
        <v>0</v>
      </c>
      <c r="U1148" s="39"/>
      <c r="V1148" s="39"/>
      <c r="W1148" s="39"/>
      <c r="X1148" s="39"/>
      <c r="Y1148" s="39"/>
      <c r="Z1148" s="39"/>
      <c r="AA1148" s="39"/>
      <c r="AB1148" s="39"/>
      <c r="AC1148" s="39"/>
      <c r="AD1148" s="39"/>
      <c r="AE1148" s="39"/>
      <c r="AR1148" s="216" t="s">
        <v>287</v>
      </c>
      <c r="AT1148" s="216" t="s">
        <v>156</v>
      </c>
      <c r="AU1148" s="216" t="s">
        <v>87</v>
      </c>
      <c r="AY1148" s="18" t="s">
        <v>153</v>
      </c>
      <c r="BE1148" s="217">
        <f>IF(N1148="základní",J1148,0)</f>
        <v>0</v>
      </c>
      <c r="BF1148" s="217">
        <f>IF(N1148="snížená",J1148,0)</f>
        <v>0</v>
      </c>
      <c r="BG1148" s="217">
        <f>IF(N1148="zákl. přenesená",J1148,0)</f>
        <v>0</v>
      </c>
      <c r="BH1148" s="217">
        <f>IF(N1148="sníž. přenesená",J1148,0)</f>
        <v>0</v>
      </c>
      <c r="BI1148" s="217">
        <f>IF(N1148="nulová",J1148,0)</f>
        <v>0</v>
      </c>
      <c r="BJ1148" s="18" t="s">
        <v>85</v>
      </c>
      <c r="BK1148" s="217">
        <f>ROUND(I1148*H1148,2)</f>
        <v>0</v>
      </c>
      <c r="BL1148" s="18" t="s">
        <v>287</v>
      </c>
      <c r="BM1148" s="216" t="s">
        <v>1406</v>
      </c>
    </row>
    <row r="1149" s="2" customFormat="1">
      <c r="A1149" s="39"/>
      <c r="B1149" s="40"/>
      <c r="C1149" s="41"/>
      <c r="D1149" s="218" t="s">
        <v>163</v>
      </c>
      <c r="E1149" s="41"/>
      <c r="F1149" s="219" t="s">
        <v>1407</v>
      </c>
      <c r="G1149" s="41"/>
      <c r="H1149" s="41"/>
      <c r="I1149" s="220"/>
      <c r="J1149" s="41"/>
      <c r="K1149" s="41"/>
      <c r="L1149" s="45"/>
      <c r="M1149" s="221"/>
      <c r="N1149" s="222"/>
      <c r="O1149" s="85"/>
      <c r="P1149" s="85"/>
      <c r="Q1149" s="85"/>
      <c r="R1149" s="85"/>
      <c r="S1149" s="85"/>
      <c r="T1149" s="86"/>
      <c r="U1149" s="39"/>
      <c r="V1149" s="39"/>
      <c r="W1149" s="39"/>
      <c r="X1149" s="39"/>
      <c r="Y1149" s="39"/>
      <c r="Z1149" s="39"/>
      <c r="AA1149" s="39"/>
      <c r="AB1149" s="39"/>
      <c r="AC1149" s="39"/>
      <c r="AD1149" s="39"/>
      <c r="AE1149" s="39"/>
      <c r="AT1149" s="18" t="s">
        <v>163</v>
      </c>
      <c r="AU1149" s="18" t="s">
        <v>87</v>
      </c>
    </row>
    <row r="1150" s="14" customFormat="1">
      <c r="A1150" s="14"/>
      <c r="B1150" s="234"/>
      <c r="C1150" s="235"/>
      <c r="D1150" s="218" t="s">
        <v>167</v>
      </c>
      <c r="E1150" s="236" t="s">
        <v>40</v>
      </c>
      <c r="F1150" s="237" t="s">
        <v>1387</v>
      </c>
      <c r="G1150" s="235"/>
      <c r="H1150" s="238">
        <v>4.0759999999999996</v>
      </c>
      <c r="I1150" s="239"/>
      <c r="J1150" s="235"/>
      <c r="K1150" s="235"/>
      <c r="L1150" s="240"/>
      <c r="M1150" s="241"/>
      <c r="N1150" s="242"/>
      <c r="O1150" s="242"/>
      <c r="P1150" s="242"/>
      <c r="Q1150" s="242"/>
      <c r="R1150" s="242"/>
      <c r="S1150" s="242"/>
      <c r="T1150" s="243"/>
      <c r="U1150" s="14"/>
      <c r="V1150" s="14"/>
      <c r="W1150" s="14"/>
      <c r="X1150" s="14"/>
      <c r="Y1150" s="14"/>
      <c r="Z1150" s="14"/>
      <c r="AA1150" s="14"/>
      <c r="AB1150" s="14"/>
      <c r="AC1150" s="14"/>
      <c r="AD1150" s="14"/>
      <c r="AE1150" s="14"/>
      <c r="AT1150" s="244" t="s">
        <v>167</v>
      </c>
      <c r="AU1150" s="244" t="s">
        <v>87</v>
      </c>
      <c r="AV1150" s="14" t="s">
        <v>87</v>
      </c>
      <c r="AW1150" s="14" t="s">
        <v>38</v>
      </c>
      <c r="AX1150" s="14" t="s">
        <v>77</v>
      </c>
      <c r="AY1150" s="244" t="s">
        <v>153</v>
      </c>
    </row>
    <row r="1151" s="15" customFormat="1">
      <c r="A1151" s="15"/>
      <c r="B1151" s="245"/>
      <c r="C1151" s="246"/>
      <c r="D1151" s="218" t="s">
        <v>167</v>
      </c>
      <c r="E1151" s="247" t="s">
        <v>40</v>
      </c>
      <c r="F1151" s="248" t="s">
        <v>170</v>
      </c>
      <c r="G1151" s="246"/>
      <c r="H1151" s="249">
        <v>4.0759999999999996</v>
      </c>
      <c r="I1151" s="250"/>
      <c r="J1151" s="246"/>
      <c r="K1151" s="246"/>
      <c r="L1151" s="251"/>
      <c r="M1151" s="252"/>
      <c r="N1151" s="253"/>
      <c r="O1151" s="253"/>
      <c r="P1151" s="253"/>
      <c r="Q1151" s="253"/>
      <c r="R1151" s="253"/>
      <c r="S1151" s="253"/>
      <c r="T1151" s="254"/>
      <c r="U1151" s="15"/>
      <c r="V1151" s="15"/>
      <c r="W1151" s="15"/>
      <c r="X1151" s="15"/>
      <c r="Y1151" s="15"/>
      <c r="Z1151" s="15"/>
      <c r="AA1151" s="15"/>
      <c r="AB1151" s="15"/>
      <c r="AC1151" s="15"/>
      <c r="AD1151" s="15"/>
      <c r="AE1151" s="15"/>
      <c r="AT1151" s="255" t="s">
        <v>167</v>
      </c>
      <c r="AU1151" s="255" t="s">
        <v>87</v>
      </c>
      <c r="AV1151" s="15" t="s">
        <v>161</v>
      </c>
      <c r="AW1151" s="15" t="s">
        <v>38</v>
      </c>
      <c r="AX1151" s="15" t="s">
        <v>85</v>
      </c>
      <c r="AY1151" s="255" t="s">
        <v>153</v>
      </c>
    </row>
    <row r="1152" s="12" customFormat="1" ht="22.8" customHeight="1">
      <c r="A1152" s="12"/>
      <c r="B1152" s="189"/>
      <c r="C1152" s="190"/>
      <c r="D1152" s="191" t="s">
        <v>76</v>
      </c>
      <c r="E1152" s="203" t="s">
        <v>1408</v>
      </c>
      <c r="F1152" s="203" t="s">
        <v>1409</v>
      </c>
      <c r="G1152" s="190"/>
      <c r="H1152" s="190"/>
      <c r="I1152" s="193"/>
      <c r="J1152" s="204">
        <f>BK1152</f>
        <v>0</v>
      </c>
      <c r="K1152" s="190"/>
      <c r="L1152" s="195"/>
      <c r="M1152" s="196"/>
      <c r="N1152" s="197"/>
      <c r="O1152" s="197"/>
      <c r="P1152" s="198">
        <f>SUM(P1153:P1294)</f>
        <v>0</v>
      </c>
      <c r="Q1152" s="197"/>
      <c r="R1152" s="198">
        <f>SUM(R1153:R1294)</f>
        <v>0.16210191999999996</v>
      </c>
      <c r="S1152" s="197"/>
      <c r="T1152" s="199">
        <f>SUM(T1153:T1294)</f>
        <v>0.058560759999999996</v>
      </c>
      <c r="U1152" s="12"/>
      <c r="V1152" s="12"/>
      <c r="W1152" s="12"/>
      <c r="X1152" s="12"/>
      <c r="Y1152" s="12"/>
      <c r="Z1152" s="12"/>
      <c r="AA1152" s="12"/>
      <c r="AB1152" s="12"/>
      <c r="AC1152" s="12"/>
      <c r="AD1152" s="12"/>
      <c r="AE1152" s="12"/>
      <c r="AR1152" s="200" t="s">
        <v>87</v>
      </c>
      <c r="AT1152" s="201" t="s">
        <v>76</v>
      </c>
      <c r="AU1152" s="201" t="s">
        <v>85</v>
      </c>
      <c r="AY1152" s="200" t="s">
        <v>153</v>
      </c>
      <c r="BK1152" s="202">
        <f>SUM(BK1153:BK1294)</f>
        <v>0</v>
      </c>
    </row>
    <row r="1153" s="2" customFormat="1" ht="24.15" customHeight="1">
      <c r="A1153" s="39"/>
      <c r="B1153" s="40"/>
      <c r="C1153" s="205" t="s">
        <v>1410</v>
      </c>
      <c r="D1153" s="205" t="s">
        <v>156</v>
      </c>
      <c r="E1153" s="206" t="s">
        <v>1411</v>
      </c>
      <c r="F1153" s="207" t="s">
        <v>1412</v>
      </c>
      <c r="G1153" s="208" t="s">
        <v>159</v>
      </c>
      <c r="H1153" s="209">
        <v>127.306</v>
      </c>
      <c r="I1153" s="210"/>
      <c r="J1153" s="211">
        <f>ROUND(I1153*H1153,2)</f>
        <v>0</v>
      </c>
      <c r="K1153" s="207" t="s">
        <v>160</v>
      </c>
      <c r="L1153" s="45"/>
      <c r="M1153" s="212" t="s">
        <v>40</v>
      </c>
      <c r="N1153" s="213" t="s">
        <v>48</v>
      </c>
      <c r="O1153" s="85"/>
      <c r="P1153" s="214">
        <f>O1153*H1153</f>
        <v>0</v>
      </c>
      <c r="Q1153" s="214">
        <v>0</v>
      </c>
      <c r="R1153" s="214">
        <f>Q1153*H1153</f>
        <v>0</v>
      </c>
      <c r="S1153" s="214">
        <v>0.00014999999999999999</v>
      </c>
      <c r="T1153" s="215">
        <f>S1153*H1153</f>
        <v>0.019095899999999999</v>
      </c>
      <c r="U1153" s="39"/>
      <c r="V1153" s="39"/>
      <c r="W1153" s="39"/>
      <c r="X1153" s="39"/>
      <c r="Y1153" s="39"/>
      <c r="Z1153" s="39"/>
      <c r="AA1153" s="39"/>
      <c r="AB1153" s="39"/>
      <c r="AC1153" s="39"/>
      <c r="AD1153" s="39"/>
      <c r="AE1153" s="39"/>
      <c r="AR1153" s="216" t="s">
        <v>287</v>
      </c>
      <c r="AT1153" s="216" t="s">
        <v>156</v>
      </c>
      <c r="AU1153" s="216" t="s">
        <v>87</v>
      </c>
      <c r="AY1153" s="18" t="s">
        <v>153</v>
      </c>
      <c r="BE1153" s="217">
        <f>IF(N1153="základní",J1153,0)</f>
        <v>0</v>
      </c>
      <c r="BF1153" s="217">
        <f>IF(N1153="snížená",J1153,0)</f>
        <v>0</v>
      </c>
      <c r="BG1153" s="217">
        <f>IF(N1153="zákl. přenesená",J1153,0)</f>
        <v>0</v>
      </c>
      <c r="BH1153" s="217">
        <f>IF(N1153="sníž. přenesená",J1153,0)</f>
        <v>0</v>
      </c>
      <c r="BI1153" s="217">
        <f>IF(N1153="nulová",J1153,0)</f>
        <v>0</v>
      </c>
      <c r="BJ1153" s="18" t="s">
        <v>85</v>
      </c>
      <c r="BK1153" s="217">
        <f>ROUND(I1153*H1153,2)</f>
        <v>0</v>
      </c>
      <c r="BL1153" s="18" t="s">
        <v>287</v>
      </c>
      <c r="BM1153" s="216" t="s">
        <v>1413</v>
      </c>
    </row>
    <row r="1154" s="2" customFormat="1">
      <c r="A1154" s="39"/>
      <c r="B1154" s="40"/>
      <c r="C1154" s="41"/>
      <c r="D1154" s="218" t="s">
        <v>163</v>
      </c>
      <c r="E1154" s="41"/>
      <c r="F1154" s="219" t="s">
        <v>1414</v>
      </c>
      <c r="G1154" s="41"/>
      <c r="H1154" s="41"/>
      <c r="I1154" s="220"/>
      <c r="J1154" s="41"/>
      <c r="K1154" s="41"/>
      <c r="L1154" s="45"/>
      <c r="M1154" s="221"/>
      <c r="N1154" s="222"/>
      <c r="O1154" s="85"/>
      <c r="P1154" s="85"/>
      <c r="Q1154" s="85"/>
      <c r="R1154" s="85"/>
      <c r="S1154" s="85"/>
      <c r="T1154" s="86"/>
      <c r="U1154" s="39"/>
      <c r="V1154" s="39"/>
      <c r="W1154" s="39"/>
      <c r="X1154" s="39"/>
      <c r="Y1154" s="39"/>
      <c r="Z1154" s="39"/>
      <c r="AA1154" s="39"/>
      <c r="AB1154" s="39"/>
      <c r="AC1154" s="39"/>
      <c r="AD1154" s="39"/>
      <c r="AE1154" s="39"/>
      <c r="AT1154" s="18" t="s">
        <v>163</v>
      </c>
      <c r="AU1154" s="18" t="s">
        <v>87</v>
      </c>
    </row>
    <row r="1155" s="13" customFormat="1">
      <c r="A1155" s="13"/>
      <c r="B1155" s="224"/>
      <c r="C1155" s="225"/>
      <c r="D1155" s="218" t="s">
        <v>167</v>
      </c>
      <c r="E1155" s="226" t="s">
        <v>40</v>
      </c>
      <c r="F1155" s="227" t="s">
        <v>1415</v>
      </c>
      <c r="G1155" s="225"/>
      <c r="H1155" s="226" t="s">
        <v>40</v>
      </c>
      <c r="I1155" s="228"/>
      <c r="J1155" s="225"/>
      <c r="K1155" s="225"/>
      <c r="L1155" s="229"/>
      <c r="M1155" s="230"/>
      <c r="N1155" s="231"/>
      <c r="O1155" s="231"/>
      <c r="P1155" s="231"/>
      <c r="Q1155" s="231"/>
      <c r="R1155" s="231"/>
      <c r="S1155" s="231"/>
      <c r="T1155" s="232"/>
      <c r="U1155" s="13"/>
      <c r="V1155" s="13"/>
      <c r="W1155" s="13"/>
      <c r="X1155" s="13"/>
      <c r="Y1155" s="13"/>
      <c r="Z1155" s="13"/>
      <c r="AA1155" s="13"/>
      <c r="AB1155" s="13"/>
      <c r="AC1155" s="13"/>
      <c r="AD1155" s="13"/>
      <c r="AE1155" s="13"/>
      <c r="AT1155" s="233" t="s">
        <v>167</v>
      </c>
      <c r="AU1155" s="233" t="s">
        <v>87</v>
      </c>
      <c r="AV1155" s="13" t="s">
        <v>85</v>
      </c>
      <c r="AW1155" s="13" t="s">
        <v>38</v>
      </c>
      <c r="AX1155" s="13" t="s">
        <v>77</v>
      </c>
      <c r="AY1155" s="233" t="s">
        <v>153</v>
      </c>
    </row>
    <row r="1156" s="13" customFormat="1">
      <c r="A1156" s="13"/>
      <c r="B1156" s="224"/>
      <c r="C1156" s="225"/>
      <c r="D1156" s="218" t="s">
        <v>167</v>
      </c>
      <c r="E1156" s="226" t="s">
        <v>40</v>
      </c>
      <c r="F1156" s="227" t="s">
        <v>206</v>
      </c>
      <c r="G1156" s="225"/>
      <c r="H1156" s="226" t="s">
        <v>40</v>
      </c>
      <c r="I1156" s="228"/>
      <c r="J1156" s="225"/>
      <c r="K1156" s="225"/>
      <c r="L1156" s="229"/>
      <c r="M1156" s="230"/>
      <c r="N1156" s="231"/>
      <c r="O1156" s="231"/>
      <c r="P1156" s="231"/>
      <c r="Q1156" s="231"/>
      <c r="R1156" s="231"/>
      <c r="S1156" s="231"/>
      <c r="T1156" s="232"/>
      <c r="U1156" s="13"/>
      <c r="V1156" s="13"/>
      <c r="W1156" s="13"/>
      <c r="X1156" s="13"/>
      <c r="Y1156" s="13"/>
      <c r="Z1156" s="13"/>
      <c r="AA1156" s="13"/>
      <c r="AB1156" s="13"/>
      <c r="AC1156" s="13"/>
      <c r="AD1156" s="13"/>
      <c r="AE1156" s="13"/>
      <c r="AT1156" s="233" t="s">
        <v>167</v>
      </c>
      <c r="AU1156" s="233" t="s">
        <v>87</v>
      </c>
      <c r="AV1156" s="13" t="s">
        <v>85</v>
      </c>
      <c r="AW1156" s="13" t="s">
        <v>38</v>
      </c>
      <c r="AX1156" s="13" t="s">
        <v>77</v>
      </c>
      <c r="AY1156" s="233" t="s">
        <v>153</v>
      </c>
    </row>
    <row r="1157" s="14" customFormat="1">
      <c r="A1157" s="14"/>
      <c r="B1157" s="234"/>
      <c r="C1157" s="235"/>
      <c r="D1157" s="218" t="s">
        <v>167</v>
      </c>
      <c r="E1157" s="236" t="s">
        <v>40</v>
      </c>
      <c r="F1157" s="237" t="s">
        <v>207</v>
      </c>
      <c r="G1157" s="235"/>
      <c r="H1157" s="238">
        <v>2.5579999999999998</v>
      </c>
      <c r="I1157" s="239"/>
      <c r="J1157" s="235"/>
      <c r="K1157" s="235"/>
      <c r="L1157" s="240"/>
      <c r="M1157" s="241"/>
      <c r="N1157" s="242"/>
      <c r="O1157" s="242"/>
      <c r="P1157" s="242"/>
      <c r="Q1157" s="242"/>
      <c r="R1157" s="242"/>
      <c r="S1157" s="242"/>
      <c r="T1157" s="243"/>
      <c r="U1157" s="14"/>
      <c r="V1157" s="14"/>
      <c r="W1157" s="14"/>
      <c r="X1157" s="14"/>
      <c r="Y1157" s="14"/>
      <c r="Z1157" s="14"/>
      <c r="AA1157" s="14"/>
      <c r="AB1157" s="14"/>
      <c r="AC1157" s="14"/>
      <c r="AD1157" s="14"/>
      <c r="AE1157" s="14"/>
      <c r="AT1157" s="244" t="s">
        <v>167</v>
      </c>
      <c r="AU1157" s="244" t="s">
        <v>87</v>
      </c>
      <c r="AV1157" s="14" t="s">
        <v>87</v>
      </c>
      <c r="AW1157" s="14" t="s">
        <v>38</v>
      </c>
      <c r="AX1157" s="14" t="s">
        <v>77</v>
      </c>
      <c r="AY1157" s="244" t="s">
        <v>153</v>
      </c>
    </row>
    <row r="1158" s="14" customFormat="1">
      <c r="A1158" s="14"/>
      <c r="B1158" s="234"/>
      <c r="C1158" s="235"/>
      <c r="D1158" s="218" t="s">
        <v>167</v>
      </c>
      <c r="E1158" s="236" t="s">
        <v>40</v>
      </c>
      <c r="F1158" s="237" t="s">
        <v>208</v>
      </c>
      <c r="G1158" s="235"/>
      <c r="H1158" s="238">
        <v>0.40000000000000002</v>
      </c>
      <c r="I1158" s="239"/>
      <c r="J1158" s="235"/>
      <c r="K1158" s="235"/>
      <c r="L1158" s="240"/>
      <c r="M1158" s="241"/>
      <c r="N1158" s="242"/>
      <c r="O1158" s="242"/>
      <c r="P1158" s="242"/>
      <c r="Q1158" s="242"/>
      <c r="R1158" s="242"/>
      <c r="S1158" s="242"/>
      <c r="T1158" s="243"/>
      <c r="U1158" s="14"/>
      <c r="V1158" s="14"/>
      <c r="W1158" s="14"/>
      <c r="X1158" s="14"/>
      <c r="Y1158" s="14"/>
      <c r="Z1158" s="14"/>
      <c r="AA1158" s="14"/>
      <c r="AB1158" s="14"/>
      <c r="AC1158" s="14"/>
      <c r="AD1158" s="14"/>
      <c r="AE1158" s="14"/>
      <c r="AT1158" s="244" t="s">
        <v>167</v>
      </c>
      <c r="AU1158" s="244" t="s">
        <v>87</v>
      </c>
      <c r="AV1158" s="14" t="s">
        <v>87</v>
      </c>
      <c r="AW1158" s="14" t="s">
        <v>38</v>
      </c>
      <c r="AX1158" s="14" t="s">
        <v>77</v>
      </c>
      <c r="AY1158" s="244" t="s">
        <v>153</v>
      </c>
    </row>
    <row r="1159" s="13" customFormat="1">
      <c r="A1159" s="13"/>
      <c r="B1159" s="224"/>
      <c r="C1159" s="225"/>
      <c r="D1159" s="218" t="s">
        <v>167</v>
      </c>
      <c r="E1159" s="226" t="s">
        <v>40</v>
      </c>
      <c r="F1159" s="227" t="s">
        <v>209</v>
      </c>
      <c r="G1159" s="225"/>
      <c r="H1159" s="226" t="s">
        <v>40</v>
      </c>
      <c r="I1159" s="228"/>
      <c r="J1159" s="225"/>
      <c r="K1159" s="225"/>
      <c r="L1159" s="229"/>
      <c r="M1159" s="230"/>
      <c r="N1159" s="231"/>
      <c r="O1159" s="231"/>
      <c r="P1159" s="231"/>
      <c r="Q1159" s="231"/>
      <c r="R1159" s="231"/>
      <c r="S1159" s="231"/>
      <c r="T1159" s="232"/>
      <c r="U1159" s="13"/>
      <c r="V1159" s="13"/>
      <c r="W1159" s="13"/>
      <c r="X1159" s="13"/>
      <c r="Y1159" s="13"/>
      <c r="Z1159" s="13"/>
      <c r="AA1159" s="13"/>
      <c r="AB1159" s="13"/>
      <c r="AC1159" s="13"/>
      <c r="AD1159" s="13"/>
      <c r="AE1159" s="13"/>
      <c r="AT1159" s="233" t="s">
        <v>167</v>
      </c>
      <c r="AU1159" s="233" t="s">
        <v>87</v>
      </c>
      <c r="AV1159" s="13" t="s">
        <v>85</v>
      </c>
      <c r="AW1159" s="13" t="s">
        <v>38</v>
      </c>
      <c r="AX1159" s="13" t="s">
        <v>77</v>
      </c>
      <c r="AY1159" s="233" t="s">
        <v>153</v>
      </c>
    </row>
    <row r="1160" s="14" customFormat="1">
      <c r="A1160" s="14"/>
      <c r="B1160" s="234"/>
      <c r="C1160" s="235"/>
      <c r="D1160" s="218" t="s">
        <v>167</v>
      </c>
      <c r="E1160" s="236" t="s">
        <v>40</v>
      </c>
      <c r="F1160" s="237" t="s">
        <v>210</v>
      </c>
      <c r="G1160" s="235"/>
      <c r="H1160" s="238">
        <v>2.2650000000000001</v>
      </c>
      <c r="I1160" s="239"/>
      <c r="J1160" s="235"/>
      <c r="K1160" s="235"/>
      <c r="L1160" s="240"/>
      <c r="M1160" s="241"/>
      <c r="N1160" s="242"/>
      <c r="O1160" s="242"/>
      <c r="P1160" s="242"/>
      <c r="Q1160" s="242"/>
      <c r="R1160" s="242"/>
      <c r="S1160" s="242"/>
      <c r="T1160" s="243"/>
      <c r="U1160" s="14"/>
      <c r="V1160" s="14"/>
      <c r="W1160" s="14"/>
      <c r="X1160" s="14"/>
      <c r="Y1160" s="14"/>
      <c r="Z1160" s="14"/>
      <c r="AA1160" s="14"/>
      <c r="AB1160" s="14"/>
      <c r="AC1160" s="14"/>
      <c r="AD1160" s="14"/>
      <c r="AE1160" s="14"/>
      <c r="AT1160" s="244" t="s">
        <v>167</v>
      </c>
      <c r="AU1160" s="244" t="s">
        <v>87</v>
      </c>
      <c r="AV1160" s="14" t="s">
        <v>87</v>
      </c>
      <c r="AW1160" s="14" t="s">
        <v>38</v>
      </c>
      <c r="AX1160" s="14" t="s">
        <v>77</v>
      </c>
      <c r="AY1160" s="244" t="s">
        <v>153</v>
      </c>
    </row>
    <row r="1161" s="13" customFormat="1">
      <c r="A1161" s="13"/>
      <c r="B1161" s="224"/>
      <c r="C1161" s="225"/>
      <c r="D1161" s="218" t="s">
        <v>167</v>
      </c>
      <c r="E1161" s="226" t="s">
        <v>40</v>
      </c>
      <c r="F1161" s="227" t="s">
        <v>211</v>
      </c>
      <c r="G1161" s="225"/>
      <c r="H1161" s="226" t="s">
        <v>40</v>
      </c>
      <c r="I1161" s="228"/>
      <c r="J1161" s="225"/>
      <c r="K1161" s="225"/>
      <c r="L1161" s="229"/>
      <c r="M1161" s="230"/>
      <c r="N1161" s="231"/>
      <c r="O1161" s="231"/>
      <c r="P1161" s="231"/>
      <c r="Q1161" s="231"/>
      <c r="R1161" s="231"/>
      <c r="S1161" s="231"/>
      <c r="T1161" s="232"/>
      <c r="U1161" s="13"/>
      <c r="V1161" s="13"/>
      <c r="W1161" s="13"/>
      <c r="X1161" s="13"/>
      <c r="Y1161" s="13"/>
      <c r="Z1161" s="13"/>
      <c r="AA1161" s="13"/>
      <c r="AB1161" s="13"/>
      <c r="AC1161" s="13"/>
      <c r="AD1161" s="13"/>
      <c r="AE1161" s="13"/>
      <c r="AT1161" s="233" t="s">
        <v>167</v>
      </c>
      <c r="AU1161" s="233" t="s">
        <v>87</v>
      </c>
      <c r="AV1161" s="13" t="s">
        <v>85</v>
      </c>
      <c r="AW1161" s="13" t="s">
        <v>38</v>
      </c>
      <c r="AX1161" s="13" t="s">
        <v>77</v>
      </c>
      <c r="AY1161" s="233" t="s">
        <v>153</v>
      </c>
    </row>
    <row r="1162" s="14" customFormat="1">
      <c r="A1162" s="14"/>
      <c r="B1162" s="234"/>
      <c r="C1162" s="235"/>
      <c r="D1162" s="218" t="s">
        <v>167</v>
      </c>
      <c r="E1162" s="236" t="s">
        <v>40</v>
      </c>
      <c r="F1162" s="237" t="s">
        <v>212</v>
      </c>
      <c r="G1162" s="235"/>
      <c r="H1162" s="238">
        <v>15.416</v>
      </c>
      <c r="I1162" s="239"/>
      <c r="J1162" s="235"/>
      <c r="K1162" s="235"/>
      <c r="L1162" s="240"/>
      <c r="M1162" s="241"/>
      <c r="N1162" s="242"/>
      <c r="O1162" s="242"/>
      <c r="P1162" s="242"/>
      <c r="Q1162" s="242"/>
      <c r="R1162" s="242"/>
      <c r="S1162" s="242"/>
      <c r="T1162" s="243"/>
      <c r="U1162" s="14"/>
      <c r="V1162" s="14"/>
      <c r="W1162" s="14"/>
      <c r="X1162" s="14"/>
      <c r="Y1162" s="14"/>
      <c r="Z1162" s="14"/>
      <c r="AA1162" s="14"/>
      <c r="AB1162" s="14"/>
      <c r="AC1162" s="14"/>
      <c r="AD1162" s="14"/>
      <c r="AE1162" s="14"/>
      <c r="AT1162" s="244" t="s">
        <v>167</v>
      </c>
      <c r="AU1162" s="244" t="s">
        <v>87</v>
      </c>
      <c r="AV1162" s="14" t="s">
        <v>87</v>
      </c>
      <c r="AW1162" s="14" t="s">
        <v>38</v>
      </c>
      <c r="AX1162" s="14" t="s">
        <v>77</v>
      </c>
      <c r="AY1162" s="244" t="s">
        <v>153</v>
      </c>
    </row>
    <row r="1163" s="13" customFormat="1">
      <c r="A1163" s="13"/>
      <c r="B1163" s="224"/>
      <c r="C1163" s="225"/>
      <c r="D1163" s="218" t="s">
        <v>167</v>
      </c>
      <c r="E1163" s="226" t="s">
        <v>40</v>
      </c>
      <c r="F1163" s="227" t="s">
        <v>213</v>
      </c>
      <c r="G1163" s="225"/>
      <c r="H1163" s="226" t="s">
        <v>40</v>
      </c>
      <c r="I1163" s="228"/>
      <c r="J1163" s="225"/>
      <c r="K1163" s="225"/>
      <c r="L1163" s="229"/>
      <c r="M1163" s="230"/>
      <c r="N1163" s="231"/>
      <c r="O1163" s="231"/>
      <c r="P1163" s="231"/>
      <c r="Q1163" s="231"/>
      <c r="R1163" s="231"/>
      <c r="S1163" s="231"/>
      <c r="T1163" s="232"/>
      <c r="U1163" s="13"/>
      <c r="V1163" s="13"/>
      <c r="W1163" s="13"/>
      <c r="X1163" s="13"/>
      <c r="Y1163" s="13"/>
      <c r="Z1163" s="13"/>
      <c r="AA1163" s="13"/>
      <c r="AB1163" s="13"/>
      <c r="AC1163" s="13"/>
      <c r="AD1163" s="13"/>
      <c r="AE1163" s="13"/>
      <c r="AT1163" s="233" t="s">
        <v>167</v>
      </c>
      <c r="AU1163" s="233" t="s">
        <v>87</v>
      </c>
      <c r="AV1163" s="13" t="s">
        <v>85</v>
      </c>
      <c r="AW1163" s="13" t="s">
        <v>38</v>
      </c>
      <c r="AX1163" s="13" t="s">
        <v>77</v>
      </c>
      <c r="AY1163" s="233" t="s">
        <v>153</v>
      </c>
    </row>
    <row r="1164" s="14" customFormat="1">
      <c r="A1164" s="14"/>
      <c r="B1164" s="234"/>
      <c r="C1164" s="235"/>
      <c r="D1164" s="218" t="s">
        <v>167</v>
      </c>
      <c r="E1164" s="236" t="s">
        <v>40</v>
      </c>
      <c r="F1164" s="237" t="s">
        <v>214</v>
      </c>
      <c r="G1164" s="235"/>
      <c r="H1164" s="238">
        <v>8.4529999999999994</v>
      </c>
      <c r="I1164" s="239"/>
      <c r="J1164" s="235"/>
      <c r="K1164" s="235"/>
      <c r="L1164" s="240"/>
      <c r="M1164" s="241"/>
      <c r="N1164" s="242"/>
      <c r="O1164" s="242"/>
      <c r="P1164" s="242"/>
      <c r="Q1164" s="242"/>
      <c r="R1164" s="242"/>
      <c r="S1164" s="242"/>
      <c r="T1164" s="243"/>
      <c r="U1164" s="14"/>
      <c r="V1164" s="14"/>
      <c r="W1164" s="14"/>
      <c r="X1164" s="14"/>
      <c r="Y1164" s="14"/>
      <c r="Z1164" s="14"/>
      <c r="AA1164" s="14"/>
      <c r="AB1164" s="14"/>
      <c r="AC1164" s="14"/>
      <c r="AD1164" s="14"/>
      <c r="AE1164" s="14"/>
      <c r="AT1164" s="244" t="s">
        <v>167</v>
      </c>
      <c r="AU1164" s="244" t="s">
        <v>87</v>
      </c>
      <c r="AV1164" s="14" t="s">
        <v>87</v>
      </c>
      <c r="AW1164" s="14" t="s">
        <v>38</v>
      </c>
      <c r="AX1164" s="14" t="s">
        <v>77</v>
      </c>
      <c r="AY1164" s="244" t="s">
        <v>153</v>
      </c>
    </row>
    <row r="1165" s="13" customFormat="1">
      <c r="A1165" s="13"/>
      <c r="B1165" s="224"/>
      <c r="C1165" s="225"/>
      <c r="D1165" s="218" t="s">
        <v>167</v>
      </c>
      <c r="E1165" s="226" t="s">
        <v>40</v>
      </c>
      <c r="F1165" s="227" t="s">
        <v>1416</v>
      </c>
      <c r="G1165" s="225"/>
      <c r="H1165" s="226" t="s">
        <v>40</v>
      </c>
      <c r="I1165" s="228"/>
      <c r="J1165" s="225"/>
      <c r="K1165" s="225"/>
      <c r="L1165" s="229"/>
      <c r="M1165" s="230"/>
      <c r="N1165" s="231"/>
      <c r="O1165" s="231"/>
      <c r="P1165" s="231"/>
      <c r="Q1165" s="231"/>
      <c r="R1165" s="231"/>
      <c r="S1165" s="231"/>
      <c r="T1165" s="232"/>
      <c r="U1165" s="13"/>
      <c r="V1165" s="13"/>
      <c r="W1165" s="13"/>
      <c r="X1165" s="13"/>
      <c r="Y1165" s="13"/>
      <c r="Z1165" s="13"/>
      <c r="AA1165" s="13"/>
      <c r="AB1165" s="13"/>
      <c r="AC1165" s="13"/>
      <c r="AD1165" s="13"/>
      <c r="AE1165" s="13"/>
      <c r="AT1165" s="233" t="s">
        <v>167</v>
      </c>
      <c r="AU1165" s="233" t="s">
        <v>87</v>
      </c>
      <c r="AV1165" s="13" t="s">
        <v>85</v>
      </c>
      <c r="AW1165" s="13" t="s">
        <v>38</v>
      </c>
      <c r="AX1165" s="13" t="s">
        <v>77</v>
      </c>
      <c r="AY1165" s="233" t="s">
        <v>153</v>
      </c>
    </row>
    <row r="1166" s="13" customFormat="1">
      <c r="A1166" s="13"/>
      <c r="B1166" s="224"/>
      <c r="C1166" s="225"/>
      <c r="D1166" s="218" t="s">
        <v>167</v>
      </c>
      <c r="E1166" s="226" t="s">
        <v>40</v>
      </c>
      <c r="F1166" s="227" t="s">
        <v>206</v>
      </c>
      <c r="G1166" s="225"/>
      <c r="H1166" s="226" t="s">
        <v>40</v>
      </c>
      <c r="I1166" s="228"/>
      <c r="J1166" s="225"/>
      <c r="K1166" s="225"/>
      <c r="L1166" s="229"/>
      <c r="M1166" s="230"/>
      <c r="N1166" s="231"/>
      <c r="O1166" s="231"/>
      <c r="P1166" s="231"/>
      <c r="Q1166" s="231"/>
      <c r="R1166" s="231"/>
      <c r="S1166" s="231"/>
      <c r="T1166" s="232"/>
      <c r="U1166" s="13"/>
      <c r="V1166" s="13"/>
      <c r="W1166" s="13"/>
      <c r="X1166" s="13"/>
      <c r="Y1166" s="13"/>
      <c r="Z1166" s="13"/>
      <c r="AA1166" s="13"/>
      <c r="AB1166" s="13"/>
      <c r="AC1166" s="13"/>
      <c r="AD1166" s="13"/>
      <c r="AE1166" s="13"/>
      <c r="AT1166" s="233" t="s">
        <v>167</v>
      </c>
      <c r="AU1166" s="233" t="s">
        <v>87</v>
      </c>
      <c r="AV1166" s="13" t="s">
        <v>85</v>
      </c>
      <c r="AW1166" s="13" t="s">
        <v>38</v>
      </c>
      <c r="AX1166" s="13" t="s">
        <v>77</v>
      </c>
      <c r="AY1166" s="233" t="s">
        <v>153</v>
      </c>
    </row>
    <row r="1167" s="14" customFormat="1">
      <c r="A1167" s="14"/>
      <c r="B1167" s="234"/>
      <c r="C1167" s="235"/>
      <c r="D1167" s="218" t="s">
        <v>167</v>
      </c>
      <c r="E1167" s="236" t="s">
        <v>40</v>
      </c>
      <c r="F1167" s="237" t="s">
        <v>237</v>
      </c>
      <c r="G1167" s="235"/>
      <c r="H1167" s="238">
        <v>19.079999999999998</v>
      </c>
      <c r="I1167" s="239"/>
      <c r="J1167" s="235"/>
      <c r="K1167" s="235"/>
      <c r="L1167" s="240"/>
      <c r="M1167" s="241"/>
      <c r="N1167" s="242"/>
      <c r="O1167" s="242"/>
      <c r="P1167" s="242"/>
      <c r="Q1167" s="242"/>
      <c r="R1167" s="242"/>
      <c r="S1167" s="242"/>
      <c r="T1167" s="243"/>
      <c r="U1167" s="14"/>
      <c r="V1167" s="14"/>
      <c r="W1167" s="14"/>
      <c r="X1167" s="14"/>
      <c r="Y1167" s="14"/>
      <c r="Z1167" s="14"/>
      <c r="AA1167" s="14"/>
      <c r="AB1167" s="14"/>
      <c r="AC1167" s="14"/>
      <c r="AD1167" s="14"/>
      <c r="AE1167" s="14"/>
      <c r="AT1167" s="244" t="s">
        <v>167</v>
      </c>
      <c r="AU1167" s="244" t="s">
        <v>87</v>
      </c>
      <c r="AV1167" s="14" t="s">
        <v>87</v>
      </c>
      <c r="AW1167" s="14" t="s">
        <v>38</v>
      </c>
      <c r="AX1167" s="14" t="s">
        <v>77</v>
      </c>
      <c r="AY1167" s="244" t="s">
        <v>153</v>
      </c>
    </row>
    <row r="1168" s="14" customFormat="1">
      <c r="A1168" s="14"/>
      <c r="B1168" s="234"/>
      <c r="C1168" s="235"/>
      <c r="D1168" s="218" t="s">
        <v>167</v>
      </c>
      <c r="E1168" s="236" t="s">
        <v>40</v>
      </c>
      <c r="F1168" s="237" t="s">
        <v>238</v>
      </c>
      <c r="G1168" s="235"/>
      <c r="H1168" s="238">
        <v>-4.7279999999999998</v>
      </c>
      <c r="I1168" s="239"/>
      <c r="J1168" s="235"/>
      <c r="K1168" s="235"/>
      <c r="L1168" s="240"/>
      <c r="M1168" s="241"/>
      <c r="N1168" s="242"/>
      <c r="O1168" s="242"/>
      <c r="P1168" s="242"/>
      <c r="Q1168" s="242"/>
      <c r="R1168" s="242"/>
      <c r="S1168" s="242"/>
      <c r="T1168" s="243"/>
      <c r="U1168" s="14"/>
      <c r="V1168" s="14"/>
      <c r="W1168" s="14"/>
      <c r="X1168" s="14"/>
      <c r="Y1168" s="14"/>
      <c r="Z1168" s="14"/>
      <c r="AA1168" s="14"/>
      <c r="AB1168" s="14"/>
      <c r="AC1168" s="14"/>
      <c r="AD1168" s="14"/>
      <c r="AE1168" s="14"/>
      <c r="AT1168" s="244" t="s">
        <v>167</v>
      </c>
      <c r="AU1168" s="244" t="s">
        <v>87</v>
      </c>
      <c r="AV1168" s="14" t="s">
        <v>87</v>
      </c>
      <c r="AW1168" s="14" t="s">
        <v>38</v>
      </c>
      <c r="AX1168" s="14" t="s">
        <v>77</v>
      </c>
      <c r="AY1168" s="244" t="s">
        <v>153</v>
      </c>
    </row>
    <row r="1169" s="14" customFormat="1">
      <c r="A1169" s="14"/>
      <c r="B1169" s="234"/>
      <c r="C1169" s="235"/>
      <c r="D1169" s="218" t="s">
        <v>167</v>
      </c>
      <c r="E1169" s="236" t="s">
        <v>40</v>
      </c>
      <c r="F1169" s="237" t="s">
        <v>239</v>
      </c>
      <c r="G1169" s="235"/>
      <c r="H1169" s="238">
        <v>-1.1819999999999999</v>
      </c>
      <c r="I1169" s="239"/>
      <c r="J1169" s="235"/>
      <c r="K1169" s="235"/>
      <c r="L1169" s="240"/>
      <c r="M1169" s="241"/>
      <c r="N1169" s="242"/>
      <c r="O1169" s="242"/>
      <c r="P1169" s="242"/>
      <c r="Q1169" s="242"/>
      <c r="R1169" s="242"/>
      <c r="S1169" s="242"/>
      <c r="T1169" s="243"/>
      <c r="U1169" s="14"/>
      <c r="V1169" s="14"/>
      <c r="W1169" s="14"/>
      <c r="X1169" s="14"/>
      <c r="Y1169" s="14"/>
      <c r="Z1169" s="14"/>
      <c r="AA1169" s="14"/>
      <c r="AB1169" s="14"/>
      <c r="AC1169" s="14"/>
      <c r="AD1169" s="14"/>
      <c r="AE1169" s="14"/>
      <c r="AT1169" s="244" t="s">
        <v>167</v>
      </c>
      <c r="AU1169" s="244" t="s">
        <v>87</v>
      </c>
      <c r="AV1169" s="14" t="s">
        <v>87</v>
      </c>
      <c r="AW1169" s="14" t="s">
        <v>38</v>
      </c>
      <c r="AX1169" s="14" t="s">
        <v>77</v>
      </c>
      <c r="AY1169" s="244" t="s">
        <v>153</v>
      </c>
    </row>
    <row r="1170" s="13" customFormat="1">
      <c r="A1170" s="13"/>
      <c r="B1170" s="224"/>
      <c r="C1170" s="225"/>
      <c r="D1170" s="218" t="s">
        <v>167</v>
      </c>
      <c r="E1170" s="226" t="s">
        <v>40</v>
      </c>
      <c r="F1170" s="227" t="s">
        <v>209</v>
      </c>
      <c r="G1170" s="225"/>
      <c r="H1170" s="226" t="s">
        <v>40</v>
      </c>
      <c r="I1170" s="228"/>
      <c r="J1170" s="225"/>
      <c r="K1170" s="225"/>
      <c r="L1170" s="229"/>
      <c r="M1170" s="230"/>
      <c r="N1170" s="231"/>
      <c r="O1170" s="231"/>
      <c r="P1170" s="231"/>
      <c r="Q1170" s="231"/>
      <c r="R1170" s="231"/>
      <c r="S1170" s="231"/>
      <c r="T1170" s="232"/>
      <c r="U1170" s="13"/>
      <c r="V1170" s="13"/>
      <c r="W1170" s="13"/>
      <c r="X1170" s="13"/>
      <c r="Y1170" s="13"/>
      <c r="Z1170" s="13"/>
      <c r="AA1170" s="13"/>
      <c r="AB1170" s="13"/>
      <c r="AC1170" s="13"/>
      <c r="AD1170" s="13"/>
      <c r="AE1170" s="13"/>
      <c r="AT1170" s="233" t="s">
        <v>167</v>
      </c>
      <c r="AU1170" s="233" t="s">
        <v>87</v>
      </c>
      <c r="AV1170" s="13" t="s">
        <v>85</v>
      </c>
      <c r="AW1170" s="13" t="s">
        <v>38</v>
      </c>
      <c r="AX1170" s="13" t="s">
        <v>77</v>
      </c>
      <c r="AY1170" s="233" t="s">
        <v>153</v>
      </c>
    </row>
    <row r="1171" s="14" customFormat="1">
      <c r="A1171" s="14"/>
      <c r="B1171" s="234"/>
      <c r="C1171" s="235"/>
      <c r="D1171" s="218" t="s">
        <v>167</v>
      </c>
      <c r="E1171" s="236" t="s">
        <v>40</v>
      </c>
      <c r="F1171" s="237" t="s">
        <v>240</v>
      </c>
      <c r="G1171" s="235"/>
      <c r="H1171" s="238">
        <v>16.695</v>
      </c>
      <c r="I1171" s="239"/>
      <c r="J1171" s="235"/>
      <c r="K1171" s="235"/>
      <c r="L1171" s="240"/>
      <c r="M1171" s="241"/>
      <c r="N1171" s="242"/>
      <c r="O1171" s="242"/>
      <c r="P1171" s="242"/>
      <c r="Q1171" s="242"/>
      <c r="R1171" s="242"/>
      <c r="S1171" s="242"/>
      <c r="T1171" s="243"/>
      <c r="U1171" s="14"/>
      <c r="V1171" s="14"/>
      <c r="W1171" s="14"/>
      <c r="X1171" s="14"/>
      <c r="Y1171" s="14"/>
      <c r="Z1171" s="14"/>
      <c r="AA1171" s="14"/>
      <c r="AB1171" s="14"/>
      <c r="AC1171" s="14"/>
      <c r="AD1171" s="14"/>
      <c r="AE1171" s="14"/>
      <c r="AT1171" s="244" t="s">
        <v>167</v>
      </c>
      <c r="AU1171" s="244" t="s">
        <v>87</v>
      </c>
      <c r="AV1171" s="14" t="s">
        <v>87</v>
      </c>
      <c r="AW1171" s="14" t="s">
        <v>38</v>
      </c>
      <c r="AX1171" s="14" t="s">
        <v>77</v>
      </c>
      <c r="AY1171" s="244" t="s">
        <v>153</v>
      </c>
    </row>
    <row r="1172" s="14" customFormat="1">
      <c r="A1172" s="14"/>
      <c r="B1172" s="234"/>
      <c r="C1172" s="235"/>
      <c r="D1172" s="218" t="s">
        <v>167</v>
      </c>
      <c r="E1172" s="236" t="s">
        <v>40</v>
      </c>
      <c r="F1172" s="237" t="s">
        <v>239</v>
      </c>
      <c r="G1172" s="235"/>
      <c r="H1172" s="238">
        <v>-1.1819999999999999</v>
      </c>
      <c r="I1172" s="239"/>
      <c r="J1172" s="235"/>
      <c r="K1172" s="235"/>
      <c r="L1172" s="240"/>
      <c r="M1172" s="241"/>
      <c r="N1172" s="242"/>
      <c r="O1172" s="242"/>
      <c r="P1172" s="242"/>
      <c r="Q1172" s="242"/>
      <c r="R1172" s="242"/>
      <c r="S1172" s="242"/>
      <c r="T1172" s="243"/>
      <c r="U1172" s="14"/>
      <c r="V1172" s="14"/>
      <c r="W1172" s="14"/>
      <c r="X1172" s="14"/>
      <c r="Y1172" s="14"/>
      <c r="Z1172" s="14"/>
      <c r="AA1172" s="14"/>
      <c r="AB1172" s="14"/>
      <c r="AC1172" s="14"/>
      <c r="AD1172" s="14"/>
      <c r="AE1172" s="14"/>
      <c r="AT1172" s="244" t="s">
        <v>167</v>
      </c>
      <c r="AU1172" s="244" t="s">
        <v>87</v>
      </c>
      <c r="AV1172" s="14" t="s">
        <v>87</v>
      </c>
      <c r="AW1172" s="14" t="s">
        <v>38</v>
      </c>
      <c r="AX1172" s="14" t="s">
        <v>77</v>
      </c>
      <c r="AY1172" s="244" t="s">
        <v>153</v>
      </c>
    </row>
    <row r="1173" s="13" customFormat="1">
      <c r="A1173" s="13"/>
      <c r="B1173" s="224"/>
      <c r="C1173" s="225"/>
      <c r="D1173" s="218" t="s">
        <v>167</v>
      </c>
      <c r="E1173" s="226" t="s">
        <v>40</v>
      </c>
      <c r="F1173" s="227" t="s">
        <v>211</v>
      </c>
      <c r="G1173" s="225"/>
      <c r="H1173" s="226" t="s">
        <v>40</v>
      </c>
      <c r="I1173" s="228"/>
      <c r="J1173" s="225"/>
      <c r="K1173" s="225"/>
      <c r="L1173" s="229"/>
      <c r="M1173" s="230"/>
      <c r="N1173" s="231"/>
      <c r="O1173" s="231"/>
      <c r="P1173" s="231"/>
      <c r="Q1173" s="231"/>
      <c r="R1173" s="231"/>
      <c r="S1173" s="231"/>
      <c r="T1173" s="232"/>
      <c r="U1173" s="13"/>
      <c r="V1173" s="13"/>
      <c r="W1173" s="13"/>
      <c r="X1173" s="13"/>
      <c r="Y1173" s="13"/>
      <c r="Z1173" s="13"/>
      <c r="AA1173" s="13"/>
      <c r="AB1173" s="13"/>
      <c r="AC1173" s="13"/>
      <c r="AD1173" s="13"/>
      <c r="AE1173" s="13"/>
      <c r="AT1173" s="233" t="s">
        <v>167</v>
      </c>
      <c r="AU1173" s="233" t="s">
        <v>87</v>
      </c>
      <c r="AV1173" s="13" t="s">
        <v>85</v>
      </c>
      <c r="AW1173" s="13" t="s">
        <v>38</v>
      </c>
      <c r="AX1173" s="13" t="s">
        <v>77</v>
      </c>
      <c r="AY1173" s="233" t="s">
        <v>153</v>
      </c>
    </row>
    <row r="1174" s="14" customFormat="1">
      <c r="A1174" s="14"/>
      <c r="B1174" s="234"/>
      <c r="C1174" s="235"/>
      <c r="D1174" s="218" t="s">
        <v>167</v>
      </c>
      <c r="E1174" s="236" t="s">
        <v>40</v>
      </c>
      <c r="F1174" s="237" t="s">
        <v>241</v>
      </c>
      <c r="G1174" s="235"/>
      <c r="H1174" s="238">
        <v>42.051000000000002</v>
      </c>
      <c r="I1174" s="239"/>
      <c r="J1174" s="235"/>
      <c r="K1174" s="235"/>
      <c r="L1174" s="240"/>
      <c r="M1174" s="241"/>
      <c r="N1174" s="242"/>
      <c r="O1174" s="242"/>
      <c r="P1174" s="242"/>
      <c r="Q1174" s="242"/>
      <c r="R1174" s="242"/>
      <c r="S1174" s="242"/>
      <c r="T1174" s="243"/>
      <c r="U1174" s="14"/>
      <c r="V1174" s="14"/>
      <c r="W1174" s="14"/>
      <c r="X1174" s="14"/>
      <c r="Y1174" s="14"/>
      <c r="Z1174" s="14"/>
      <c r="AA1174" s="14"/>
      <c r="AB1174" s="14"/>
      <c r="AC1174" s="14"/>
      <c r="AD1174" s="14"/>
      <c r="AE1174" s="14"/>
      <c r="AT1174" s="244" t="s">
        <v>167</v>
      </c>
      <c r="AU1174" s="244" t="s">
        <v>87</v>
      </c>
      <c r="AV1174" s="14" t="s">
        <v>87</v>
      </c>
      <c r="AW1174" s="14" t="s">
        <v>38</v>
      </c>
      <c r="AX1174" s="14" t="s">
        <v>77</v>
      </c>
      <c r="AY1174" s="244" t="s">
        <v>153</v>
      </c>
    </row>
    <row r="1175" s="14" customFormat="1">
      <c r="A1175" s="14"/>
      <c r="B1175" s="234"/>
      <c r="C1175" s="235"/>
      <c r="D1175" s="218" t="s">
        <v>167</v>
      </c>
      <c r="E1175" s="236" t="s">
        <v>40</v>
      </c>
      <c r="F1175" s="237" t="s">
        <v>242</v>
      </c>
      <c r="G1175" s="235"/>
      <c r="H1175" s="238">
        <v>-1.5760000000000001</v>
      </c>
      <c r="I1175" s="239"/>
      <c r="J1175" s="235"/>
      <c r="K1175" s="235"/>
      <c r="L1175" s="240"/>
      <c r="M1175" s="241"/>
      <c r="N1175" s="242"/>
      <c r="O1175" s="242"/>
      <c r="P1175" s="242"/>
      <c r="Q1175" s="242"/>
      <c r="R1175" s="242"/>
      <c r="S1175" s="242"/>
      <c r="T1175" s="243"/>
      <c r="U1175" s="14"/>
      <c r="V1175" s="14"/>
      <c r="W1175" s="14"/>
      <c r="X1175" s="14"/>
      <c r="Y1175" s="14"/>
      <c r="Z1175" s="14"/>
      <c r="AA1175" s="14"/>
      <c r="AB1175" s="14"/>
      <c r="AC1175" s="14"/>
      <c r="AD1175" s="14"/>
      <c r="AE1175" s="14"/>
      <c r="AT1175" s="244" t="s">
        <v>167</v>
      </c>
      <c r="AU1175" s="244" t="s">
        <v>87</v>
      </c>
      <c r="AV1175" s="14" t="s">
        <v>87</v>
      </c>
      <c r="AW1175" s="14" t="s">
        <v>38</v>
      </c>
      <c r="AX1175" s="14" t="s">
        <v>77</v>
      </c>
      <c r="AY1175" s="244" t="s">
        <v>153</v>
      </c>
    </row>
    <row r="1176" s="14" customFormat="1">
      <c r="A1176" s="14"/>
      <c r="B1176" s="234"/>
      <c r="C1176" s="235"/>
      <c r="D1176" s="218" t="s">
        <v>167</v>
      </c>
      <c r="E1176" s="236" t="s">
        <v>40</v>
      </c>
      <c r="F1176" s="237" t="s">
        <v>243</v>
      </c>
      <c r="G1176" s="235"/>
      <c r="H1176" s="238">
        <v>-2.093</v>
      </c>
      <c r="I1176" s="239"/>
      <c r="J1176" s="235"/>
      <c r="K1176" s="235"/>
      <c r="L1176" s="240"/>
      <c r="M1176" s="241"/>
      <c r="N1176" s="242"/>
      <c r="O1176" s="242"/>
      <c r="P1176" s="242"/>
      <c r="Q1176" s="242"/>
      <c r="R1176" s="242"/>
      <c r="S1176" s="242"/>
      <c r="T1176" s="243"/>
      <c r="U1176" s="14"/>
      <c r="V1176" s="14"/>
      <c r="W1176" s="14"/>
      <c r="X1176" s="14"/>
      <c r="Y1176" s="14"/>
      <c r="Z1176" s="14"/>
      <c r="AA1176" s="14"/>
      <c r="AB1176" s="14"/>
      <c r="AC1176" s="14"/>
      <c r="AD1176" s="14"/>
      <c r="AE1176" s="14"/>
      <c r="AT1176" s="244" t="s">
        <v>167</v>
      </c>
      <c r="AU1176" s="244" t="s">
        <v>87</v>
      </c>
      <c r="AV1176" s="14" t="s">
        <v>87</v>
      </c>
      <c r="AW1176" s="14" t="s">
        <v>38</v>
      </c>
      <c r="AX1176" s="14" t="s">
        <v>77</v>
      </c>
      <c r="AY1176" s="244" t="s">
        <v>153</v>
      </c>
    </row>
    <row r="1177" s="14" customFormat="1">
      <c r="A1177" s="14"/>
      <c r="B1177" s="234"/>
      <c r="C1177" s="235"/>
      <c r="D1177" s="218" t="s">
        <v>167</v>
      </c>
      <c r="E1177" s="236" t="s">
        <v>40</v>
      </c>
      <c r="F1177" s="237" t="s">
        <v>244</v>
      </c>
      <c r="G1177" s="235"/>
      <c r="H1177" s="238">
        <v>1.74</v>
      </c>
      <c r="I1177" s="239"/>
      <c r="J1177" s="235"/>
      <c r="K1177" s="235"/>
      <c r="L1177" s="240"/>
      <c r="M1177" s="241"/>
      <c r="N1177" s="242"/>
      <c r="O1177" s="242"/>
      <c r="P1177" s="242"/>
      <c r="Q1177" s="242"/>
      <c r="R1177" s="242"/>
      <c r="S1177" s="242"/>
      <c r="T1177" s="243"/>
      <c r="U1177" s="14"/>
      <c r="V1177" s="14"/>
      <c r="W1177" s="14"/>
      <c r="X1177" s="14"/>
      <c r="Y1177" s="14"/>
      <c r="Z1177" s="14"/>
      <c r="AA1177" s="14"/>
      <c r="AB1177" s="14"/>
      <c r="AC1177" s="14"/>
      <c r="AD1177" s="14"/>
      <c r="AE1177" s="14"/>
      <c r="AT1177" s="244" t="s">
        <v>167</v>
      </c>
      <c r="AU1177" s="244" t="s">
        <v>87</v>
      </c>
      <c r="AV1177" s="14" t="s">
        <v>87</v>
      </c>
      <c r="AW1177" s="14" t="s">
        <v>38</v>
      </c>
      <c r="AX1177" s="14" t="s">
        <v>77</v>
      </c>
      <c r="AY1177" s="244" t="s">
        <v>153</v>
      </c>
    </row>
    <row r="1178" s="13" customFormat="1">
      <c r="A1178" s="13"/>
      <c r="B1178" s="224"/>
      <c r="C1178" s="225"/>
      <c r="D1178" s="218" t="s">
        <v>167</v>
      </c>
      <c r="E1178" s="226" t="s">
        <v>40</v>
      </c>
      <c r="F1178" s="227" t="s">
        <v>213</v>
      </c>
      <c r="G1178" s="225"/>
      <c r="H1178" s="226" t="s">
        <v>40</v>
      </c>
      <c r="I1178" s="228"/>
      <c r="J1178" s="225"/>
      <c r="K1178" s="225"/>
      <c r="L1178" s="229"/>
      <c r="M1178" s="230"/>
      <c r="N1178" s="231"/>
      <c r="O1178" s="231"/>
      <c r="P1178" s="231"/>
      <c r="Q1178" s="231"/>
      <c r="R1178" s="231"/>
      <c r="S1178" s="231"/>
      <c r="T1178" s="232"/>
      <c r="U1178" s="13"/>
      <c r="V1178" s="13"/>
      <c r="W1178" s="13"/>
      <c r="X1178" s="13"/>
      <c r="Y1178" s="13"/>
      <c r="Z1178" s="13"/>
      <c r="AA1178" s="13"/>
      <c r="AB1178" s="13"/>
      <c r="AC1178" s="13"/>
      <c r="AD1178" s="13"/>
      <c r="AE1178" s="13"/>
      <c r="AT1178" s="233" t="s">
        <v>167</v>
      </c>
      <c r="AU1178" s="233" t="s">
        <v>87</v>
      </c>
      <c r="AV1178" s="13" t="s">
        <v>85</v>
      </c>
      <c r="AW1178" s="13" t="s">
        <v>38</v>
      </c>
      <c r="AX1178" s="13" t="s">
        <v>77</v>
      </c>
      <c r="AY1178" s="233" t="s">
        <v>153</v>
      </c>
    </row>
    <row r="1179" s="14" customFormat="1">
      <c r="A1179" s="14"/>
      <c r="B1179" s="234"/>
      <c r="C1179" s="235"/>
      <c r="D1179" s="218" t="s">
        <v>167</v>
      </c>
      <c r="E1179" s="236" t="s">
        <v>40</v>
      </c>
      <c r="F1179" s="237" t="s">
        <v>245</v>
      </c>
      <c r="G1179" s="235"/>
      <c r="H1179" s="238">
        <v>31.27</v>
      </c>
      <c r="I1179" s="239"/>
      <c r="J1179" s="235"/>
      <c r="K1179" s="235"/>
      <c r="L1179" s="240"/>
      <c r="M1179" s="241"/>
      <c r="N1179" s="242"/>
      <c r="O1179" s="242"/>
      <c r="P1179" s="242"/>
      <c r="Q1179" s="242"/>
      <c r="R1179" s="242"/>
      <c r="S1179" s="242"/>
      <c r="T1179" s="243"/>
      <c r="U1179" s="14"/>
      <c r="V1179" s="14"/>
      <c r="W1179" s="14"/>
      <c r="X1179" s="14"/>
      <c r="Y1179" s="14"/>
      <c r="Z1179" s="14"/>
      <c r="AA1179" s="14"/>
      <c r="AB1179" s="14"/>
      <c r="AC1179" s="14"/>
      <c r="AD1179" s="14"/>
      <c r="AE1179" s="14"/>
      <c r="AT1179" s="244" t="s">
        <v>167</v>
      </c>
      <c r="AU1179" s="244" t="s">
        <v>87</v>
      </c>
      <c r="AV1179" s="14" t="s">
        <v>87</v>
      </c>
      <c r="AW1179" s="14" t="s">
        <v>38</v>
      </c>
      <c r="AX1179" s="14" t="s">
        <v>77</v>
      </c>
      <c r="AY1179" s="244" t="s">
        <v>153</v>
      </c>
    </row>
    <row r="1180" s="14" customFormat="1">
      <c r="A1180" s="14"/>
      <c r="B1180" s="234"/>
      <c r="C1180" s="235"/>
      <c r="D1180" s="218" t="s">
        <v>167</v>
      </c>
      <c r="E1180" s="236" t="s">
        <v>40</v>
      </c>
      <c r="F1180" s="237" t="s">
        <v>242</v>
      </c>
      <c r="G1180" s="235"/>
      <c r="H1180" s="238">
        <v>-1.5760000000000001</v>
      </c>
      <c r="I1180" s="239"/>
      <c r="J1180" s="235"/>
      <c r="K1180" s="235"/>
      <c r="L1180" s="240"/>
      <c r="M1180" s="241"/>
      <c r="N1180" s="242"/>
      <c r="O1180" s="242"/>
      <c r="P1180" s="242"/>
      <c r="Q1180" s="242"/>
      <c r="R1180" s="242"/>
      <c r="S1180" s="242"/>
      <c r="T1180" s="243"/>
      <c r="U1180" s="14"/>
      <c r="V1180" s="14"/>
      <c r="W1180" s="14"/>
      <c r="X1180" s="14"/>
      <c r="Y1180" s="14"/>
      <c r="Z1180" s="14"/>
      <c r="AA1180" s="14"/>
      <c r="AB1180" s="14"/>
      <c r="AC1180" s="14"/>
      <c r="AD1180" s="14"/>
      <c r="AE1180" s="14"/>
      <c r="AT1180" s="244" t="s">
        <v>167</v>
      </c>
      <c r="AU1180" s="244" t="s">
        <v>87</v>
      </c>
      <c r="AV1180" s="14" t="s">
        <v>87</v>
      </c>
      <c r="AW1180" s="14" t="s">
        <v>38</v>
      </c>
      <c r="AX1180" s="14" t="s">
        <v>77</v>
      </c>
      <c r="AY1180" s="244" t="s">
        <v>153</v>
      </c>
    </row>
    <row r="1181" s="14" customFormat="1">
      <c r="A1181" s="14"/>
      <c r="B1181" s="234"/>
      <c r="C1181" s="235"/>
      <c r="D1181" s="218" t="s">
        <v>167</v>
      </c>
      <c r="E1181" s="236" t="s">
        <v>40</v>
      </c>
      <c r="F1181" s="237" t="s">
        <v>246</v>
      </c>
      <c r="G1181" s="235"/>
      <c r="H1181" s="238">
        <v>-2.0249999999999999</v>
      </c>
      <c r="I1181" s="239"/>
      <c r="J1181" s="235"/>
      <c r="K1181" s="235"/>
      <c r="L1181" s="240"/>
      <c r="M1181" s="241"/>
      <c r="N1181" s="242"/>
      <c r="O1181" s="242"/>
      <c r="P1181" s="242"/>
      <c r="Q1181" s="242"/>
      <c r="R1181" s="242"/>
      <c r="S1181" s="242"/>
      <c r="T1181" s="243"/>
      <c r="U1181" s="14"/>
      <c r="V1181" s="14"/>
      <c r="W1181" s="14"/>
      <c r="X1181" s="14"/>
      <c r="Y1181" s="14"/>
      <c r="Z1181" s="14"/>
      <c r="AA1181" s="14"/>
      <c r="AB1181" s="14"/>
      <c r="AC1181" s="14"/>
      <c r="AD1181" s="14"/>
      <c r="AE1181" s="14"/>
      <c r="AT1181" s="244" t="s">
        <v>167</v>
      </c>
      <c r="AU1181" s="244" t="s">
        <v>87</v>
      </c>
      <c r="AV1181" s="14" t="s">
        <v>87</v>
      </c>
      <c r="AW1181" s="14" t="s">
        <v>38</v>
      </c>
      <c r="AX1181" s="14" t="s">
        <v>77</v>
      </c>
      <c r="AY1181" s="244" t="s">
        <v>153</v>
      </c>
    </row>
    <row r="1182" s="14" customFormat="1">
      <c r="A1182" s="14"/>
      <c r="B1182" s="234"/>
      <c r="C1182" s="235"/>
      <c r="D1182" s="218" t="s">
        <v>167</v>
      </c>
      <c r="E1182" s="236" t="s">
        <v>40</v>
      </c>
      <c r="F1182" s="237" t="s">
        <v>244</v>
      </c>
      <c r="G1182" s="235"/>
      <c r="H1182" s="238">
        <v>1.74</v>
      </c>
      <c r="I1182" s="239"/>
      <c r="J1182" s="235"/>
      <c r="K1182" s="235"/>
      <c r="L1182" s="240"/>
      <c r="M1182" s="241"/>
      <c r="N1182" s="242"/>
      <c r="O1182" s="242"/>
      <c r="P1182" s="242"/>
      <c r="Q1182" s="242"/>
      <c r="R1182" s="242"/>
      <c r="S1182" s="242"/>
      <c r="T1182" s="243"/>
      <c r="U1182" s="14"/>
      <c r="V1182" s="14"/>
      <c r="W1182" s="14"/>
      <c r="X1182" s="14"/>
      <c r="Y1182" s="14"/>
      <c r="Z1182" s="14"/>
      <c r="AA1182" s="14"/>
      <c r="AB1182" s="14"/>
      <c r="AC1182" s="14"/>
      <c r="AD1182" s="14"/>
      <c r="AE1182" s="14"/>
      <c r="AT1182" s="244" t="s">
        <v>167</v>
      </c>
      <c r="AU1182" s="244" t="s">
        <v>87</v>
      </c>
      <c r="AV1182" s="14" t="s">
        <v>87</v>
      </c>
      <c r="AW1182" s="14" t="s">
        <v>38</v>
      </c>
      <c r="AX1182" s="14" t="s">
        <v>77</v>
      </c>
      <c r="AY1182" s="244" t="s">
        <v>153</v>
      </c>
    </row>
    <row r="1183" s="15" customFormat="1">
      <c r="A1183" s="15"/>
      <c r="B1183" s="245"/>
      <c r="C1183" s="246"/>
      <c r="D1183" s="218" t="s">
        <v>167</v>
      </c>
      <c r="E1183" s="247" t="s">
        <v>40</v>
      </c>
      <c r="F1183" s="248" t="s">
        <v>170</v>
      </c>
      <c r="G1183" s="246"/>
      <c r="H1183" s="249">
        <v>127.306</v>
      </c>
      <c r="I1183" s="250"/>
      <c r="J1183" s="246"/>
      <c r="K1183" s="246"/>
      <c r="L1183" s="251"/>
      <c r="M1183" s="252"/>
      <c r="N1183" s="253"/>
      <c r="O1183" s="253"/>
      <c r="P1183" s="253"/>
      <c r="Q1183" s="253"/>
      <c r="R1183" s="253"/>
      <c r="S1183" s="253"/>
      <c r="T1183" s="254"/>
      <c r="U1183" s="15"/>
      <c r="V1183" s="15"/>
      <c r="W1183" s="15"/>
      <c r="X1183" s="15"/>
      <c r="Y1183" s="15"/>
      <c r="Z1183" s="15"/>
      <c r="AA1183" s="15"/>
      <c r="AB1183" s="15"/>
      <c r="AC1183" s="15"/>
      <c r="AD1183" s="15"/>
      <c r="AE1183" s="15"/>
      <c r="AT1183" s="255" t="s">
        <v>167</v>
      </c>
      <c r="AU1183" s="255" t="s">
        <v>87</v>
      </c>
      <c r="AV1183" s="15" t="s">
        <v>161</v>
      </c>
      <c r="AW1183" s="15" t="s">
        <v>38</v>
      </c>
      <c r="AX1183" s="15" t="s">
        <v>85</v>
      </c>
      <c r="AY1183" s="255" t="s">
        <v>153</v>
      </c>
    </row>
    <row r="1184" s="2" customFormat="1" ht="14.4" customHeight="1">
      <c r="A1184" s="39"/>
      <c r="B1184" s="40"/>
      <c r="C1184" s="205" t="s">
        <v>1417</v>
      </c>
      <c r="D1184" s="205" t="s">
        <v>156</v>
      </c>
      <c r="E1184" s="206" t="s">
        <v>1418</v>
      </c>
      <c r="F1184" s="207" t="s">
        <v>1419</v>
      </c>
      <c r="G1184" s="208" t="s">
        <v>159</v>
      </c>
      <c r="H1184" s="209">
        <v>127.306</v>
      </c>
      <c r="I1184" s="210"/>
      <c r="J1184" s="211">
        <f>ROUND(I1184*H1184,2)</f>
        <v>0</v>
      </c>
      <c r="K1184" s="207" t="s">
        <v>160</v>
      </c>
      <c r="L1184" s="45"/>
      <c r="M1184" s="212" t="s">
        <v>40</v>
      </c>
      <c r="N1184" s="213" t="s">
        <v>48</v>
      </c>
      <c r="O1184" s="85"/>
      <c r="P1184" s="214">
        <f>O1184*H1184</f>
        <v>0</v>
      </c>
      <c r="Q1184" s="214">
        <v>0.001</v>
      </c>
      <c r="R1184" s="214">
        <f>Q1184*H1184</f>
        <v>0.127306</v>
      </c>
      <c r="S1184" s="214">
        <v>0.00031</v>
      </c>
      <c r="T1184" s="215">
        <f>S1184*H1184</f>
        <v>0.039464859999999997</v>
      </c>
      <c r="U1184" s="39"/>
      <c r="V1184" s="39"/>
      <c r="W1184" s="39"/>
      <c r="X1184" s="39"/>
      <c r="Y1184" s="39"/>
      <c r="Z1184" s="39"/>
      <c r="AA1184" s="39"/>
      <c r="AB1184" s="39"/>
      <c r="AC1184" s="39"/>
      <c r="AD1184" s="39"/>
      <c r="AE1184" s="39"/>
      <c r="AR1184" s="216" t="s">
        <v>287</v>
      </c>
      <c r="AT1184" s="216" t="s">
        <v>156</v>
      </c>
      <c r="AU1184" s="216" t="s">
        <v>87</v>
      </c>
      <c r="AY1184" s="18" t="s">
        <v>153</v>
      </c>
      <c r="BE1184" s="217">
        <f>IF(N1184="základní",J1184,0)</f>
        <v>0</v>
      </c>
      <c r="BF1184" s="217">
        <f>IF(N1184="snížená",J1184,0)</f>
        <v>0</v>
      </c>
      <c r="BG1184" s="217">
        <f>IF(N1184="zákl. přenesená",J1184,0)</f>
        <v>0</v>
      </c>
      <c r="BH1184" s="217">
        <f>IF(N1184="sníž. přenesená",J1184,0)</f>
        <v>0</v>
      </c>
      <c r="BI1184" s="217">
        <f>IF(N1184="nulová",J1184,0)</f>
        <v>0</v>
      </c>
      <c r="BJ1184" s="18" t="s">
        <v>85</v>
      </c>
      <c r="BK1184" s="217">
        <f>ROUND(I1184*H1184,2)</f>
        <v>0</v>
      </c>
      <c r="BL1184" s="18" t="s">
        <v>287</v>
      </c>
      <c r="BM1184" s="216" t="s">
        <v>1420</v>
      </c>
    </row>
    <row r="1185" s="2" customFormat="1">
      <c r="A1185" s="39"/>
      <c r="B1185" s="40"/>
      <c r="C1185" s="41"/>
      <c r="D1185" s="218" t="s">
        <v>163</v>
      </c>
      <c r="E1185" s="41"/>
      <c r="F1185" s="219" t="s">
        <v>1421</v>
      </c>
      <c r="G1185" s="41"/>
      <c r="H1185" s="41"/>
      <c r="I1185" s="220"/>
      <c r="J1185" s="41"/>
      <c r="K1185" s="41"/>
      <c r="L1185" s="45"/>
      <c r="M1185" s="221"/>
      <c r="N1185" s="222"/>
      <c r="O1185" s="85"/>
      <c r="P1185" s="85"/>
      <c r="Q1185" s="85"/>
      <c r="R1185" s="85"/>
      <c r="S1185" s="85"/>
      <c r="T1185" s="86"/>
      <c r="U1185" s="39"/>
      <c r="V1185" s="39"/>
      <c r="W1185" s="39"/>
      <c r="X1185" s="39"/>
      <c r="Y1185" s="39"/>
      <c r="Z1185" s="39"/>
      <c r="AA1185" s="39"/>
      <c r="AB1185" s="39"/>
      <c r="AC1185" s="39"/>
      <c r="AD1185" s="39"/>
      <c r="AE1185" s="39"/>
      <c r="AT1185" s="18" t="s">
        <v>163</v>
      </c>
      <c r="AU1185" s="18" t="s">
        <v>87</v>
      </c>
    </row>
    <row r="1186" s="2" customFormat="1">
      <c r="A1186" s="39"/>
      <c r="B1186" s="40"/>
      <c r="C1186" s="41"/>
      <c r="D1186" s="218" t="s">
        <v>165</v>
      </c>
      <c r="E1186" s="41"/>
      <c r="F1186" s="223" t="s">
        <v>1422</v>
      </c>
      <c r="G1186" s="41"/>
      <c r="H1186" s="41"/>
      <c r="I1186" s="220"/>
      <c r="J1186" s="41"/>
      <c r="K1186" s="41"/>
      <c r="L1186" s="45"/>
      <c r="M1186" s="221"/>
      <c r="N1186" s="222"/>
      <c r="O1186" s="85"/>
      <c r="P1186" s="85"/>
      <c r="Q1186" s="85"/>
      <c r="R1186" s="85"/>
      <c r="S1186" s="85"/>
      <c r="T1186" s="86"/>
      <c r="U1186" s="39"/>
      <c r="V1186" s="39"/>
      <c r="W1186" s="39"/>
      <c r="X1186" s="39"/>
      <c r="Y1186" s="39"/>
      <c r="Z1186" s="39"/>
      <c r="AA1186" s="39"/>
      <c r="AB1186" s="39"/>
      <c r="AC1186" s="39"/>
      <c r="AD1186" s="39"/>
      <c r="AE1186" s="39"/>
      <c r="AT1186" s="18" t="s">
        <v>165</v>
      </c>
      <c r="AU1186" s="18" t="s">
        <v>87</v>
      </c>
    </row>
    <row r="1187" s="13" customFormat="1">
      <c r="A1187" s="13"/>
      <c r="B1187" s="224"/>
      <c r="C1187" s="225"/>
      <c r="D1187" s="218" t="s">
        <v>167</v>
      </c>
      <c r="E1187" s="226" t="s">
        <v>40</v>
      </c>
      <c r="F1187" s="227" t="s">
        <v>1415</v>
      </c>
      <c r="G1187" s="225"/>
      <c r="H1187" s="226" t="s">
        <v>40</v>
      </c>
      <c r="I1187" s="228"/>
      <c r="J1187" s="225"/>
      <c r="K1187" s="225"/>
      <c r="L1187" s="229"/>
      <c r="M1187" s="230"/>
      <c r="N1187" s="231"/>
      <c r="O1187" s="231"/>
      <c r="P1187" s="231"/>
      <c r="Q1187" s="231"/>
      <c r="R1187" s="231"/>
      <c r="S1187" s="231"/>
      <c r="T1187" s="232"/>
      <c r="U1187" s="13"/>
      <c r="V1187" s="13"/>
      <c r="W1187" s="13"/>
      <c r="X1187" s="13"/>
      <c r="Y1187" s="13"/>
      <c r="Z1187" s="13"/>
      <c r="AA1187" s="13"/>
      <c r="AB1187" s="13"/>
      <c r="AC1187" s="13"/>
      <c r="AD1187" s="13"/>
      <c r="AE1187" s="13"/>
      <c r="AT1187" s="233" t="s">
        <v>167</v>
      </c>
      <c r="AU1187" s="233" t="s">
        <v>87</v>
      </c>
      <c r="AV1187" s="13" t="s">
        <v>85</v>
      </c>
      <c r="AW1187" s="13" t="s">
        <v>38</v>
      </c>
      <c r="AX1187" s="13" t="s">
        <v>77</v>
      </c>
      <c r="AY1187" s="233" t="s">
        <v>153</v>
      </c>
    </row>
    <row r="1188" s="13" customFormat="1">
      <c r="A1188" s="13"/>
      <c r="B1188" s="224"/>
      <c r="C1188" s="225"/>
      <c r="D1188" s="218" t="s">
        <v>167</v>
      </c>
      <c r="E1188" s="226" t="s">
        <v>40</v>
      </c>
      <c r="F1188" s="227" t="s">
        <v>206</v>
      </c>
      <c r="G1188" s="225"/>
      <c r="H1188" s="226" t="s">
        <v>40</v>
      </c>
      <c r="I1188" s="228"/>
      <c r="J1188" s="225"/>
      <c r="K1188" s="225"/>
      <c r="L1188" s="229"/>
      <c r="M1188" s="230"/>
      <c r="N1188" s="231"/>
      <c r="O1188" s="231"/>
      <c r="P1188" s="231"/>
      <c r="Q1188" s="231"/>
      <c r="R1188" s="231"/>
      <c r="S1188" s="231"/>
      <c r="T1188" s="232"/>
      <c r="U1188" s="13"/>
      <c r="V1188" s="13"/>
      <c r="W1188" s="13"/>
      <c r="X1188" s="13"/>
      <c r="Y1188" s="13"/>
      <c r="Z1188" s="13"/>
      <c r="AA1188" s="13"/>
      <c r="AB1188" s="13"/>
      <c r="AC1188" s="13"/>
      <c r="AD1188" s="13"/>
      <c r="AE1188" s="13"/>
      <c r="AT1188" s="233" t="s">
        <v>167</v>
      </c>
      <c r="AU1188" s="233" t="s">
        <v>87</v>
      </c>
      <c r="AV1188" s="13" t="s">
        <v>85</v>
      </c>
      <c r="AW1188" s="13" t="s">
        <v>38</v>
      </c>
      <c r="AX1188" s="13" t="s">
        <v>77</v>
      </c>
      <c r="AY1188" s="233" t="s">
        <v>153</v>
      </c>
    </row>
    <row r="1189" s="14" customFormat="1">
      <c r="A1189" s="14"/>
      <c r="B1189" s="234"/>
      <c r="C1189" s="235"/>
      <c r="D1189" s="218" t="s">
        <v>167</v>
      </c>
      <c r="E1189" s="236" t="s">
        <v>40</v>
      </c>
      <c r="F1189" s="237" t="s">
        <v>207</v>
      </c>
      <c r="G1189" s="235"/>
      <c r="H1189" s="238">
        <v>2.5579999999999998</v>
      </c>
      <c r="I1189" s="239"/>
      <c r="J1189" s="235"/>
      <c r="K1189" s="235"/>
      <c r="L1189" s="240"/>
      <c r="M1189" s="241"/>
      <c r="N1189" s="242"/>
      <c r="O1189" s="242"/>
      <c r="P1189" s="242"/>
      <c r="Q1189" s="242"/>
      <c r="R1189" s="242"/>
      <c r="S1189" s="242"/>
      <c r="T1189" s="243"/>
      <c r="U1189" s="14"/>
      <c r="V1189" s="14"/>
      <c r="W1189" s="14"/>
      <c r="X1189" s="14"/>
      <c r="Y1189" s="14"/>
      <c r="Z1189" s="14"/>
      <c r="AA1189" s="14"/>
      <c r="AB1189" s="14"/>
      <c r="AC1189" s="14"/>
      <c r="AD1189" s="14"/>
      <c r="AE1189" s="14"/>
      <c r="AT1189" s="244" t="s">
        <v>167</v>
      </c>
      <c r="AU1189" s="244" t="s">
        <v>87</v>
      </c>
      <c r="AV1189" s="14" t="s">
        <v>87</v>
      </c>
      <c r="AW1189" s="14" t="s">
        <v>38</v>
      </c>
      <c r="AX1189" s="14" t="s">
        <v>77</v>
      </c>
      <c r="AY1189" s="244" t="s">
        <v>153</v>
      </c>
    </row>
    <row r="1190" s="14" customFormat="1">
      <c r="A1190" s="14"/>
      <c r="B1190" s="234"/>
      <c r="C1190" s="235"/>
      <c r="D1190" s="218" t="s">
        <v>167</v>
      </c>
      <c r="E1190" s="236" t="s">
        <v>40</v>
      </c>
      <c r="F1190" s="237" t="s">
        <v>208</v>
      </c>
      <c r="G1190" s="235"/>
      <c r="H1190" s="238">
        <v>0.40000000000000002</v>
      </c>
      <c r="I1190" s="239"/>
      <c r="J1190" s="235"/>
      <c r="K1190" s="235"/>
      <c r="L1190" s="240"/>
      <c r="M1190" s="241"/>
      <c r="N1190" s="242"/>
      <c r="O1190" s="242"/>
      <c r="P1190" s="242"/>
      <c r="Q1190" s="242"/>
      <c r="R1190" s="242"/>
      <c r="S1190" s="242"/>
      <c r="T1190" s="243"/>
      <c r="U1190" s="14"/>
      <c r="V1190" s="14"/>
      <c r="W1190" s="14"/>
      <c r="X1190" s="14"/>
      <c r="Y1190" s="14"/>
      <c r="Z1190" s="14"/>
      <c r="AA1190" s="14"/>
      <c r="AB1190" s="14"/>
      <c r="AC1190" s="14"/>
      <c r="AD1190" s="14"/>
      <c r="AE1190" s="14"/>
      <c r="AT1190" s="244" t="s">
        <v>167</v>
      </c>
      <c r="AU1190" s="244" t="s">
        <v>87</v>
      </c>
      <c r="AV1190" s="14" t="s">
        <v>87</v>
      </c>
      <c r="AW1190" s="14" t="s">
        <v>38</v>
      </c>
      <c r="AX1190" s="14" t="s">
        <v>77</v>
      </c>
      <c r="AY1190" s="244" t="s">
        <v>153</v>
      </c>
    </row>
    <row r="1191" s="13" customFormat="1">
      <c r="A1191" s="13"/>
      <c r="B1191" s="224"/>
      <c r="C1191" s="225"/>
      <c r="D1191" s="218" t="s">
        <v>167</v>
      </c>
      <c r="E1191" s="226" t="s">
        <v>40</v>
      </c>
      <c r="F1191" s="227" t="s">
        <v>209</v>
      </c>
      <c r="G1191" s="225"/>
      <c r="H1191" s="226" t="s">
        <v>40</v>
      </c>
      <c r="I1191" s="228"/>
      <c r="J1191" s="225"/>
      <c r="K1191" s="225"/>
      <c r="L1191" s="229"/>
      <c r="M1191" s="230"/>
      <c r="N1191" s="231"/>
      <c r="O1191" s="231"/>
      <c r="P1191" s="231"/>
      <c r="Q1191" s="231"/>
      <c r="R1191" s="231"/>
      <c r="S1191" s="231"/>
      <c r="T1191" s="232"/>
      <c r="U1191" s="13"/>
      <c r="V1191" s="13"/>
      <c r="W1191" s="13"/>
      <c r="X1191" s="13"/>
      <c r="Y1191" s="13"/>
      <c r="Z1191" s="13"/>
      <c r="AA1191" s="13"/>
      <c r="AB1191" s="13"/>
      <c r="AC1191" s="13"/>
      <c r="AD1191" s="13"/>
      <c r="AE1191" s="13"/>
      <c r="AT1191" s="233" t="s">
        <v>167</v>
      </c>
      <c r="AU1191" s="233" t="s">
        <v>87</v>
      </c>
      <c r="AV1191" s="13" t="s">
        <v>85</v>
      </c>
      <c r="AW1191" s="13" t="s">
        <v>38</v>
      </c>
      <c r="AX1191" s="13" t="s">
        <v>77</v>
      </c>
      <c r="AY1191" s="233" t="s">
        <v>153</v>
      </c>
    </row>
    <row r="1192" s="14" customFormat="1">
      <c r="A1192" s="14"/>
      <c r="B1192" s="234"/>
      <c r="C1192" s="235"/>
      <c r="D1192" s="218" t="s">
        <v>167</v>
      </c>
      <c r="E1192" s="236" t="s">
        <v>40</v>
      </c>
      <c r="F1192" s="237" t="s">
        <v>210</v>
      </c>
      <c r="G1192" s="235"/>
      <c r="H1192" s="238">
        <v>2.2650000000000001</v>
      </c>
      <c r="I1192" s="239"/>
      <c r="J1192" s="235"/>
      <c r="K1192" s="235"/>
      <c r="L1192" s="240"/>
      <c r="M1192" s="241"/>
      <c r="N1192" s="242"/>
      <c r="O1192" s="242"/>
      <c r="P1192" s="242"/>
      <c r="Q1192" s="242"/>
      <c r="R1192" s="242"/>
      <c r="S1192" s="242"/>
      <c r="T1192" s="243"/>
      <c r="U1192" s="14"/>
      <c r="V1192" s="14"/>
      <c r="W1192" s="14"/>
      <c r="X1192" s="14"/>
      <c r="Y1192" s="14"/>
      <c r="Z1192" s="14"/>
      <c r="AA1192" s="14"/>
      <c r="AB1192" s="14"/>
      <c r="AC1192" s="14"/>
      <c r="AD1192" s="14"/>
      <c r="AE1192" s="14"/>
      <c r="AT1192" s="244" t="s">
        <v>167</v>
      </c>
      <c r="AU1192" s="244" t="s">
        <v>87</v>
      </c>
      <c r="AV1192" s="14" t="s">
        <v>87</v>
      </c>
      <c r="AW1192" s="14" t="s">
        <v>38</v>
      </c>
      <c r="AX1192" s="14" t="s">
        <v>77</v>
      </c>
      <c r="AY1192" s="244" t="s">
        <v>153</v>
      </c>
    </row>
    <row r="1193" s="13" customFormat="1">
      <c r="A1193" s="13"/>
      <c r="B1193" s="224"/>
      <c r="C1193" s="225"/>
      <c r="D1193" s="218" t="s">
        <v>167</v>
      </c>
      <c r="E1193" s="226" t="s">
        <v>40</v>
      </c>
      <c r="F1193" s="227" t="s">
        <v>211</v>
      </c>
      <c r="G1193" s="225"/>
      <c r="H1193" s="226" t="s">
        <v>40</v>
      </c>
      <c r="I1193" s="228"/>
      <c r="J1193" s="225"/>
      <c r="K1193" s="225"/>
      <c r="L1193" s="229"/>
      <c r="M1193" s="230"/>
      <c r="N1193" s="231"/>
      <c r="O1193" s="231"/>
      <c r="P1193" s="231"/>
      <c r="Q1193" s="231"/>
      <c r="R1193" s="231"/>
      <c r="S1193" s="231"/>
      <c r="T1193" s="232"/>
      <c r="U1193" s="13"/>
      <c r="V1193" s="13"/>
      <c r="W1193" s="13"/>
      <c r="X1193" s="13"/>
      <c r="Y1193" s="13"/>
      <c r="Z1193" s="13"/>
      <c r="AA1193" s="13"/>
      <c r="AB1193" s="13"/>
      <c r="AC1193" s="13"/>
      <c r="AD1193" s="13"/>
      <c r="AE1193" s="13"/>
      <c r="AT1193" s="233" t="s">
        <v>167</v>
      </c>
      <c r="AU1193" s="233" t="s">
        <v>87</v>
      </c>
      <c r="AV1193" s="13" t="s">
        <v>85</v>
      </c>
      <c r="AW1193" s="13" t="s">
        <v>38</v>
      </c>
      <c r="AX1193" s="13" t="s">
        <v>77</v>
      </c>
      <c r="AY1193" s="233" t="s">
        <v>153</v>
      </c>
    </row>
    <row r="1194" s="14" customFormat="1">
      <c r="A1194" s="14"/>
      <c r="B1194" s="234"/>
      <c r="C1194" s="235"/>
      <c r="D1194" s="218" t="s">
        <v>167</v>
      </c>
      <c r="E1194" s="236" t="s">
        <v>40</v>
      </c>
      <c r="F1194" s="237" t="s">
        <v>212</v>
      </c>
      <c r="G1194" s="235"/>
      <c r="H1194" s="238">
        <v>15.416</v>
      </c>
      <c r="I1194" s="239"/>
      <c r="J1194" s="235"/>
      <c r="K1194" s="235"/>
      <c r="L1194" s="240"/>
      <c r="M1194" s="241"/>
      <c r="N1194" s="242"/>
      <c r="O1194" s="242"/>
      <c r="P1194" s="242"/>
      <c r="Q1194" s="242"/>
      <c r="R1194" s="242"/>
      <c r="S1194" s="242"/>
      <c r="T1194" s="243"/>
      <c r="U1194" s="14"/>
      <c r="V1194" s="14"/>
      <c r="W1194" s="14"/>
      <c r="X1194" s="14"/>
      <c r="Y1194" s="14"/>
      <c r="Z1194" s="14"/>
      <c r="AA1194" s="14"/>
      <c r="AB1194" s="14"/>
      <c r="AC1194" s="14"/>
      <c r="AD1194" s="14"/>
      <c r="AE1194" s="14"/>
      <c r="AT1194" s="244" t="s">
        <v>167</v>
      </c>
      <c r="AU1194" s="244" t="s">
        <v>87</v>
      </c>
      <c r="AV1194" s="14" t="s">
        <v>87</v>
      </c>
      <c r="AW1194" s="14" t="s">
        <v>38</v>
      </c>
      <c r="AX1194" s="14" t="s">
        <v>77</v>
      </c>
      <c r="AY1194" s="244" t="s">
        <v>153</v>
      </c>
    </row>
    <row r="1195" s="13" customFormat="1">
      <c r="A1195" s="13"/>
      <c r="B1195" s="224"/>
      <c r="C1195" s="225"/>
      <c r="D1195" s="218" t="s">
        <v>167</v>
      </c>
      <c r="E1195" s="226" t="s">
        <v>40</v>
      </c>
      <c r="F1195" s="227" t="s">
        <v>213</v>
      </c>
      <c r="G1195" s="225"/>
      <c r="H1195" s="226" t="s">
        <v>40</v>
      </c>
      <c r="I1195" s="228"/>
      <c r="J1195" s="225"/>
      <c r="K1195" s="225"/>
      <c r="L1195" s="229"/>
      <c r="M1195" s="230"/>
      <c r="N1195" s="231"/>
      <c r="O1195" s="231"/>
      <c r="P1195" s="231"/>
      <c r="Q1195" s="231"/>
      <c r="R1195" s="231"/>
      <c r="S1195" s="231"/>
      <c r="T1195" s="232"/>
      <c r="U1195" s="13"/>
      <c r="V1195" s="13"/>
      <c r="W1195" s="13"/>
      <c r="X1195" s="13"/>
      <c r="Y1195" s="13"/>
      <c r="Z1195" s="13"/>
      <c r="AA1195" s="13"/>
      <c r="AB1195" s="13"/>
      <c r="AC1195" s="13"/>
      <c r="AD1195" s="13"/>
      <c r="AE1195" s="13"/>
      <c r="AT1195" s="233" t="s">
        <v>167</v>
      </c>
      <c r="AU1195" s="233" t="s">
        <v>87</v>
      </c>
      <c r="AV1195" s="13" t="s">
        <v>85</v>
      </c>
      <c r="AW1195" s="13" t="s">
        <v>38</v>
      </c>
      <c r="AX1195" s="13" t="s">
        <v>77</v>
      </c>
      <c r="AY1195" s="233" t="s">
        <v>153</v>
      </c>
    </row>
    <row r="1196" s="14" customFormat="1">
      <c r="A1196" s="14"/>
      <c r="B1196" s="234"/>
      <c r="C1196" s="235"/>
      <c r="D1196" s="218" t="s">
        <v>167</v>
      </c>
      <c r="E1196" s="236" t="s">
        <v>40</v>
      </c>
      <c r="F1196" s="237" t="s">
        <v>214</v>
      </c>
      <c r="G1196" s="235"/>
      <c r="H1196" s="238">
        <v>8.4529999999999994</v>
      </c>
      <c r="I1196" s="239"/>
      <c r="J1196" s="235"/>
      <c r="K1196" s="235"/>
      <c r="L1196" s="240"/>
      <c r="M1196" s="241"/>
      <c r="N1196" s="242"/>
      <c r="O1196" s="242"/>
      <c r="P1196" s="242"/>
      <c r="Q1196" s="242"/>
      <c r="R1196" s="242"/>
      <c r="S1196" s="242"/>
      <c r="T1196" s="243"/>
      <c r="U1196" s="14"/>
      <c r="V1196" s="14"/>
      <c r="W1196" s="14"/>
      <c r="X1196" s="14"/>
      <c r="Y1196" s="14"/>
      <c r="Z1196" s="14"/>
      <c r="AA1196" s="14"/>
      <c r="AB1196" s="14"/>
      <c r="AC1196" s="14"/>
      <c r="AD1196" s="14"/>
      <c r="AE1196" s="14"/>
      <c r="AT1196" s="244" t="s">
        <v>167</v>
      </c>
      <c r="AU1196" s="244" t="s">
        <v>87</v>
      </c>
      <c r="AV1196" s="14" t="s">
        <v>87</v>
      </c>
      <c r="AW1196" s="14" t="s">
        <v>38</v>
      </c>
      <c r="AX1196" s="14" t="s">
        <v>77</v>
      </c>
      <c r="AY1196" s="244" t="s">
        <v>153</v>
      </c>
    </row>
    <row r="1197" s="13" customFormat="1">
      <c r="A1197" s="13"/>
      <c r="B1197" s="224"/>
      <c r="C1197" s="225"/>
      <c r="D1197" s="218" t="s">
        <v>167</v>
      </c>
      <c r="E1197" s="226" t="s">
        <v>40</v>
      </c>
      <c r="F1197" s="227" t="s">
        <v>1416</v>
      </c>
      <c r="G1197" s="225"/>
      <c r="H1197" s="226" t="s">
        <v>40</v>
      </c>
      <c r="I1197" s="228"/>
      <c r="J1197" s="225"/>
      <c r="K1197" s="225"/>
      <c r="L1197" s="229"/>
      <c r="M1197" s="230"/>
      <c r="N1197" s="231"/>
      <c r="O1197" s="231"/>
      <c r="P1197" s="231"/>
      <c r="Q1197" s="231"/>
      <c r="R1197" s="231"/>
      <c r="S1197" s="231"/>
      <c r="T1197" s="232"/>
      <c r="U1197" s="13"/>
      <c r="V1197" s="13"/>
      <c r="W1197" s="13"/>
      <c r="X1197" s="13"/>
      <c r="Y1197" s="13"/>
      <c r="Z1197" s="13"/>
      <c r="AA1197" s="13"/>
      <c r="AB1197" s="13"/>
      <c r="AC1197" s="13"/>
      <c r="AD1197" s="13"/>
      <c r="AE1197" s="13"/>
      <c r="AT1197" s="233" t="s">
        <v>167</v>
      </c>
      <c r="AU1197" s="233" t="s">
        <v>87</v>
      </c>
      <c r="AV1197" s="13" t="s">
        <v>85</v>
      </c>
      <c r="AW1197" s="13" t="s">
        <v>38</v>
      </c>
      <c r="AX1197" s="13" t="s">
        <v>77</v>
      </c>
      <c r="AY1197" s="233" t="s">
        <v>153</v>
      </c>
    </row>
    <row r="1198" s="13" customFormat="1">
      <c r="A1198" s="13"/>
      <c r="B1198" s="224"/>
      <c r="C1198" s="225"/>
      <c r="D1198" s="218" t="s">
        <v>167</v>
      </c>
      <c r="E1198" s="226" t="s">
        <v>40</v>
      </c>
      <c r="F1198" s="227" t="s">
        <v>206</v>
      </c>
      <c r="G1198" s="225"/>
      <c r="H1198" s="226" t="s">
        <v>40</v>
      </c>
      <c r="I1198" s="228"/>
      <c r="J1198" s="225"/>
      <c r="K1198" s="225"/>
      <c r="L1198" s="229"/>
      <c r="M1198" s="230"/>
      <c r="N1198" s="231"/>
      <c r="O1198" s="231"/>
      <c r="P1198" s="231"/>
      <c r="Q1198" s="231"/>
      <c r="R1198" s="231"/>
      <c r="S1198" s="231"/>
      <c r="T1198" s="232"/>
      <c r="U1198" s="13"/>
      <c r="V1198" s="13"/>
      <c r="W1198" s="13"/>
      <c r="X1198" s="13"/>
      <c r="Y1198" s="13"/>
      <c r="Z1198" s="13"/>
      <c r="AA1198" s="13"/>
      <c r="AB1198" s="13"/>
      <c r="AC1198" s="13"/>
      <c r="AD1198" s="13"/>
      <c r="AE1198" s="13"/>
      <c r="AT1198" s="233" t="s">
        <v>167</v>
      </c>
      <c r="AU1198" s="233" t="s">
        <v>87</v>
      </c>
      <c r="AV1198" s="13" t="s">
        <v>85</v>
      </c>
      <c r="AW1198" s="13" t="s">
        <v>38</v>
      </c>
      <c r="AX1198" s="13" t="s">
        <v>77</v>
      </c>
      <c r="AY1198" s="233" t="s">
        <v>153</v>
      </c>
    </row>
    <row r="1199" s="14" customFormat="1">
      <c r="A1199" s="14"/>
      <c r="B1199" s="234"/>
      <c r="C1199" s="235"/>
      <c r="D1199" s="218" t="s">
        <v>167</v>
      </c>
      <c r="E1199" s="236" t="s">
        <v>40</v>
      </c>
      <c r="F1199" s="237" t="s">
        <v>237</v>
      </c>
      <c r="G1199" s="235"/>
      <c r="H1199" s="238">
        <v>19.079999999999998</v>
      </c>
      <c r="I1199" s="239"/>
      <c r="J1199" s="235"/>
      <c r="K1199" s="235"/>
      <c r="L1199" s="240"/>
      <c r="M1199" s="241"/>
      <c r="N1199" s="242"/>
      <c r="O1199" s="242"/>
      <c r="P1199" s="242"/>
      <c r="Q1199" s="242"/>
      <c r="R1199" s="242"/>
      <c r="S1199" s="242"/>
      <c r="T1199" s="243"/>
      <c r="U1199" s="14"/>
      <c r="V1199" s="14"/>
      <c r="W1199" s="14"/>
      <c r="X1199" s="14"/>
      <c r="Y1199" s="14"/>
      <c r="Z1199" s="14"/>
      <c r="AA1199" s="14"/>
      <c r="AB1199" s="14"/>
      <c r="AC1199" s="14"/>
      <c r="AD1199" s="14"/>
      <c r="AE1199" s="14"/>
      <c r="AT1199" s="244" t="s">
        <v>167</v>
      </c>
      <c r="AU1199" s="244" t="s">
        <v>87</v>
      </c>
      <c r="AV1199" s="14" t="s">
        <v>87</v>
      </c>
      <c r="AW1199" s="14" t="s">
        <v>38</v>
      </c>
      <c r="AX1199" s="14" t="s">
        <v>77</v>
      </c>
      <c r="AY1199" s="244" t="s">
        <v>153</v>
      </c>
    </row>
    <row r="1200" s="14" customFormat="1">
      <c r="A1200" s="14"/>
      <c r="B1200" s="234"/>
      <c r="C1200" s="235"/>
      <c r="D1200" s="218" t="s">
        <v>167</v>
      </c>
      <c r="E1200" s="236" t="s">
        <v>40</v>
      </c>
      <c r="F1200" s="237" t="s">
        <v>238</v>
      </c>
      <c r="G1200" s="235"/>
      <c r="H1200" s="238">
        <v>-4.7279999999999998</v>
      </c>
      <c r="I1200" s="239"/>
      <c r="J1200" s="235"/>
      <c r="K1200" s="235"/>
      <c r="L1200" s="240"/>
      <c r="M1200" s="241"/>
      <c r="N1200" s="242"/>
      <c r="O1200" s="242"/>
      <c r="P1200" s="242"/>
      <c r="Q1200" s="242"/>
      <c r="R1200" s="242"/>
      <c r="S1200" s="242"/>
      <c r="T1200" s="243"/>
      <c r="U1200" s="14"/>
      <c r="V1200" s="14"/>
      <c r="W1200" s="14"/>
      <c r="X1200" s="14"/>
      <c r="Y1200" s="14"/>
      <c r="Z1200" s="14"/>
      <c r="AA1200" s="14"/>
      <c r="AB1200" s="14"/>
      <c r="AC1200" s="14"/>
      <c r="AD1200" s="14"/>
      <c r="AE1200" s="14"/>
      <c r="AT1200" s="244" t="s">
        <v>167</v>
      </c>
      <c r="AU1200" s="244" t="s">
        <v>87</v>
      </c>
      <c r="AV1200" s="14" t="s">
        <v>87</v>
      </c>
      <c r="AW1200" s="14" t="s">
        <v>38</v>
      </c>
      <c r="AX1200" s="14" t="s">
        <v>77</v>
      </c>
      <c r="AY1200" s="244" t="s">
        <v>153</v>
      </c>
    </row>
    <row r="1201" s="14" customFormat="1">
      <c r="A1201" s="14"/>
      <c r="B1201" s="234"/>
      <c r="C1201" s="235"/>
      <c r="D1201" s="218" t="s">
        <v>167</v>
      </c>
      <c r="E1201" s="236" t="s">
        <v>40</v>
      </c>
      <c r="F1201" s="237" t="s">
        <v>239</v>
      </c>
      <c r="G1201" s="235"/>
      <c r="H1201" s="238">
        <v>-1.1819999999999999</v>
      </c>
      <c r="I1201" s="239"/>
      <c r="J1201" s="235"/>
      <c r="K1201" s="235"/>
      <c r="L1201" s="240"/>
      <c r="M1201" s="241"/>
      <c r="N1201" s="242"/>
      <c r="O1201" s="242"/>
      <c r="P1201" s="242"/>
      <c r="Q1201" s="242"/>
      <c r="R1201" s="242"/>
      <c r="S1201" s="242"/>
      <c r="T1201" s="243"/>
      <c r="U1201" s="14"/>
      <c r="V1201" s="14"/>
      <c r="W1201" s="14"/>
      <c r="X1201" s="14"/>
      <c r="Y1201" s="14"/>
      <c r="Z1201" s="14"/>
      <c r="AA1201" s="14"/>
      <c r="AB1201" s="14"/>
      <c r="AC1201" s="14"/>
      <c r="AD1201" s="14"/>
      <c r="AE1201" s="14"/>
      <c r="AT1201" s="244" t="s">
        <v>167</v>
      </c>
      <c r="AU1201" s="244" t="s">
        <v>87</v>
      </c>
      <c r="AV1201" s="14" t="s">
        <v>87</v>
      </c>
      <c r="AW1201" s="14" t="s">
        <v>38</v>
      </c>
      <c r="AX1201" s="14" t="s">
        <v>77</v>
      </c>
      <c r="AY1201" s="244" t="s">
        <v>153</v>
      </c>
    </row>
    <row r="1202" s="13" customFormat="1">
      <c r="A1202" s="13"/>
      <c r="B1202" s="224"/>
      <c r="C1202" s="225"/>
      <c r="D1202" s="218" t="s">
        <v>167</v>
      </c>
      <c r="E1202" s="226" t="s">
        <v>40</v>
      </c>
      <c r="F1202" s="227" t="s">
        <v>209</v>
      </c>
      <c r="G1202" s="225"/>
      <c r="H1202" s="226" t="s">
        <v>40</v>
      </c>
      <c r="I1202" s="228"/>
      <c r="J1202" s="225"/>
      <c r="K1202" s="225"/>
      <c r="L1202" s="229"/>
      <c r="M1202" s="230"/>
      <c r="N1202" s="231"/>
      <c r="O1202" s="231"/>
      <c r="P1202" s="231"/>
      <c r="Q1202" s="231"/>
      <c r="R1202" s="231"/>
      <c r="S1202" s="231"/>
      <c r="T1202" s="232"/>
      <c r="U1202" s="13"/>
      <c r="V1202" s="13"/>
      <c r="W1202" s="13"/>
      <c r="X1202" s="13"/>
      <c r="Y1202" s="13"/>
      <c r="Z1202" s="13"/>
      <c r="AA1202" s="13"/>
      <c r="AB1202" s="13"/>
      <c r="AC1202" s="13"/>
      <c r="AD1202" s="13"/>
      <c r="AE1202" s="13"/>
      <c r="AT1202" s="233" t="s">
        <v>167</v>
      </c>
      <c r="AU1202" s="233" t="s">
        <v>87</v>
      </c>
      <c r="AV1202" s="13" t="s">
        <v>85</v>
      </c>
      <c r="AW1202" s="13" t="s">
        <v>38</v>
      </c>
      <c r="AX1202" s="13" t="s">
        <v>77</v>
      </c>
      <c r="AY1202" s="233" t="s">
        <v>153</v>
      </c>
    </row>
    <row r="1203" s="14" customFormat="1">
      <c r="A1203" s="14"/>
      <c r="B1203" s="234"/>
      <c r="C1203" s="235"/>
      <c r="D1203" s="218" t="s">
        <v>167</v>
      </c>
      <c r="E1203" s="236" t="s">
        <v>40</v>
      </c>
      <c r="F1203" s="237" t="s">
        <v>240</v>
      </c>
      <c r="G1203" s="235"/>
      <c r="H1203" s="238">
        <v>16.695</v>
      </c>
      <c r="I1203" s="239"/>
      <c r="J1203" s="235"/>
      <c r="K1203" s="235"/>
      <c r="L1203" s="240"/>
      <c r="M1203" s="241"/>
      <c r="N1203" s="242"/>
      <c r="O1203" s="242"/>
      <c r="P1203" s="242"/>
      <c r="Q1203" s="242"/>
      <c r="R1203" s="242"/>
      <c r="S1203" s="242"/>
      <c r="T1203" s="243"/>
      <c r="U1203" s="14"/>
      <c r="V1203" s="14"/>
      <c r="W1203" s="14"/>
      <c r="X1203" s="14"/>
      <c r="Y1203" s="14"/>
      <c r="Z1203" s="14"/>
      <c r="AA1203" s="14"/>
      <c r="AB1203" s="14"/>
      <c r="AC1203" s="14"/>
      <c r="AD1203" s="14"/>
      <c r="AE1203" s="14"/>
      <c r="AT1203" s="244" t="s">
        <v>167</v>
      </c>
      <c r="AU1203" s="244" t="s">
        <v>87</v>
      </c>
      <c r="AV1203" s="14" t="s">
        <v>87</v>
      </c>
      <c r="AW1203" s="14" t="s">
        <v>38</v>
      </c>
      <c r="AX1203" s="14" t="s">
        <v>77</v>
      </c>
      <c r="AY1203" s="244" t="s">
        <v>153</v>
      </c>
    </row>
    <row r="1204" s="14" customFormat="1">
      <c r="A1204" s="14"/>
      <c r="B1204" s="234"/>
      <c r="C1204" s="235"/>
      <c r="D1204" s="218" t="s">
        <v>167</v>
      </c>
      <c r="E1204" s="236" t="s">
        <v>40</v>
      </c>
      <c r="F1204" s="237" t="s">
        <v>239</v>
      </c>
      <c r="G1204" s="235"/>
      <c r="H1204" s="238">
        <v>-1.1819999999999999</v>
      </c>
      <c r="I1204" s="239"/>
      <c r="J1204" s="235"/>
      <c r="K1204" s="235"/>
      <c r="L1204" s="240"/>
      <c r="M1204" s="241"/>
      <c r="N1204" s="242"/>
      <c r="O1204" s="242"/>
      <c r="P1204" s="242"/>
      <c r="Q1204" s="242"/>
      <c r="R1204" s="242"/>
      <c r="S1204" s="242"/>
      <c r="T1204" s="243"/>
      <c r="U1204" s="14"/>
      <c r="V1204" s="14"/>
      <c r="W1204" s="14"/>
      <c r="X1204" s="14"/>
      <c r="Y1204" s="14"/>
      <c r="Z1204" s="14"/>
      <c r="AA1204" s="14"/>
      <c r="AB1204" s="14"/>
      <c r="AC1204" s="14"/>
      <c r="AD1204" s="14"/>
      <c r="AE1204" s="14"/>
      <c r="AT1204" s="244" t="s">
        <v>167</v>
      </c>
      <c r="AU1204" s="244" t="s">
        <v>87</v>
      </c>
      <c r="AV1204" s="14" t="s">
        <v>87</v>
      </c>
      <c r="AW1204" s="14" t="s">
        <v>38</v>
      </c>
      <c r="AX1204" s="14" t="s">
        <v>77</v>
      </c>
      <c r="AY1204" s="244" t="s">
        <v>153</v>
      </c>
    </row>
    <row r="1205" s="13" customFormat="1">
      <c r="A1205" s="13"/>
      <c r="B1205" s="224"/>
      <c r="C1205" s="225"/>
      <c r="D1205" s="218" t="s">
        <v>167</v>
      </c>
      <c r="E1205" s="226" t="s">
        <v>40</v>
      </c>
      <c r="F1205" s="227" t="s">
        <v>211</v>
      </c>
      <c r="G1205" s="225"/>
      <c r="H1205" s="226" t="s">
        <v>40</v>
      </c>
      <c r="I1205" s="228"/>
      <c r="J1205" s="225"/>
      <c r="K1205" s="225"/>
      <c r="L1205" s="229"/>
      <c r="M1205" s="230"/>
      <c r="N1205" s="231"/>
      <c r="O1205" s="231"/>
      <c r="P1205" s="231"/>
      <c r="Q1205" s="231"/>
      <c r="R1205" s="231"/>
      <c r="S1205" s="231"/>
      <c r="T1205" s="232"/>
      <c r="U1205" s="13"/>
      <c r="V1205" s="13"/>
      <c r="W1205" s="13"/>
      <c r="X1205" s="13"/>
      <c r="Y1205" s="13"/>
      <c r="Z1205" s="13"/>
      <c r="AA1205" s="13"/>
      <c r="AB1205" s="13"/>
      <c r="AC1205" s="13"/>
      <c r="AD1205" s="13"/>
      <c r="AE1205" s="13"/>
      <c r="AT1205" s="233" t="s">
        <v>167</v>
      </c>
      <c r="AU1205" s="233" t="s">
        <v>87</v>
      </c>
      <c r="AV1205" s="13" t="s">
        <v>85</v>
      </c>
      <c r="AW1205" s="13" t="s">
        <v>38</v>
      </c>
      <c r="AX1205" s="13" t="s">
        <v>77</v>
      </c>
      <c r="AY1205" s="233" t="s">
        <v>153</v>
      </c>
    </row>
    <row r="1206" s="14" customFormat="1">
      <c r="A1206" s="14"/>
      <c r="B1206" s="234"/>
      <c r="C1206" s="235"/>
      <c r="D1206" s="218" t="s">
        <v>167</v>
      </c>
      <c r="E1206" s="236" t="s">
        <v>40</v>
      </c>
      <c r="F1206" s="237" t="s">
        <v>241</v>
      </c>
      <c r="G1206" s="235"/>
      <c r="H1206" s="238">
        <v>42.051000000000002</v>
      </c>
      <c r="I1206" s="239"/>
      <c r="J1206" s="235"/>
      <c r="K1206" s="235"/>
      <c r="L1206" s="240"/>
      <c r="M1206" s="241"/>
      <c r="N1206" s="242"/>
      <c r="O1206" s="242"/>
      <c r="P1206" s="242"/>
      <c r="Q1206" s="242"/>
      <c r="R1206" s="242"/>
      <c r="S1206" s="242"/>
      <c r="T1206" s="243"/>
      <c r="U1206" s="14"/>
      <c r="V1206" s="14"/>
      <c r="W1206" s="14"/>
      <c r="X1206" s="14"/>
      <c r="Y1206" s="14"/>
      <c r="Z1206" s="14"/>
      <c r="AA1206" s="14"/>
      <c r="AB1206" s="14"/>
      <c r="AC1206" s="14"/>
      <c r="AD1206" s="14"/>
      <c r="AE1206" s="14"/>
      <c r="AT1206" s="244" t="s">
        <v>167</v>
      </c>
      <c r="AU1206" s="244" t="s">
        <v>87</v>
      </c>
      <c r="AV1206" s="14" t="s">
        <v>87</v>
      </c>
      <c r="AW1206" s="14" t="s">
        <v>38</v>
      </c>
      <c r="AX1206" s="14" t="s">
        <v>77</v>
      </c>
      <c r="AY1206" s="244" t="s">
        <v>153</v>
      </c>
    </row>
    <row r="1207" s="14" customFormat="1">
      <c r="A1207" s="14"/>
      <c r="B1207" s="234"/>
      <c r="C1207" s="235"/>
      <c r="D1207" s="218" t="s">
        <v>167</v>
      </c>
      <c r="E1207" s="236" t="s">
        <v>40</v>
      </c>
      <c r="F1207" s="237" t="s">
        <v>242</v>
      </c>
      <c r="G1207" s="235"/>
      <c r="H1207" s="238">
        <v>-1.5760000000000001</v>
      </c>
      <c r="I1207" s="239"/>
      <c r="J1207" s="235"/>
      <c r="K1207" s="235"/>
      <c r="L1207" s="240"/>
      <c r="M1207" s="241"/>
      <c r="N1207" s="242"/>
      <c r="O1207" s="242"/>
      <c r="P1207" s="242"/>
      <c r="Q1207" s="242"/>
      <c r="R1207" s="242"/>
      <c r="S1207" s="242"/>
      <c r="T1207" s="243"/>
      <c r="U1207" s="14"/>
      <c r="V1207" s="14"/>
      <c r="W1207" s="14"/>
      <c r="X1207" s="14"/>
      <c r="Y1207" s="14"/>
      <c r="Z1207" s="14"/>
      <c r="AA1207" s="14"/>
      <c r="AB1207" s="14"/>
      <c r="AC1207" s="14"/>
      <c r="AD1207" s="14"/>
      <c r="AE1207" s="14"/>
      <c r="AT1207" s="244" t="s">
        <v>167</v>
      </c>
      <c r="AU1207" s="244" t="s">
        <v>87</v>
      </c>
      <c r="AV1207" s="14" t="s">
        <v>87</v>
      </c>
      <c r="AW1207" s="14" t="s">
        <v>38</v>
      </c>
      <c r="AX1207" s="14" t="s">
        <v>77</v>
      </c>
      <c r="AY1207" s="244" t="s">
        <v>153</v>
      </c>
    </row>
    <row r="1208" s="14" customFormat="1">
      <c r="A1208" s="14"/>
      <c r="B1208" s="234"/>
      <c r="C1208" s="235"/>
      <c r="D1208" s="218" t="s">
        <v>167</v>
      </c>
      <c r="E1208" s="236" t="s">
        <v>40</v>
      </c>
      <c r="F1208" s="237" t="s">
        <v>243</v>
      </c>
      <c r="G1208" s="235"/>
      <c r="H1208" s="238">
        <v>-2.093</v>
      </c>
      <c r="I1208" s="239"/>
      <c r="J1208" s="235"/>
      <c r="K1208" s="235"/>
      <c r="L1208" s="240"/>
      <c r="M1208" s="241"/>
      <c r="N1208" s="242"/>
      <c r="O1208" s="242"/>
      <c r="P1208" s="242"/>
      <c r="Q1208" s="242"/>
      <c r="R1208" s="242"/>
      <c r="S1208" s="242"/>
      <c r="T1208" s="243"/>
      <c r="U1208" s="14"/>
      <c r="V1208" s="14"/>
      <c r="W1208" s="14"/>
      <c r="X1208" s="14"/>
      <c r="Y1208" s="14"/>
      <c r="Z1208" s="14"/>
      <c r="AA1208" s="14"/>
      <c r="AB1208" s="14"/>
      <c r="AC1208" s="14"/>
      <c r="AD1208" s="14"/>
      <c r="AE1208" s="14"/>
      <c r="AT1208" s="244" t="s">
        <v>167</v>
      </c>
      <c r="AU1208" s="244" t="s">
        <v>87</v>
      </c>
      <c r="AV1208" s="14" t="s">
        <v>87</v>
      </c>
      <c r="AW1208" s="14" t="s">
        <v>38</v>
      </c>
      <c r="AX1208" s="14" t="s">
        <v>77</v>
      </c>
      <c r="AY1208" s="244" t="s">
        <v>153</v>
      </c>
    </row>
    <row r="1209" s="14" customFormat="1">
      <c r="A1209" s="14"/>
      <c r="B1209" s="234"/>
      <c r="C1209" s="235"/>
      <c r="D1209" s="218" t="s">
        <v>167</v>
      </c>
      <c r="E1209" s="236" t="s">
        <v>40</v>
      </c>
      <c r="F1209" s="237" t="s">
        <v>244</v>
      </c>
      <c r="G1209" s="235"/>
      <c r="H1209" s="238">
        <v>1.74</v>
      </c>
      <c r="I1209" s="239"/>
      <c r="J1209" s="235"/>
      <c r="K1209" s="235"/>
      <c r="L1209" s="240"/>
      <c r="M1209" s="241"/>
      <c r="N1209" s="242"/>
      <c r="O1209" s="242"/>
      <c r="P1209" s="242"/>
      <c r="Q1209" s="242"/>
      <c r="R1209" s="242"/>
      <c r="S1209" s="242"/>
      <c r="T1209" s="243"/>
      <c r="U1209" s="14"/>
      <c r="V1209" s="14"/>
      <c r="W1209" s="14"/>
      <c r="X1209" s="14"/>
      <c r="Y1209" s="14"/>
      <c r="Z1209" s="14"/>
      <c r="AA1209" s="14"/>
      <c r="AB1209" s="14"/>
      <c r="AC1209" s="14"/>
      <c r="AD1209" s="14"/>
      <c r="AE1209" s="14"/>
      <c r="AT1209" s="244" t="s">
        <v>167</v>
      </c>
      <c r="AU1209" s="244" t="s">
        <v>87</v>
      </c>
      <c r="AV1209" s="14" t="s">
        <v>87</v>
      </c>
      <c r="AW1209" s="14" t="s">
        <v>38</v>
      </c>
      <c r="AX1209" s="14" t="s">
        <v>77</v>
      </c>
      <c r="AY1209" s="244" t="s">
        <v>153</v>
      </c>
    </row>
    <row r="1210" s="13" customFormat="1">
      <c r="A1210" s="13"/>
      <c r="B1210" s="224"/>
      <c r="C1210" s="225"/>
      <c r="D1210" s="218" t="s">
        <v>167</v>
      </c>
      <c r="E1210" s="226" t="s">
        <v>40</v>
      </c>
      <c r="F1210" s="227" t="s">
        <v>213</v>
      </c>
      <c r="G1210" s="225"/>
      <c r="H1210" s="226" t="s">
        <v>40</v>
      </c>
      <c r="I1210" s="228"/>
      <c r="J1210" s="225"/>
      <c r="K1210" s="225"/>
      <c r="L1210" s="229"/>
      <c r="M1210" s="230"/>
      <c r="N1210" s="231"/>
      <c r="O1210" s="231"/>
      <c r="P1210" s="231"/>
      <c r="Q1210" s="231"/>
      <c r="R1210" s="231"/>
      <c r="S1210" s="231"/>
      <c r="T1210" s="232"/>
      <c r="U1210" s="13"/>
      <c r="V1210" s="13"/>
      <c r="W1210" s="13"/>
      <c r="X1210" s="13"/>
      <c r="Y1210" s="13"/>
      <c r="Z1210" s="13"/>
      <c r="AA1210" s="13"/>
      <c r="AB1210" s="13"/>
      <c r="AC1210" s="13"/>
      <c r="AD1210" s="13"/>
      <c r="AE1210" s="13"/>
      <c r="AT1210" s="233" t="s">
        <v>167</v>
      </c>
      <c r="AU1210" s="233" t="s">
        <v>87</v>
      </c>
      <c r="AV1210" s="13" t="s">
        <v>85</v>
      </c>
      <c r="AW1210" s="13" t="s">
        <v>38</v>
      </c>
      <c r="AX1210" s="13" t="s">
        <v>77</v>
      </c>
      <c r="AY1210" s="233" t="s">
        <v>153</v>
      </c>
    </row>
    <row r="1211" s="14" customFormat="1">
      <c r="A1211" s="14"/>
      <c r="B1211" s="234"/>
      <c r="C1211" s="235"/>
      <c r="D1211" s="218" t="s">
        <v>167</v>
      </c>
      <c r="E1211" s="236" t="s">
        <v>40</v>
      </c>
      <c r="F1211" s="237" t="s">
        <v>245</v>
      </c>
      <c r="G1211" s="235"/>
      <c r="H1211" s="238">
        <v>31.27</v>
      </c>
      <c r="I1211" s="239"/>
      <c r="J1211" s="235"/>
      <c r="K1211" s="235"/>
      <c r="L1211" s="240"/>
      <c r="M1211" s="241"/>
      <c r="N1211" s="242"/>
      <c r="O1211" s="242"/>
      <c r="P1211" s="242"/>
      <c r="Q1211" s="242"/>
      <c r="R1211" s="242"/>
      <c r="S1211" s="242"/>
      <c r="T1211" s="243"/>
      <c r="U1211" s="14"/>
      <c r="V1211" s="14"/>
      <c r="W1211" s="14"/>
      <c r="X1211" s="14"/>
      <c r="Y1211" s="14"/>
      <c r="Z1211" s="14"/>
      <c r="AA1211" s="14"/>
      <c r="AB1211" s="14"/>
      <c r="AC1211" s="14"/>
      <c r="AD1211" s="14"/>
      <c r="AE1211" s="14"/>
      <c r="AT1211" s="244" t="s">
        <v>167</v>
      </c>
      <c r="AU1211" s="244" t="s">
        <v>87</v>
      </c>
      <c r="AV1211" s="14" t="s">
        <v>87</v>
      </c>
      <c r="AW1211" s="14" t="s">
        <v>38</v>
      </c>
      <c r="AX1211" s="14" t="s">
        <v>77</v>
      </c>
      <c r="AY1211" s="244" t="s">
        <v>153</v>
      </c>
    </row>
    <row r="1212" s="14" customFormat="1">
      <c r="A1212" s="14"/>
      <c r="B1212" s="234"/>
      <c r="C1212" s="235"/>
      <c r="D1212" s="218" t="s">
        <v>167</v>
      </c>
      <c r="E1212" s="236" t="s">
        <v>40</v>
      </c>
      <c r="F1212" s="237" t="s">
        <v>242</v>
      </c>
      <c r="G1212" s="235"/>
      <c r="H1212" s="238">
        <v>-1.5760000000000001</v>
      </c>
      <c r="I1212" s="239"/>
      <c r="J1212" s="235"/>
      <c r="K1212" s="235"/>
      <c r="L1212" s="240"/>
      <c r="M1212" s="241"/>
      <c r="N1212" s="242"/>
      <c r="O1212" s="242"/>
      <c r="P1212" s="242"/>
      <c r="Q1212" s="242"/>
      <c r="R1212" s="242"/>
      <c r="S1212" s="242"/>
      <c r="T1212" s="243"/>
      <c r="U1212" s="14"/>
      <c r="V1212" s="14"/>
      <c r="W1212" s="14"/>
      <c r="X1212" s="14"/>
      <c r="Y1212" s="14"/>
      <c r="Z1212" s="14"/>
      <c r="AA1212" s="14"/>
      <c r="AB1212" s="14"/>
      <c r="AC1212" s="14"/>
      <c r="AD1212" s="14"/>
      <c r="AE1212" s="14"/>
      <c r="AT1212" s="244" t="s">
        <v>167</v>
      </c>
      <c r="AU1212" s="244" t="s">
        <v>87</v>
      </c>
      <c r="AV1212" s="14" t="s">
        <v>87</v>
      </c>
      <c r="AW1212" s="14" t="s">
        <v>38</v>
      </c>
      <c r="AX1212" s="14" t="s">
        <v>77</v>
      </c>
      <c r="AY1212" s="244" t="s">
        <v>153</v>
      </c>
    </row>
    <row r="1213" s="14" customFormat="1">
      <c r="A1213" s="14"/>
      <c r="B1213" s="234"/>
      <c r="C1213" s="235"/>
      <c r="D1213" s="218" t="s">
        <v>167</v>
      </c>
      <c r="E1213" s="236" t="s">
        <v>40</v>
      </c>
      <c r="F1213" s="237" t="s">
        <v>246</v>
      </c>
      <c r="G1213" s="235"/>
      <c r="H1213" s="238">
        <v>-2.0249999999999999</v>
      </c>
      <c r="I1213" s="239"/>
      <c r="J1213" s="235"/>
      <c r="K1213" s="235"/>
      <c r="L1213" s="240"/>
      <c r="M1213" s="241"/>
      <c r="N1213" s="242"/>
      <c r="O1213" s="242"/>
      <c r="P1213" s="242"/>
      <c r="Q1213" s="242"/>
      <c r="R1213" s="242"/>
      <c r="S1213" s="242"/>
      <c r="T1213" s="243"/>
      <c r="U1213" s="14"/>
      <c r="V1213" s="14"/>
      <c r="W1213" s="14"/>
      <c r="X1213" s="14"/>
      <c r="Y1213" s="14"/>
      <c r="Z1213" s="14"/>
      <c r="AA1213" s="14"/>
      <c r="AB1213" s="14"/>
      <c r="AC1213" s="14"/>
      <c r="AD1213" s="14"/>
      <c r="AE1213" s="14"/>
      <c r="AT1213" s="244" t="s">
        <v>167</v>
      </c>
      <c r="AU1213" s="244" t="s">
        <v>87</v>
      </c>
      <c r="AV1213" s="14" t="s">
        <v>87</v>
      </c>
      <c r="AW1213" s="14" t="s">
        <v>38</v>
      </c>
      <c r="AX1213" s="14" t="s">
        <v>77</v>
      </c>
      <c r="AY1213" s="244" t="s">
        <v>153</v>
      </c>
    </row>
    <row r="1214" s="14" customFormat="1">
      <c r="A1214" s="14"/>
      <c r="B1214" s="234"/>
      <c r="C1214" s="235"/>
      <c r="D1214" s="218" t="s">
        <v>167</v>
      </c>
      <c r="E1214" s="236" t="s">
        <v>40</v>
      </c>
      <c r="F1214" s="237" t="s">
        <v>244</v>
      </c>
      <c r="G1214" s="235"/>
      <c r="H1214" s="238">
        <v>1.74</v>
      </c>
      <c r="I1214" s="239"/>
      <c r="J1214" s="235"/>
      <c r="K1214" s="235"/>
      <c r="L1214" s="240"/>
      <c r="M1214" s="241"/>
      <c r="N1214" s="242"/>
      <c r="O1214" s="242"/>
      <c r="P1214" s="242"/>
      <c r="Q1214" s="242"/>
      <c r="R1214" s="242"/>
      <c r="S1214" s="242"/>
      <c r="T1214" s="243"/>
      <c r="U1214" s="14"/>
      <c r="V1214" s="14"/>
      <c r="W1214" s="14"/>
      <c r="X1214" s="14"/>
      <c r="Y1214" s="14"/>
      <c r="Z1214" s="14"/>
      <c r="AA1214" s="14"/>
      <c r="AB1214" s="14"/>
      <c r="AC1214" s="14"/>
      <c r="AD1214" s="14"/>
      <c r="AE1214" s="14"/>
      <c r="AT1214" s="244" t="s">
        <v>167</v>
      </c>
      <c r="AU1214" s="244" t="s">
        <v>87</v>
      </c>
      <c r="AV1214" s="14" t="s">
        <v>87</v>
      </c>
      <c r="AW1214" s="14" t="s">
        <v>38</v>
      </c>
      <c r="AX1214" s="14" t="s">
        <v>77</v>
      </c>
      <c r="AY1214" s="244" t="s">
        <v>153</v>
      </c>
    </row>
    <row r="1215" s="15" customFormat="1">
      <c r="A1215" s="15"/>
      <c r="B1215" s="245"/>
      <c r="C1215" s="246"/>
      <c r="D1215" s="218" t="s">
        <v>167</v>
      </c>
      <c r="E1215" s="247" t="s">
        <v>40</v>
      </c>
      <c r="F1215" s="248" t="s">
        <v>170</v>
      </c>
      <c r="G1215" s="246"/>
      <c r="H1215" s="249">
        <v>127.306</v>
      </c>
      <c r="I1215" s="250"/>
      <c r="J1215" s="246"/>
      <c r="K1215" s="246"/>
      <c r="L1215" s="251"/>
      <c r="M1215" s="252"/>
      <c r="N1215" s="253"/>
      <c r="O1215" s="253"/>
      <c r="P1215" s="253"/>
      <c r="Q1215" s="253"/>
      <c r="R1215" s="253"/>
      <c r="S1215" s="253"/>
      <c r="T1215" s="254"/>
      <c r="U1215" s="15"/>
      <c r="V1215" s="15"/>
      <c r="W1215" s="15"/>
      <c r="X1215" s="15"/>
      <c r="Y1215" s="15"/>
      <c r="Z1215" s="15"/>
      <c r="AA1215" s="15"/>
      <c r="AB1215" s="15"/>
      <c r="AC1215" s="15"/>
      <c r="AD1215" s="15"/>
      <c r="AE1215" s="15"/>
      <c r="AT1215" s="255" t="s">
        <v>167</v>
      </c>
      <c r="AU1215" s="255" t="s">
        <v>87</v>
      </c>
      <c r="AV1215" s="15" t="s">
        <v>161</v>
      </c>
      <c r="AW1215" s="15" t="s">
        <v>38</v>
      </c>
      <c r="AX1215" s="15" t="s">
        <v>85</v>
      </c>
      <c r="AY1215" s="255" t="s">
        <v>153</v>
      </c>
    </row>
    <row r="1216" s="2" customFormat="1" ht="24.15" customHeight="1">
      <c r="A1216" s="39"/>
      <c r="B1216" s="40"/>
      <c r="C1216" s="205" t="s">
        <v>1423</v>
      </c>
      <c r="D1216" s="205" t="s">
        <v>156</v>
      </c>
      <c r="E1216" s="206" t="s">
        <v>1424</v>
      </c>
      <c r="F1216" s="207" t="s">
        <v>1425</v>
      </c>
      <c r="G1216" s="208" t="s">
        <v>159</v>
      </c>
      <c r="H1216" s="209">
        <v>127.306</v>
      </c>
      <c r="I1216" s="210"/>
      <c r="J1216" s="211">
        <f>ROUND(I1216*H1216,2)</f>
        <v>0</v>
      </c>
      <c r="K1216" s="207" t="s">
        <v>160</v>
      </c>
      <c r="L1216" s="45"/>
      <c r="M1216" s="212" t="s">
        <v>40</v>
      </c>
      <c r="N1216" s="213" t="s">
        <v>48</v>
      </c>
      <c r="O1216" s="85"/>
      <c r="P1216" s="214">
        <f>O1216*H1216</f>
        <v>0</v>
      </c>
      <c r="Q1216" s="214">
        <v>0.00020000000000000001</v>
      </c>
      <c r="R1216" s="214">
        <f>Q1216*H1216</f>
        <v>0.0254612</v>
      </c>
      <c r="S1216" s="214">
        <v>0</v>
      </c>
      <c r="T1216" s="215">
        <f>S1216*H1216</f>
        <v>0</v>
      </c>
      <c r="U1216" s="39"/>
      <c r="V1216" s="39"/>
      <c r="W1216" s="39"/>
      <c r="X1216" s="39"/>
      <c r="Y1216" s="39"/>
      <c r="Z1216" s="39"/>
      <c r="AA1216" s="39"/>
      <c r="AB1216" s="39"/>
      <c r="AC1216" s="39"/>
      <c r="AD1216" s="39"/>
      <c r="AE1216" s="39"/>
      <c r="AR1216" s="216" t="s">
        <v>287</v>
      </c>
      <c r="AT1216" s="216" t="s">
        <v>156</v>
      </c>
      <c r="AU1216" s="216" t="s">
        <v>87</v>
      </c>
      <c r="AY1216" s="18" t="s">
        <v>153</v>
      </c>
      <c r="BE1216" s="217">
        <f>IF(N1216="základní",J1216,0)</f>
        <v>0</v>
      </c>
      <c r="BF1216" s="217">
        <f>IF(N1216="snížená",J1216,0)</f>
        <v>0</v>
      </c>
      <c r="BG1216" s="217">
        <f>IF(N1216="zákl. přenesená",J1216,0)</f>
        <v>0</v>
      </c>
      <c r="BH1216" s="217">
        <f>IF(N1216="sníž. přenesená",J1216,0)</f>
        <v>0</v>
      </c>
      <c r="BI1216" s="217">
        <f>IF(N1216="nulová",J1216,0)</f>
        <v>0</v>
      </c>
      <c r="BJ1216" s="18" t="s">
        <v>85</v>
      </c>
      <c r="BK1216" s="217">
        <f>ROUND(I1216*H1216,2)</f>
        <v>0</v>
      </c>
      <c r="BL1216" s="18" t="s">
        <v>287</v>
      </c>
      <c r="BM1216" s="216" t="s">
        <v>1426</v>
      </c>
    </row>
    <row r="1217" s="2" customFormat="1">
      <c r="A1217" s="39"/>
      <c r="B1217" s="40"/>
      <c r="C1217" s="41"/>
      <c r="D1217" s="218" t="s">
        <v>163</v>
      </c>
      <c r="E1217" s="41"/>
      <c r="F1217" s="219" t="s">
        <v>1427</v>
      </c>
      <c r="G1217" s="41"/>
      <c r="H1217" s="41"/>
      <c r="I1217" s="220"/>
      <c r="J1217" s="41"/>
      <c r="K1217" s="41"/>
      <c r="L1217" s="45"/>
      <c r="M1217" s="221"/>
      <c r="N1217" s="222"/>
      <c r="O1217" s="85"/>
      <c r="P1217" s="85"/>
      <c r="Q1217" s="85"/>
      <c r="R1217" s="85"/>
      <c r="S1217" s="85"/>
      <c r="T1217" s="86"/>
      <c r="U1217" s="39"/>
      <c r="V1217" s="39"/>
      <c r="W1217" s="39"/>
      <c r="X1217" s="39"/>
      <c r="Y1217" s="39"/>
      <c r="Z1217" s="39"/>
      <c r="AA1217" s="39"/>
      <c r="AB1217" s="39"/>
      <c r="AC1217" s="39"/>
      <c r="AD1217" s="39"/>
      <c r="AE1217" s="39"/>
      <c r="AT1217" s="18" t="s">
        <v>163</v>
      </c>
      <c r="AU1217" s="18" t="s">
        <v>87</v>
      </c>
    </row>
    <row r="1218" s="13" customFormat="1">
      <c r="A1218" s="13"/>
      <c r="B1218" s="224"/>
      <c r="C1218" s="225"/>
      <c r="D1218" s="218" t="s">
        <v>167</v>
      </c>
      <c r="E1218" s="226" t="s">
        <v>40</v>
      </c>
      <c r="F1218" s="227" t="s">
        <v>1415</v>
      </c>
      <c r="G1218" s="225"/>
      <c r="H1218" s="226" t="s">
        <v>40</v>
      </c>
      <c r="I1218" s="228"/>
      <c r="J1218" s="225"/>
      <c r="K1218" s="225"/>
      <c r="L1218" s="229"/>
      <c r="M1218" s="230"/>
      <c r="N1218" s="231"/>
      <c r="O1218" s="231"/>
      <c r="P1218" s="231"/>
      <c r="Q1218" s="231"/>
      <c r="R1218" s="231"/>
      <c r="S1218" s="231"/>
      <c r="T1218" s="232"/>
      <c r="U1218" s="13"/>
      <c r="V1218" s="13"/>
      <c r="W1218" s="13"/>
      <c r="X1218" s="13"/>
      <c r="Y1218" s="13"/>
      <c r="Z1218" s="13"/>
      <c r="AA1218" s="13"/>
      <c r="AB1218" s="13"/>
      <c r="AC1218" s="13"/>
      <c r="AD1218" s="13"/>
      <c r="AE1218" s="13"/>
      <c r="AT1218" s="233" t="s">
        <v>167</v>
      </c>
      <c r="AU1218" s="233" t="s">
        <v>87</v>
      </c>
      <c r="AV1218" s="13" t="s">
        <v>85</v>
      </c>
      <c r="AW1218" s="13" t="s">
        <v>38</v>
      </c>
      <c r="AX1218" s="13" t="s">
        <v>77</v>
      </c>
      <c r="AY1218" s="233" t="s">
        <v>153</v>
      </c>
    </row>
    <row r="1219" s="13" customFormat="1">
      <c r="A1219" s="13"/>
      <c r="B1219" s="224"/>
      <c r="C1219" s="225"/>
      <c r="D1219" s="218" t="s">
        <v>167</v>
      </c>
      <c r="E1219" s="226" t="s">
        <v>40</v>
      </c>
      <c r="F1219" s="227" t="s">
        <v>206</v>
      </c>
      <c r="G1219" s="225"/>
      <c r="H1219" s="226" t="s">
        <v>40</v>
      </c>
      <c r="I1219" s="228"/>
      <c r="J1219" s="225"/>
      <c r="K1219" s="225"/>
      <c r="L1219" s="229"/>
      <c r="M1219" s="230"/>
      <c r="N1219" s="231"/>
      <c r="O1219" s="231"/>
      <c r="P1219" s="231"/>
      <c r="Q1219" s="231"/>
      <c r="R1219" s="231"/>
      <c r="S1219" s="231"/>
      <c r="T1219" s="232"/>
      <c r="U1219" s="13"/>
      <c r="V1219" s="13"/>
      <c r="W1219" s="13"/>
      <c r="X1219" s="13"/>
      <c r="Y1219" s="13"/>
      <c r="Z1219" s="13"/>
      <c r="AA1219" s="13"/>
      <c r="AB1219" s="13"/>
      <c r="AC1219" s="13"/>
      <c r="AD1219" s="13"/>
      <c r="AE1219" s="13"/>
      <c r="AT1219" s="233" t="s">
        <v>167</v>
      </c>
      <c r="AU1219" s="233" t="s">
        <v>87</v>
      </c>
      <c r="AV1219" s="13" t="s">
        <v>85</v>
      </c>
      <c r="AW1219" s="13" t="s">
        <v>38</v>
      </c>
      <c r="AX1219" s="13" t="s">
        <v>77</v>
      </c>
      <c r="AY1219" s="233" t="s">
        <v>153</v>
      </c>
    </row>
    <row r="1220" s="14" customFormat="1">
      <c r="A1220" s="14"/>
      <c r="B1220" s="234"/>
      <c r="C1220" s="235"/>
      <c r="D1220" s="218" t="s">
        <v>167</v>
      </c>
      <c r="E1220" s="236" t="s">
        <v>40</v>
      </c>
      <c r="F1220" s="237" t="s">
        <v>207</v>
      </c>
      <c r="G1220" s="235"/>
      <c r="H1220" s="238">
        <v>2.5579999999999998</v>
      </c>
      <c r="I1220" s="239"/>
      <c r="J1220" s="235"/>
      <c r="K1220" s="235"/>
      <c r="L1220" s="240"/>
      <c r="M1220" s="241"/>
      <c r="N1220" s="242"/>
      <c r="O1220" s="242"/>
      <c r="P1220" s="242"/>
      <c r="Q1220" s="242"/>
      <c r="R1220" s="242"/>
      <c r="S1220" s="242"/>
      <c r="T1220" s="243"/>
      <c r="U1220" s="14"/>
      <c r="V1220" s="14"/>
      <c r="W1220" s="14"/>
      <c r="X1220" s="14"/>
      <c r="Y1220" s="14"/>
      <c r="Z1220" s="14"/>
      <c r="AA1220" s="14"/>
      <c r="AB1220" s="14"/>
      <c r="AC1220" s="14"/>
      <c r="AD1220" s="14"/>
      <c r="AE1220" s="14"/>
      <c r="AT1220" s="244" t="s">
        <v>167</v>
      </c>
      <c r="AU1220" s="244" t="s">
        <v>87</v>
      </c>
      <c r="AV1220" s="14" t="s">
        <v>87</v>
      </c>
      <c r="AW1220" s="14" t="s">
        <v>38</v>
      </c>
      <c r="AX1220" s="14" t="s">
        <v>77</v>
      </c>
      <c r="AY1220" s="244" t="s">
        <v>153</v>
      </c>
    </row>
    <row r="1221" s="14" customFormat="1">
      <c r="A1221" s="14"/>
      <c r="B1221" s="234"/>
      <c r="C1221" s="235"/>
      <c r="D1221" s="218" t="s">
        <v>167</v>
      </c>
      <c r="E1221" s="236" t="s">
        <v>40</v>
      </c>
      <c r="F1221" s="237" t="s">
        <v>208</v>
      </c>
      <c r="G1221" s="235"/>
      <c r="H1221" s="238">
        <v>0.40000000000000002</v>
      </c>
      <c r="I1221" s="239"/>
      <c r="J1221" s="235"/>
      <c r="K1221" s="235"/>
      <c r="L1221" s="240"/>
      <c r="M1221" s="241"/>
      <c r="N1221" s="242"/>
      <c r="O1221" s="242"/>
      <c r="P1221" s="242"/>
      <c r="Q1221" s="242"/>
      <c r="R1221" s="242"/>
      <c r="S1221" s="242"/>
      <c r="T1221" s="243"/>
      <c r="U1221" s="14"/>
      <c r="V1221" s="14"/>
      <c r="W1221" s="14"/>
      <c r="X1221" s="14"/>
      <c r="Y1221" s="14"/>
      <c r="Z1221" s="14"/>
      <c r="AA1221" s="14"/>
      <c r="AB1221" s="14"/>
      <c r="AC1221" s="14"/>
      <c r="AD1221" s="14"/>
      <c r="AE1221" s="14"/>
      <c r="AT1221" s="244" t="s">
        <v>167</v>
      </c>
      <c r="AU1221" s="244" t="s">
        <v>87</v>
      </c>
      <c r="AV1221" s="14" t="s">
        <v>87</v>
      </c>
      <c r="AW1221" s="14" t="s">
        <v>38</v>
      </c>
      <c r="AX1221" s="14" t="s">
        <v>77</v>
      </c>
      <c r="AY1221" s="244" t="s">
        <v>153</v>
      </c>
    </row>
    <row r="1222" s="13" customFormat="1">
      <c r="A1222" s="13"/>
      <c r="B1222" s="224"/>
      <c r="C1222" s="225"/>
      <c r="D1222" s="218" t="s">
        <v>167</v>
      </c>
      <c r="E1222" s="226" t="s">
        <v>40</v>
      </c>
      <c r="F1222" s="227" t="s">
        <v>209</v>
      </c>
      <c r="G1222" s="225"/>
      <c r="H1222" s="226" t="s">
        <v>40</v>
      </c>
      <c r="I1222" s="228"/>
      <c r="J1222" s="225"/>
      <c r="K1222" s="225"/>
      <c r="L1222" s="229"/>
      <c r="M1222" s="230"/>
      <c r="N1222" s="231"/>
      <c r="O1222" s="231"/>
      <c r="P1222" s="231"/>
      <c r="Q1222" s="231"/>
      <c r="R1222" s="231"/>
      <c r="S1222" s="231"/>
      <c r="T1222" s="232"/>
      <c r="U1222" s="13"/>
      <c r="V1222" s="13"/>
      <c r="W1222" s="13"/>
      <c r="X1222" s="13"/>
      <c r="Y1222" s="13"/>
      <c r="Z1222" s="13"/>
      <c r="AA1222" s="13"/>
      <c r="AB1222" s="13"/>
      <c r="AC1222" s="13"/>
      <c r="AD1222" s="13"/>
      <c r="AE1222" s="13"/>
      <c r="AT1222" s="233" t="s">
        <v>167</v>
      </c>
      <c r="AU1222" s="233" t="s">
        <v>87</v>
      </c>
      <c r="AV1222" s="13" t="s">
        <v>85</v>
      </c>
      <c r="AW1222" s="13" t="s">
        <v>38</v>
      </c>
      <c r="AX1222" s="13" t="s">
        <v>77</v>
      </c>
      <c r="AY1222" s="233" t="s">
        <v>153</v>
      </c>
    </row>
    <row r="1223" s="14" customFormat="1">
      <c r="A1223" s="14"/>
      <c r="B1223" s="234"/>
      <c r="C1223" s="235"/>
      <c r="D1223" s="218" t="s">
        <v>167</v>
      </c>
      <c r="E1223" s="236" t="s">
        <v>40</v>
      </c>
      <c r="F1223" s="237" t="s">
        <v>210</v>
      </c>
      <c r="G1223" s="235"/>
      <c r="H1223" s="238">
        <v>2.2650000000000001</v>
      </c>
      <c r="I1223" s="239"/>
      <c r="J1223" s="235"/>
      <c r="K1223" s="235"/>
      <c r="L1223" s="240"/>
      <c r="M1223" s="241"/>
      <c r="N1223" s="242"/>
      <c r="O1223" s="242"/>
      <c r="P1223" s="242"/>
      <c r="Q1223" s="242"/>
      <c r="R1223" s="242"/>
      <c r="S1223" s="242"/>
      <c r="T1223" s="243"/>
      <c r="U1223" s="14"/>
      <c r="V1223" s="14"/>
      <c r="W1223" s="14"/>
      <c r="X1223" s="14"/>
      <c r="Y1223" s="14"/>
      <c r="Z1223" s="14"/>
      <c r="AA1223" s="14"/>
      <c r="AB1223" s="14"/>
      <c r="AC1223" s="14"/>
      <c r="AD1223" s="14"/>
      <c r="AE1223" s="14"/>
      <c r="AT1223" s="244" t="s">
        <v>167</v>
      </c>
      <c r="AU1223" s="244" t="s">
        <v>87</v>
      </c>
      <c r="AV1223" s="14" t="s">
        <v>87</v>
      </c>
      <c r="AW1223" s="14" t="s">
        <v>38</v>
      </c>
      <c r="AX1223" s="14" t="s">
        <v>77</v>
      </c>
      <c r="AY1223" s="244" t="s">
        <v>153</v>
      </c>
    </row>
    <row r="1224" s="13" customFormat="1">
      <c r="A1224" s="13"/>
      <c r="B1224" s="224"/>
      <c r="C1224" s="225"/>
      <c r="D1224" s="218" t="s">
        <v>167</v>
      </c>
      <c r="E1224" s="226" t="s">
        <v>40</v>
      </c>
      <c r="F1224" s="227" t="s">
        <v>211</v>
      </c>
      <c r="G1224" s="225"/>
      <c r="H1224" s="226" t="s">
        <v>40</v>
      </c>
      <c r="I1224" s="228"/>
      <c r="J1224" s="225"/>
      <c r="K1224" s="225"/>
      <c r="L1224" s="229"/>
      <c r="M1224" s="230"/>
      <c r="N1224" s="231"/>
      <c r="O1224" s="231"/>
      <c r="P1224" s="231"/>
      <c r="Q1224" s="231"/>
      <c r="R1224" s="231"/>
      <c r="S1224" s="231"/>
      <c r="T1224" s="232"/>
      <c r="U1224" s="13"/>
      <c r="V1224" s="13"/>
      <c r="W1224" s="13"/>
      <c r="X1224" s="13"/>
      <c r="Y1224" s="13"/>
      <c r="Z1224" s="13"/>
      <c r="AA1224" s="13"/>
      <c r="AB1224" s="13"/>
      <c r="AC1224" s="13"/>
      <c r="AD1224" s="13"/>
      <c r="AE1224" s="13"/>
      <c r="AT1224" s="233" t="s">
        <v>167</v>
      </c>
      <c r="AU1224" s="233" t="s">
        <v>87</v>
      </c>
      <c r="AV1224" s="13" t="s">
        <v>85</v>
      </c>
      <c r="AW1224" s="13" t="s">
        <v>38</v>
      </c>
      <c r="AX1224" s="13" t="s">
        <v>77</v>
      </c>
      <c r="AY1224" s="233" t="s">
        <v>153</v>
      </c>
    </row>
    <row r="1225" s="14" customFormat="1">
      <c r="A1225" s="14"/>
      <c r="B1225" s="234"/>
      <c r="C1225" s="235"/>
      <c r="D1225" s="218" t="s">
        <v>167</v>
      </c>
      <c r="E1225" s="236" t="s">
        <v>40</v>
      </c>
      <c r="F1225" s="237" t="s">
        <v>212</v>
      </c>
      <c r="G1225" s="235"/>
      <c r="H1225" s="238">
        <v>15.416</v>
      </c>
      <c r="I1225" s="239"/>
      <c r="J1225" s="235"/>
      <c r="K1225" s="235"/>
      <c r="L1225" s="240"/>
      <c r="M1225" s="241"/>
      <c r="N1225" s="242"/>
      <c r="O1225" s="242"/>
      <c r="P1225" s="242"/>
      <c r="Q1225" s="242"/>
      <c r="R1225" s="242"/>
      <c r="S1225" s="242"/>
      <c r="T1225" s="243"/>
      <c r="U1225" s="14"/>
      <c r="V1225" s="14"/>
      <c r="W1225" s="14"/>
      <c r="X1225" s="14"/>
      <c r="Y1225" s="14"/>
      <c r="Z1225" s="14"/>
      <c r="AA1225" s="14"/>
      <c r="AB1225" s="14"/>
      <c r="AC1225" s="14"/>
      <c r="AD1225" s="14"/>
      <c r="AE1225" s="14"/>
      <c r="AT1225" s="244" t="s">
        <v>167</v>
      </c>
      <c r="AU1225" s="244" t="s">
        <v>87</v>
      </c>
      <c r="AV1225" s="14" t="s">
        <v>87</v>
      </c>
      <c r="AW1225" s="14" t="s">
        <v>38</v>
      </c>
      <c r="AX1225" s="14" t="s">
        <v>77</v>
      </c>
      <c r="AY1225" s="244" t="s">
        <v>153</v>
      </c>
    </row>
    <row r="1226" s="13" customFormat="1">
      <c r="A1226" s="13"/>
      <c r="B1226" s="224"/>
      <c r="C1226" s="225"/>
      <c r="D1226" s="218" t="s">
        <v>167</v>
      </c>
      <c r="E1226" s="226" t="s">
        <v>40</v>
      </c>
      <c r="F1226" s="227" t="s">
        <v>213</v>
      </c>
      <c r="G1226" s="225"/>
      <c r="H1226" s="226" t="s">
        <v>40</v>
      </c>
      <c r="I1226" s="228"/>
      <c r="J1226" s="225"/>
      <c r="K1226" s="225"/>
      <c r="L1226" s="229"/>
      <c r="M1226" s="230"/>
      <c r="N1226" s="231"/>
      <c r="O1226" s="231"/>
      <c r="P1226" s="231"/>
      <c r="Q1226" s="231"/>
      <c r="R1226" s="231"/>
      <c r="S1226" s="231"/>
      <c r="T1226" s="232"/>
      <c r="U1226" s="13"/>
      <c r="V1226" s="13"/>
      <c r="W1226" s="13"/>
      <c r="X1226" s="13"/>
      <c r="Y1226" s="13"/>
      <c r="Z1226" s="13"/>
      <c r="AA1226" s="13"/>
      <c r="AB1226" s="13"/>
      <c r="AC1226" s="13"/>
      <c r="AD1226" s="13"/>
      <c r="AE1226" s="13"/>
      <c r="AT1226" s="233" t="s">
        <v>167</v>
      </c>
      <c r="AU1226" s="233" t="s">
        <v>87</v>
      </c>
      <c r="AV1226" s="13" t="s">
        <v>85</v>
      </c>
      <c r="AW1226" s="13" t="s">
        <v>38</v>
      </c>
      <c r="AX1226" s="13" t="s">
        <v>77</v>
      </c>
      <c r="AY1226" s="233" t="s">
        <v>153</v>
      </c>
    </row>
    <row r="1227" s="14" customFormat="1">
      <c r="A1227" s="14"/>
      <c r="B1227" s="234"/>
      <c r="C1227" s="235"/>
      <c r="D1227" s="218" t="s">
        <v>167</v>
      </c>
      <c r="E1227" s="236" t="s">
        <v>40</v>
      </c>
      <c r="F1227" s="237" t="s">
        <v>214</v>
      </c>
      <c r="G1227" s="235"/>
      <c r="H1227" s="238">
        <v>8.4529999999999994</v>
      </c>
      <c r="I1227" s="239"/>
      <c r="J1227" s="235"/>
      <c r="K1227" s="235"/>
      <c r="L1227" s="240"/>
      <c r="M1227" s="241"/>
      <c r="N1227" s="242"/>
      <c r="O1227" s="242"/>
      <c r="P1227" s="242"/>
      <c r="Q1227" s="242"/>
      <c r="R1227" s="242"/>
      <c r="S1227" s="242"/>
      <c r="T1227" s="243"/>
      <c r="U1227" s="14"/>
      <c r="V1227" s="14"/>
      <c r="W1227" s="14"/>
      <c r="X1227" s="14"/>
      <c r="Y1227" s="14"/>
      <c r="Z1227" s="14"/>
      <c r="AA1227" s="14"/>
      <c r="AB1227" s="14"/>
      <c r="AC1227" s="14"/>
      <c r="AD1227" s="14"/>
      <c r="AE1227" s="14"/>
      <c r="AT1227" s="244" t="s">
        <v>167</v>
      </c>
      <c r="AU1227" s="244" t="s">
        <v>87</v>
      </c>
      <c r="AV1227" s="14" t="s">
        <v>87</v>
      </c>
      <c r="AW1227" s="14" t="s">
        <v>38</v>
      </c>
      <c r="AX1227" s="14" t="s">
        <v>77</v>
      </c>
      <c r="AY1227" s="244" t="s">
        <v>153</v>
      </c>
    </row>
    <row r="1228" s="13" customFormat="1">
      <c r="A1228" s="13"/>
      <c r="B1228" s="224"/>
      <c r="C1228" s="225"/>
      <c r="D1228" s="218" t="s">
        <v>167</v>
      </c>
      <c r="E1228" s="226" t="s">
        <v>40</v>
      </c>
      <c r="F1228" s="227" t="s">
        <v>1416</v>
      </c>
      <c r="G1228" s="225"/>
      <c r="H1228" s="226" t="s">
        <v>40</v>
      </c>
      <c r="I1228" s="228"/>
      <c r="J1228" s="225"/>
      <c r="K1228" s="225"/>
      <c r="L1228" s="229"/>
      <c r="M1228" s="230"/>
      <c r="N1228" s="231"/>
      <c r="O1228" s="231"/>
      <c r="P1228" s="231"/>
      <c r="Q1228" s="231"/>
      <c r="R1228" s="231"/>
      <c r="S1228" s="231"/>
      <c r="T1228" s="232"/>
      <c r="U1228" s="13"/>
      <c r="V1228" s="13"/>
      <c r="W1228" s="13"/>
      <c r="X1228" s="13"/>
      <c r="Y1228" s="13"/>
      <c r="Z1228" s="13"/>
      <c r="AA1228" s="13"/>
      <c r="AB1228" s="13"/>
      <c r="AC1228" s="13"/>
      <c r="AD1228" s="13"/>
      <c r="AE1228" s="13"/>
      <c r="AT1228" s="233" t="s">
        <v>167</v>
      </c>
      <c r="AU1228" s="233" t="s">
        <v>87</v>
      </c>
      <c r="AV1228" s="13" t="s">
        <v>85</v>
      </c>
      <c r="AW1228" s="13" t="s">
        <v>38</v>
      </c>
      <c r="AX1228" s="13" t="s">
        <v>77</v>
      </c>
      <c r="AY1228" s="233" t="s">
        <v>153</v>
      </c>
    </row>
    <row r="1229" s="13" customFormat="1">
      <c r="A1229" s="13"/>
      <c r="B1229" s="224"/>
      <c r="C1229" s="225"/>
      <c r="D1229" s="218" t="s">
        <v>167</v>
      </c>
      <c r="E1229" s="226" t="s">
        <v>40</v>
      </c>
      <c r="F1229" s="227" t="s">
        <v>206</v>
      </c>
      <c r="G1229" s="225"/>
      <c r="H1229" s="226" t="s">
        <v>40</v>
      </c>
      <c r="I1229" s="228"/>
      <c r="J1229" s="225"/>
      <c r="K1229" s="225"/>
      <c r="L1229" s="229"/>
      <c r="M1229" s="230"/>
      <c r="N1229" s="231"/>
      <c r="O1229" s="231"/>
      <c r="P1229" s="231"/>
      <c r="Q1229" s="231"/>
      <c r="R1229" s="231"/>
      <c r="S1229" s="231"/>
      <c r="T1229" s="232"/>
      <c r="U1229" s="13"/>
      <c r="V1229" s="13"/>
      <c r="W1229" s="13"/>
      <c r="X1229" s="13"/>
      <c r="Y1229" s="13"/>
      <c r="Z1229" s="13"/>
      <c r="AA1229" s="13"/>
      <c r="AB1229" s="13"/>
      <c r="AC1229" s="13"/>
      <c r="AD1229" s="13"/>
      <c r="AE1229" s="13"/>
      <c r="AT1229" s="233" t="s">
        <v>167</v>
      </c>
      <c r="AU1229" s="233" t="s">
        <v>87</v>
      </c>
      <c r="AV1229" s="13" t="s">
        <v>85</v>
      </c>
      <c r="AW1229" s="13" t="s">
        <v>38</v>
      </c>
      <c r="AX1229" s="13" t="s">
        <v>77</v>
      </c>
      <c r="AY1229" s="233" t="s">
        <v>153</v>
      </c>
    </row>
    <row r="1230" s="14" customFormat="1">
      <c r="A1230" s="14"/>
      <c r="B1230" s="234"/>
      <c r="C1230" s="235"/>
      <c r="D1230" s="218" t="s">
        <v>167</v>
      </c>
      <c r="E1230" s="236" t="s">
        <v>40</v>
      </c>
      <c r="F1230" s="237" t="s">
        <v>237</v>
      </c>
      <c r="G1230" s="235"/>
      <c r="H1230" s="238">
        <v>19.079999999999998</v>
      </c>
      <c r="I1230" s="239"/>
      <c r="J1230" s="235"/>
      <c r="K1230" s="235"/>
      <c r="L1230" s="240"/>
      <c r="M1230" s="241"/>
      <c r="N1230" s="242"/>
      <c r="O1230" s="242"/>
      <c r="P1230" s="242"/>
      <c r="Q1230" s="242"/>
      <c r="R1230" s="242"/>
      <c r="S1230" s="242"/>
      <c r="T1230" s="243"/>
      <c r="U1230" s="14"/>
      <c r="V1230" s="14"/>
      <c r="W1230" s="14"/>
      <c r="X1230" s="14"/>
      <c r="Y1230" s="14"/>
      <c r="Z1230" s="14"/>
      <c r="AA1230" s="14"/>
      <c r="AB1230" s="14"/>
      <c r="AC1230" s="14"/>
      <c r="AD1230" s="14"/>
      <c r="AE1230" s="14"/>
      <c r="AT1230" s="244" t="s">
        <v>167</v>
      </c>
      <c r="AU1230" s="244" t="s">
        <v>87</v>
      </c>
      <c r="AV1230" s="14" t="s">
        <v>87</v>
      </c>
      <c r="AW1230" s="14" t="s">
        <v>38</v>
      </c>
      <c r="AX1230" s="14" t="s">
        <v>77</v>
      </c>
      <c r="AY1230" s="244" t="s">
        <v>153</v>
      </c>
    </row>
    <row r="1231" s="14" customFormat="1">
      <c r="A1231" s="14"/>
      <c r="B1231" s="234"/>
      <c r="C1231" s="235"/>
      <c r="D1231" s="218" t="s">
        <v>167</v>
      </c>
      <c r="E1231" s="236" t="s">
        <v>40</v>
      </c>
      <c r="F1231" s="237" t="s">
        <v>238</v>
      </c>
      <c r="G1231" s="235"/>
      <c r="H1231" s="238">
        <v>-4.7279999999999998</v>
      </c>
      <c r="I1231" s="239"/>
      <c r="J1231" s="235"/>
      <c r="K1231" s="235"/>
      <c r="L1231" s="240"/>
      <c r="M1231" s="241"/>
      <c r="N1231" s="242"/>
      <c r="O1231" s="242"/>
      <c r="P1231" s="242"/>
      <c r="Q1231" s="242"/>
      <c r="R1231" s="242"/>
      <c r="S1231" s="242"/>
      <c r="T1231" s="243"/>
      <c r="U1231" s="14"/>
      <c r="V1231" s="14"/>
      <c r="W1231" s="14"/>
      <c r="X1231" s="14"/>
      <c r="Y1231" s="14"/>
      <c r="Z1231" s="14"/>
      <c r="AA1231" s="14"/>
      <c r="AB1231" s="14"/>
      <c r="AC1231" s="14"/>
      <c r="AD1231" s="14"/>
      <c r="AE1231" s="14"/>
      <c r="AT1231" s="244" t="s">
        <v>167</v>
      </c>
      <c r="AU1231" s="244" t="s">
        <v>87</v>
      </c>
      <c r="AV1231" s="14" t="s">
        <v>87</v>
      </c>
      <c r="AW1231" s="14" t="s">
        <v>38</v>
      </c>
      <c r="AX1231" s="14" t="s">
        <v>77</v>
      </c>
      <c r="AY1231" s="244" t="s">
        <v>153</v>
      </c>
    </row>
    <row r="1232" s="14" customFormat="1">
      <c r="A1232" s="14"/>
      <c r="B1232" s="234"/>
      <c r="C1232" s="235"/>
      <c r="D1232" s="218" t="s">
        <v>167</v>
      </c>
      <c r="E1232" s="236" t="s">
        <v>40</v>
      </c>
      <c r="F1232" s="237" t="s">
        <v>239</v>
      </c>
      <c r="G1232" s="235"/>
      <c r="H1232" s="238">
        <v>-1.1819999999999999</v>
      </c>
      <c r="I1232" s="239"/>
      <c r="J1232" s="235"/>
      <c r="K1232" s="235"/>
      <c r="L1232" s="240"/>
      <c r="M1232" s="241"/>
      <c r="N1232" s="242"/>
      <c r="O1232" s="242"/>
      <c r="P1232" s="242"/>
      <c r="Q1232" s="242"/>
      <c r="R1232" s="242"/>
      <c r="S1232" s="242"/>
      <c r="T1232" s="243"/>
      <c r="U1232" s="14"/>
      <c r="V1232" s="14"/>
      <c r="W1232" s="14"/>
      <c r="X1232" s="14"/>
      <c r="Y1232" s="14"/>
      <c r="Z1232" s="14"/>
      <c r="AA1232" s="14"/>
      <c r="AB1232" s="14"/>
      <c r="AC1232" s="14"/>
      <c r="AD1232" s="14"/>
      <c r="AE1232" s="14"/>
      <c r="AT1232" s="244" t="s">
        <v>167</v>
      </c>
      <c r="AU1232" s="244" t="s">
        <v>87</v>
      </c>
      <c r="AV1232" s="14" t="s">
        <v>87</v>
      </c>
      <c r="AW1232" s="14" t="s">
        <v>38</v>
      </c>
      <c r="AX1232" s="14" t="s">
        <v>77</v>
      </c>
      <c r="AY1232" s="244" t="s">
        <v>153</v>
      </c>
    </row>
    <row r="1233" s="13" customFormat="1">
      <c r="A1233" s="13"/>
      <c r="B1233" s="224"/>
      <c r="C1233" s="225"/>
      <c r="D1233" s="218" t="s">
        <v>167</v>
      </c>
      <c r="E1233" s="226" t="s">
        <v>40</v>
      </c>
      <c r="F1233" s="227" t="s">
        <v>209</v>
      </c>
      <c r="G1233" s="225"/>
      <c r="H1233" s="226" t="s">
        <v>40</v>
      </c>
      <c r="I1233" s="228"/>
      <c r="J1233" s="225"/>
      <c r="K1233" s="225"/>
      <c r="L1233" s="229"/>
      <c r="M1233" s="230"/>
      <c r="N1233" s="231"/>
      <c r="O1233" s="231"/>
      <c r="P1233" s="231"/>
      <c r="Q1233" s="231"/>
      <c r="R1233" s="231"/>
      <c r="S1233" s="231"/>
      <c r="T1233" s="232"/>
      <c r="U1233" s="13"/>
      <c r="V1233" s="13"/>
      <c r="W1233" s="13"/>
      <c r="X1233" s="13"/>
      <c r="Y1233" s="13"/>
      <c r="Z1233" s="13"/>
      <c r="AA1233" s="13"/>
      <c r="AB1233" s="13"/>
      <c r="AC1233" s="13"/>
      <c r="AD1233" s="13"/>
      <c r="AE1233" s="13"/>
      <c r="AT1233" s="233" t="s">
        <v>167</v>
      </c>
      <c r="AU1233" s="233" t="s">
        <v>87</v>
      </c>
      <c r="AV1233" s="13" t="s">
        <v>85</v>
      </c>
      <c r="AW1233" s="13" t="s">
        <v>38</v>
      </c>
      <c r="AX1233" s="13" t="s">
        <v>77</v>
      </c>
      <c r="AY1233" s="233" t="s">
        <v>153</v>
      </c>
    </row>
    <row r="1234" s="14" customFormat="1">
      <c r="A1234" s="14"/>
      <c r="B1234" s="234"/>
      <c r="C1234" s="235"/>
      <c r="D1234" s="218" t="s">
        <v>167</v>
      </c>
      <c r="E1234" s="236" t="s">
        <v>40</v>
      </c>
      <c r="F1234" s="237" t="s">
        <v>240</v>
      </c>
      <c r="G1234" s="235"/>
      <c r="H1234" s="238">
        <v>16.695</v>
      </c>
      <c r="I1234" s="239"/>
      <c r="J1234" s="235"/>
      <c r="K1234" s="235"/>
      <c r="L1234" s="240"/>
      <c r="M1234" s="241"/>
      <c r="N1234" s="242"/>
      <c r="O1234" s="242"/>
      <c r="P1234" s="242"/>
      <c r="Q1234" s="242"/>
      <c r="R1234" s="242"/>
      <c r="S1234" s="242"/>
      <c r="T1234" s="243"/>
      <c r="U1234" s="14"/>
      <c r="V1234" s="14"/>
      <c r="W1234" s="14"/>
      <c r="X1234" s="14"/>
      <c r="Y1234" s="14"/>
      <c r="Z1234" s="14"/>
      <c r="AA1234" s="14"/>
      <c r="AB1234" s="14"/>
      <c r="AC1234" s="14"/>
      <c r="AD1234" s="14"/>
      <c r="AE1234" s="14"/>
      <c r="AT1234" s="244" t="s">
        <v>167</v>
      </c>
      <c r="AU1234" s="244" t="s">
        <v>87</v>
      </c>
      <c r="AV1234" s="14" t="s">
        <v>87</v>
      </c>
      <c r="AW1234" s="14" t="s">
        <v>38</v>
      </c>
      <c r="AX1234" s="14" t="s">
        <v>77</v>
      </c>
      <c r="AY1234" s="244" t="s">
        <v>153</v>
      </c>
    </row>
    <row r="1235" s="14" customFormat="1">
      <c r="A1235" s="14"/>
      <c r="B1235" s="234"/>
      <c r="C1235" s="235"/>
      <c r="D1235" s="218" t="s">
        <v>167</v>
      </c>
      <c r="E1235" s="236" t="s">
        <v>40</v>
      </c>
      <c r="F1235" s="237" t="s">
        <v>239</v>
      </c>
      <c r="G1235" s="235"/>
      <c r="H1235" s="238">
        <v>-1.1819999999999999</v>
      </c>
      <c r="I1235" s="239"/>
      <c r="J1235" s="235"/>
      <c r="K1235" s="235"/>
      <c r="L1235" s="240"/>
      <c r="M1235" s="241"/>
      <c r="N1235" s="242"/>
      <c r="O1235" s="242"/>
      <c r="P1235" s="242"/>
      <c r="Q1235" s="242"/>
      <c r="R1235" s="242"/>
      <c r="S1235" s="242"/>
      <c r="T1235" s="243"/>
      <c r="U1235" s="14"/>
      <c r="V1235" s="14"/>
      <c r="W1235" s="14"/>
      <c r="X1235" s="14"/>
      <c r="Y1235" s="14"/>
      <c r="Z1235" s="14"/>
      <c r="AA1235" s="14"/>
      <c r="AB1235" s="14"/>
      <c r="AC1235" s="14"/>
      <c r="AD1235" s="14"/>
      <c r="AE1235" s="14"/>
      <c r="AT1235" s="244" t="s">
        <v>167</v>
      </c>
      <c r="AU1235" s="244" t="s">
        <v>87</v>
      </c>
      <c r="AV1235" s="14" t="s">
        <v>87</v>
      </c>
      <c r="AW1235" s="14" t="s">
        <v>38</v>
      </c>
      <c r="AX1235" s="14" t="s">
        <v>77</v>
      </c>
      <c r="AY1235" s="244" t="s">
        <v>153</v>
      </c>
    </row>
    <row r="1236" s="13" customFormat="1">
      <c r="A1236" s="13"/>
      <c r="B1236" s="224"/>
      <c r="C1236" s="225"/>
      <c r="D1236" s="218" t="s">
        <v>167</v>
      </c>
      <c r="E1236" s="226" t="s">
        <v>40</v>
      </c>
      <c r="F1236" s="227" t="s">
        <v>211</v>
      </c>
      <c r="G1236" s="225"/>
      <c r="H1236" s="226" t="s">
        <v>40</v>
      </c>
      <c r="I1236" s="228"/>
      <c r="J1236" s="225"/>
      <c r="K1236" s="225"/>
      <c r="L1236" s="229"/>
      <c r="M1236" s="230"/>
      <c r="N1236" s="231"/>
      <c r="O1236" s="231"/>
      <c r="P1236" s="231"/>
      <c r="Q1236" s="231"/>
      <c r="R1236" s="231"/>
      <c r="S1236" s="231"/>
      <c r="T1236" s="232"/>
      <c r="U1236" s="13"/>
      <c r="V1236" s="13"/>
      <c r="W1236" s="13"/>
      <c r="X1236" s="13"/>
      <c r="Y1236" s="13"/>
      <c r="Z1236" s="13"/>
      <c r="AA1236" s="13"/>
      <c r="AB1236" s="13"/>
      <c r="AC1236" s="13"/>
      <c r="AD1236" s="13"/>
      <c r="AE1236" s="13"/>
      <c r="AT1236" s="233" t="s">
        <v>167</v>
      </c>
      <c r="AU1236" s="233" t="s">
        <v>87</v>
      </c>
      <c r="AV1236" s="13" t="s">
        <v>85</v>
      </c>
      <c r="AW1236" s="13" t="s">
        <v>38</v>
      </c>
      <c r="AX1236" s="13" t="s">
        <v>77</v>
      </c>
      <c r="AY1236" s="233" t="s">
        <v>153</v>
      </c>
    </row>
    <row r="1237" s="14" customFormat="1">
      <c r="A1237" s="14"/>
      <c r="B1237" s="234"/>
      <c r="C1237" s="235"/>
      <c r="D1237" s="218" t="s">
        <v>167</v>
      </c>
      <c r="E1237" s="236" t="s">
        <v>40</v>
      </c>
      <c r="F1237" s="237" t="s">
        <v>241</v>
      </c>
      <c r="G1237" s="235"/>
      <c r="H1237" s="238">
        <v>42.051000000000002</v>
      </c>
      <c r="I1237" s="239"/>
      <c r="J1237" s="235"/>
      <c r="K1237" s="235"/>
      <c r="L1237" s="240"/>
      <c r="M1237" s="241"/>
      <c r="N1237" s="242"/>
      <c r="O1237" s="242"/>
      <c r="P1237" s="242"/>
      <c r="Q1237" s="242"/>
      <c r="R1237" s="242"/>
      <c r="S1237" s="242"/>
      <c r="T1237" s="243"/>
      <c r="U1237" s="14"/>
      <c r="V1237" s="14"/>
      <c r="W1237" s="14"/>
      <c r="X1237" s="14"/>
      <c r="Y1237" s="14"/>
      <c r="Z1237" s="14"/>
      <c r="AA1237" s="14"/>
      <c r="AB1237" s="14"/>
      <c r="AC1237" s="14"/>
      <c r="AD1237" s="14"/>
      <c r="AE1237" s="14"/>
      <c r="AT1237" s="244" t="s">
        <v>167</v>
      </c>
      <c r="AU1237" s="244" t="s">
        <v>87</v>
      </c>
      <c r="AV1237" s="14" t="s">
        <v>87</v>
      </c>
      <c r="AW1237" s="14" t="s">
        <v>38</v>
      </c>
      <c r="AX1237" s="14" t="s">
        <v>77</v>
      </c>
      <c r="AY1237" s="244" t="s">
        <v>153</v>
      </c>
    </row>
    <row r="1238" s="14" customFormat="1">
      <c r="A1238" s="14"/>
      <c r="B1238" s="234"/>
      <c r="C1238" s="235"/>
      <c r="D1238" s="218" t="s">
        <v>167</v>
      </c>
      <c r="E1238" s="236" t="s">
        <v>40</v>
      </c>
      <c r="F1238" s="237" t="s">
        <v>242</v>
      </c>
      <c r="G1238" s="235"/>
      <c r="H1238" s="238">
        <v>-1.5760000000000001</v>
      </c>
      <c r="I1238" s="239"/>
      <c r="J1238" s="235"/>
      <c r="K1238" s="235"/>
      <c r="L1238" s="240"/>
      <c r="M1238" s="241"/>
      <c r="N1238" s="242"/>
      <c r="O1238" s="242"/>
      <c r="P1238" s="242"/>
      <c r="Q1238" s="242"/>
      <c r="R1238" s="242"/>
      <c r="S1238" s="242"/>
      <c r="T1238" s="243"/>
      <c r="U1238" s="14"/>
      <c r="V1238" s="14"/>
      <c r="W1238" s="14"/>
      <c r="X1238" s="14"/>
      <c r="Y1238" s="14"/>
      <c r="Z1238" s="14"/>
      <c r="AA1238" s="14"/>
      <c r="AB1238" s="14"/>
      <c r="AC1238" s="14"/>
      <c r="AD1238" s="14"/>
      <c r="AE1238" s="14"/>
      <c r="AT1238" s="244" t="s">
        <v>167</v>
      </c>
      <c r="AU1238" s="244" t="s">
        <v>87</v>
      </c>
      <c r="AV1238" s="14" t="s">
        <v>87</v>
      </c>
      <c r="AW1238" s="14" t="s">
        <v>38</v>
      </c>
      <c r="AX1238" s="14" t="s">
        <v>77</v>
      </c>
      <c r="AY1238" s="244" t="s">
        <v>153</v>
      </c>
    </row>
    <row r="1239" s="14" customFormat="1">
      <c r="A1239" s="14"/>
      <c r="B1239" s="234"/>
      <c r="C1239" s="235"/>
      <c r="D1239" s="218" t="s">
        <v>167</v>
      </c>
      <c r="E1239" s="236" t="s">
        <v>40</v>
      </c>
      <c r="F1239" s="237" t="s">
        <v>243</v>
      </c>
      <c r="G1239" s="235"/>
      <c r="H1239" s="238">
        <v>-2.093</v>
      </c>
      <c r="I1239" s="239"/>
      <c r="J1239" s="235"/>
      <c r="K1239" s="235"/>
      <c r="L1239" s="240"/>
      <c r="M1239" s="241"/>
      <c r="N1239" s="242"/>
      <c r="O1239" s="242"/>
      <c r="P1239" s="242"/>
      <c r="Q1239" s="242"/>
      <c r="R1239" s="242"/>
      <c r="S1239" s="242"/>
      <c r="T1239" s="243"/>
      <c r="U1239" s="14"/>
      <c r="V1239" s="14"/>
      <c r="W1239" s="14"/>
      <c r="X1239" s="14"/>
      <c r="Y1239" s="14"/>
      <c r="Z1239" s="14"/>
      <c r="AA1239" s="14"/>
      <c r="AB1239" s="14"/>
      <c r="AC1239" s="14"/>
      <c r="AD1239" s="14"/>
      <c r="AE1239" s="14"/>
      <c r="AT1239" s="244" t="s">
        <v>167</v>
      </c>
      <c r="AU1239" s="244" t="s">
        <v>87</v>
      </c>
      <c r="AV1239" s="14" t="s">
        <v>87</v>
      </c>
      <c r="AW1239" s="14" t="s">
        <v>38</v>
      </c>
      <c r="AX1239" s="14" t="s">
        <v>77</v>
      </c>
      <c r="AY1239" s="244" t="s">
        <v>153</v>
      </c>
    </row>
    <row r="1240" s="14" customFormat="1">
      <c r="A1240" s="14"/>
      <c r="B1240" s="234"/>
      <c r="C1240" s="235"/>
      <c r="D1240" s="218" t="s">
        <v>167</v>
      </c>
      <c r="E1240" s="236" t="s">
        <v>40</v>
      </c>
      <c r="F1240" s="237" t="s">
        <v>244</v>
      </c>
      <c r="G1240" s="235"/>
      <c r="H1240" s="238">
        <v>1.74</v>
      </c>
      <c r="I1240" s="239"/>
      <c r="J1240" s="235"/>
      <c r="K1240" s="235"/>
      <c r="L1240" s="240"/>
      <c r="M1240" s="241"/>
      <c r="N1240" s="242"/>
      <c r="O1240" s="242"/>
      <c r="P1240" s="242"/>
      <c r="Q1240" s="242"/>
      <c r="R1240" s="242"/>
      <c r="S1240" s="242"/>
      <c r="T1240" s="243"/>
      <c r="U1240" s="14"/>
      <c r="V1240" s="14"/>
      <c r="W1240" s="14"/>
      <c r="X1240" s="14"/>
      <c r="Y1240" s="14"/>
      <c r="Z1240" s="14"/>
      <c r="AA1240" s="14"/>
      <c r="AB1240" s="14"/>
      <c r="AC1240" s="14"/>
      <c r="AD1240" s="14"/>
      <c r="AE1240" s="14"/>
      <c r="AT1240" s="244" t="s">
        <v>167</v>
      </c>
      <c r="AU1240" s="244" t="s">
        <v>87</v>
      </c>
      <c r="AV1240" s="14" t="s">
        <v>87</v>
      </c>
      <c r="AW1240" s="14" t="s">
        <v>38</v>
      </c>
      <c r="AX1240" s="14" t="s">
        <v>77</v>
      </c>
      <c r="AY1240" s="244" t="s">
        <v>153</v>
      </c>
    </row>
    <row r="1241" s="13" customFormat="1">
      <c r="A1241" s="13"/>
      <c r="B1241" s="224"/>
      <c r="C1241" s="225"/>
      <c r="D1241" s="218" t="s">
        <v>167</v>
      </c>
      <c r="E1241" s="226" t="s">
        <v>40</v>
      </c>
      <c r="F1241" s="227" t="s">
        <v>213</v>
      </c>
      <c r="G1241" s="225"/>
      <c r="H1241" s="226" t="s">
        <v>40</v>
      </c>
      <c r="I1241" s="228"/>
      <c r="J1241" s="225"/>
      <c r="K1241" s="225"/>
      <c r="L1241" s="229"/>
      <c r="M1241" s="230"/>
      <c r="N1241" s="231"/>
      <c r="O1241" s="231"/>
      <c r="P1241" s="231"/>
      <c r="Q1241" s="231"/>
      <c r="R1241" s="231"/>
      <c r="S1241" s="231"/>
      <c r="T1241" s="232"/>
      <c r="U1241" s="13"/>
      <c r="V1241" s="13"/>
      <c r="W1241" s="13"/>
      <c r="X1241" s="13"/>
      <c r="Y1241" s="13"/>
      <c r="Z1241" s="13"/>
      <c r="AA1241" s="13"/>
      <c r="AB1241" s="13"/>
      <c r="AC1241" s="13"/>
      <c r="AD1241" s="13"/>
      <c r="AE1241" s="13"/>
      <c r="AT1241" s="233" t="s">
        <v>167</v>
      </c>
      <c r="AU1241" s="233" t="s">
        <v>87</v>
      </c>
      <c r="AV1241" s="13" t="s">
        <v>85</v>
      </c>
      <c r="AW1241" s="13" t="s">
        <v>38</v>
      </c>
      <c r="AX1241" s="13" t="s">
        <v>77</v>
      </c>
      <c r="AY1241" s="233" t="s">
        <v>153</v>
      </c>
    </row>
    <row r="1242" s="14" customFormat="1">
      <c r="A1242" s="14"/>
      <c r="B1242" s="234"/>
      <c r="C1242" s="235"/>
      <c r="D1242" s="218" t="s">
        <v>167</v>
      </c>
      <c r="E1242" s="236" t="s">
        <v>40</v>
      </c>
      <c r="F1242" s="237" t="s">
        <v>245</v>
      </c>
      <c r="G1242" s="235"/>
      <c r="H1242" s="238">
        <v>31.27</v>
      </c>
      <c r="I1242" s="239"/>
      <c r="J1242" s="235"/>
      <c r="K1242" s="235"/>
      <c r="L1242" s="240"/>
      <c r="M1242" s="241"/>
      <c r="N1242" s="242"/>
      <c r="O1242" s="242"/>
      <c r="P1242" s="242"/>
      <c r="Q1242" s="242"/>
      <c r="R1242" s="242"/>
      <c r="S1242" s="242"/>
      <c r="T1242" s="243"/>
      <c r="U1242" s="14"/>
      <c r="V1242" s="14"/>
      <c r="W1242" s="14"/>
      <c r="X1242" s="14"/>
      <c r="Y1242" s="14"/>
      <c r="Z1242" s="14"/>
      <c r="AA1242" s="14"/>
      <c r="AB1242" s="14"/>
      <c r="AC1242" s="14"/>
      <c r="AD1242" s="14"/>
      <c r="AE1242" s="14"/>
      <c r="AT1242" s="244" t="s">
        <v>167</v>
      </c>
      <c r="AU1242" s="244" t="s">
        <v>87</v>
      </c>
      <c r="AV1242" s="14" t="s">
        <v>87</v>
      </c>
      <c r="AW1242" s="14" t="s">
        <v>38</v>
      </c>
      <c r="AX1242" s="14" t="s">
        <v>77</v>
      </c>
      <c r="AY1242" s="244" t="s">
        <v>153</v>
      </c>
    </row>
    <row r="1243" s="14" customFormat="1">
      <c r="A1243" s="14"/>
      <c r="B1243" s="234"/>
      <c r="C1243" s="235"/>
      <c r="D1243" s="218" t="s">
        <v>167</v>
      </c>
      <c r="E1243" s="236" t="s">
        <v>40</v>
      </c>
      <c r="F1243" s="237" t="s">
        <v>242</v>
      </c>
      <c r="G1243" s="235"/>
      <c r="H1243" s="238">
        <v>-1.5760000000000001</v>
      </c>
      <c r="I1243" s="239"/>
      <c r="J1243" s="235"/>
      <c r="K1243" s="235"/>
      <c r="L1243" s="240"/>
      <c r="M1243" s="241"/>
      <c r="N1243" s="242"/>
      <c r="O1243" s="242"/>
      <c r="P1243" s="242"/>
      <c r="Q1243" s="242"/>
      <c r="R1243" s="242"/>
      <c r="S1243" s="242"/>
      <c r="T1243" s="243"/>
      <c r="U1243" s="14"/>
      <c r="V1243" s="14"/>
      <c r="W1243" s="14"/>
      <c r="X1243" s="14"/>
      <c r="Y1243" s="14"/>
      <c r="Z1243" s="14"/>
      <c r="AA1243" s="14"/>
      <c r="AB1243" s="14"/>
      <c r="AC1243" s="14"/>
      <c r="AD1243" s="14"/>
      <c r="AE1243" s="14"/>
      <c r="AT1243" s="244" t="s">
        <v>167</v>
      </c>
      <c r="AU1243" s="244" t="s">
        <v>87</v>
      </c>
      <c r="AV1243" s="14" t="s">
        <v>87</v>
      </c>
      <c r="AW1243" s="14" t="s">
        <v>38</v>
      </c>
      <c r="AX1243" s="14" t="s">
        <v>77</v>
      </c>
      <c r="AY1243" s="244" t="s">
        <v>153</v>
      </c>
    </row>
    <row r="1244" s="14" customFormat="1">
      <c r="A1244" s="14"/>
      <c r="B1244" s="234"/>
      <c r="C1244" s="235"/>
      <c r="D1244" s="218" t="s">
        <v>167</v>
      </c>
      <c r="E1244" s="236" t="s">
        <v>40</v>
      </c>
      <c r="F1244" s="237" t="s">
        <v>246</v>
      </c>
      <c r="G1244" s="235"/>
      <c r="H1244" s="238">
        <v>-2.0249999999999999</v>
      </c>
      <c r="I1244" s="239"/>
      <c r="J1244" s="235"/>
      <c r="K1244" s="235"/>
      <c r="L1244" s="240"/>
      <c r="M1244" s="241"/>
      <c r="N1244" s="242"/>
      <c r="O1244" s="242"/>
      <c r="P1244" s="242"/>
      <c r="Q1244" s="242"/>
      <c r="R1244" s="242"/>
      <c r="S1244" s="242"/>
      <c r="T1244" s="243"/>
      <c r="U1244" s="14"/>
      <c r="V1244" s="14"/>
      <c r="W1244" s="14"/>
      <c r="X1244" s="14"/>
      <c r="Y1244" s="14"/>
      <c r="Z1244" s="14"/>
      <c r="AA1244" s="14"/>
      <c r="AB1244" s="14"/>
      <c r="AC1244" s="14"/>
      <c r="AD1244" s="14"/>
      <c r="AE1244" s="14"/>
      <c r="AT1244" s="244" t="s">
        <v>167</v>
      </c>
      <c r="AU1244" s="244" t="s">
        <v>87</v>
      </c>
      <c r="AV1244" s="14" t="s">
        <v>87</v>
      </c>
      <c r="AW1244" s="14" t="s">
        <v>38</v>
      </c>
      <c r="AX1244" s="14" t="s">
        <v>77</v>
      </c>
      <c r="AY1244" s="244" t="s">
        <v>153</v>
      </c>
    </row>
    <row r="1245" s="14" customFormat="1">
      <c r="A1245" s="14"/>
      <c r="B1245" s="234"/>
      <c r="C1245" s="235"/>
      <c r="D1245" s="218" t="s">
        <v>167</v>
      </c>
      <c r="E1245" s="236" t="s">
        <v>40</v>
      </c>
      <c r="F1245" s="237" t="s">
        <v>244</v>
      </c>
      <c r="G1245" s="235"/>
      <c r="H1245" s="238">
        <v>1.74</v>
      </c>
      <c r="I1245" s="239"/>
      <c r="J1245" s="235"/>
      <c r="K1245" s="235"/>
      <c r="L1245" s="240"/>
      <c r="M1245" s="241"/>
      <c r="N1245" s="242"/>
      <c r="O1245" s="242"/>
      <c r="P1245" s="242"/>
      <c r="Q1245" s="242"/>
      <c r="R1245" s="242"/>
      <c r="S1245" s="242"/>
      <c r="T1245" s="243"/>
      <c r="U1245" s="14"/>
      <c r="V1245" s="14"/>
      <c r="W1245" s="14"/>
      <c r="X1245" s="14"/>
      <c r="Y1245" s="14"/>
      <c r="Z1245" s="14"/>
      <c r="AA1245" s="14"/>
      <c r="AB1245" s="14"/>
      <c r="AC1245" s="14"/>
      <c r="AD1245" s="14"/>
      <c r="AE1245" s="14"/>
      <c r="AT1245" s="244" t="s">
        <v>167</v>
      </c>
      <c r="AU1245" s="244" t="s">
        <v>87</v>
      </c>
      <c r="AV1245" s="14" t="s">
        <v>87</v>
      </c>
      <c r="AW1245" s="14" t="s">
        <v>38</v>
      </c>
      <c r="AX1245" s="14" t="s">
        <v>77</v>
      </c>
      <c r="AY1245" s="244" t="s">
        <v>153</v>
      </c>
    </row>
    <row r="1246" s="15" customFormat="1">
      <c r="A1246" s="15"/>
      <c r="B1246" s="245"/>
      <c r="C1246" s="246"/>
      <c r="D1246" s="218" t="s">
        <v>167</v>
      </c>
      <c r="E1246" s="247" t="s">
        <v>40</v>
      </c>
      <c r="F1246" s="248" t="s">
        <v>170</v>
      </c>
      <c r="G1246" s="246"/>
      <c r="H1246" s="249">
        <v>127.306</v>
      </c>
      <c r="I1246" s="250"/>
      <c r="J1246" s="246"/>
      <c r="K1246" s="246"/>
      <c r="L1246" s="251"/>
      <c r="M1246" s="252"/>
      <c r="N1246" s="253"/>
      <c r="O1246" s="253"/>
      <c r="P1246" s="253"/>
      <c r="Q1246" s="253"/>
      <c r="R1246" s="253"/>
      <c r="S1246" s="253"/>
      <c r="T1246" s="254"/>
      <c r="U1246" s="15"/>
      <c r="V1246" s="15"/>
      <c r="W1246" s="15"/>
      <c r="X1246" s="15"/>
      <c r="Y1246" s="15"/>
      <c r="Z1246" s="15"/>
      <c r="AA1246" s="15"/>
      <c r="AB1246" s="15"/>
      <c r="AC1246" s="15"/>
      <c r="AD1246" s="15"/>
      <c r="AE1246" s="15"/>
      <c r="AT1246" s="255" t="s">
        <v>167</v>
      </c>
      <c r="AU1246" s="255" t="s">
        <v>87</v>
      </c>
      <c r="AV1246" s="15" t="s">
        <v>161</v>
      </c>
      <c r="AW1246" s="15" t="s">
        <v>38</v>
      </c>
      <c r="AX1246" s="15" t="s">
        <v>85</v>
      </c>
      <c r="AY1246" s="255" t="s">
        <v>153</v>
      </c>
    </row>
    <row r="1247" s="2" customFormat="1" ht="24.15" customHeight="1">
      <c r="A1247" s="39"/>
      <c r="B1247" s="40"/>
      <c r="C1247" s="205" t="s">
        <v>1428</v>
      </c>
      <c r="D1247" s="205" t="s">
        <v>156</v>
      </c>
      <c r="E1247" s="206" t="s">
        <v>1429</v>
      </c>
      <c r="F1247" s="207" t="s">
        <v>1430</v>
      </c>
      <c r="G1247" s="208" t="s">
        <v>159</v>
      </c>
      <c r="H1247" s="209">
        <v>30.111999999999998</v>
      </c>
      <c r="I1247" s="210"/>
      <c r="J1247" s="211">
        <f>ROUND(I1247*H1247,2)</f>
        <v>0</v>
      </c>
      <c r="K1247" s="207" t="s">
        <v>160</v>
      </c>
      <c r="L1247" s="45"/>
      <c r="M1247" s="212" t="s">
        <v>40</v>
      </c>
      <c r="N1247" s="213" t="s">
        <v>48</v>
      </c>
      <c r="O1247" s="85"/>
      <c r="P1247" s="214">
        <f>O1247*H1247</f>
        <v>0</v>
      </c>
      <c r="Q1247" s="214">
        <v>1.0000000000000001E-05</v>
      </c>
      <c r="R1247" s="214">
        <f>Q1247*H1247</f>
        <v>0.00030111999999999999</v>
      </c>
      <c r="S1247" s="214">
        <v>0</v>
      </c>
      <c r="T1247" s="215">
        <f>S1247*H1247</f>
        <v>0</v>
      </c>
      <c r="U1247" s="39"/>
      <c r="V1247" s="39"/>
      <c r="W1247" s="39"/>
      <c r="X1247" s="39"/>
      <c r="Y1247" s="39"/>
      <c r="Z1247" s="39"/>
      <c r="AA1247" s="39"/>
      <c r="AB1247" s="39"/>
      <c r="AC1247" s="39"/>
      <c r="AD1247" s="39"/>
      <c r="AE1247" s="39"/>
      <c r="AR1247" s="216" t="s">
        <v>287</v>
      </c>
      <c r="AT1247" s="216" t="s">
        <v>156</v>
      </c>
      <c r="AU1247" s="216" t="s">
        <v>87</v>
      </c>
      <c r="AY1247" s="18" t="s">
        <v>153</v>
      </c>
      <c r="BE1247" s="217">
        <f>IF(N1247="základní",J1247,0)</f>
        <v>0</v>
      </c>
      <c r="BF1247" s="217">
        <f>IF(N1247="snížená",J1247,0)</f>
        <v>0</v>
      </c>
      <c r="BG1247" s="217">
        <f>IF(N1247="zákl. přenesená",J1247,0)</f>
        <v>0</v>
      </c>
      <c r="BH1247" s="217">
        <f>IF(N1247="sníž. přenesená",J1247,0)</f>
        <v>0</v>
      </c>
      <c r="BI1247" s="217">
        <f>IF(N1247="nulová",J1247,0)</f>
        <v>0</v>
      </c>
      <c r="BJ1247" s="18" t="s">
        <v>85</v>
      </c>
      <c r="BK1247" s="217">
        <f>ROUND(I1247*H1247,2)</f>
        <v>0</v>
      </c>
      <c r="BL1247" s="18" t="s">
        <v>287</v>
      </c>
      <c r="BM1247" s="216" t="s">
        <v>1431</v>
      </c>
    </row>
    <row r="1248" s="2" customFormat="1">
      <c r="A1248" s="39"/>
      <c r="B1248" s="40"/>
      <c r="C1248" s="41"/>
      <c r="D1248" s="218" t="s">
        <v>163</v>
      </c>
      <c r="E1248" s="41"/>
      <c r="F1248" s="219" t="s">
        <v>1432</v>
      </c>
      <c r="G1248" s="41"/>
      <c r="H1248" s="41"/>
      <c r="I1248" s="220"/>
      <c r="J1248" s="41"/>
      <c r="K1248" s="41"/>
      <c r="L1248" s="45"/>
      <c r="M1248" s="221"/>
      <c r="N1248" s="222"/>
      <c r="O1248" s="85"/>
      <c r="P1248" s="85"/>
      <c r="Q1248" s="85"/>
      <c r="R1248" s="85"/>
      <c r="S1248" s="85"/>
      <c r="T1248" s="86"/>
      <c r="U1248" s="39"/>
      <c r="V1248" s="39"/>
      <c r="W1248" s="39"/>
      <c r="X1248" s="39"/>
      <c r="Y1248" s="39"/>
      <c r="Z1248" s="39"/>
      <c r="AA1248" s="39"/>
      <c r="AB1248" s="39"/>
      <c r="AC1248" s="39"/>
      <c r="AD1248" s="39"/>
      <c r="AE1248" s="39"/>
      <c r="AT1248" s="18" t="s">
        <v>163</v>
      </c>
      <c r="AU1248" s="18" t="s">
        <v>87</v>
      </c>
    </row>
    <row r="1249" s="13" customFormat="1">
      <c r="A1249" s="13"/>
      <c r="B1249" s="224"/>
      <c r="C1249" s="225"/>
      <c r="D1249" s="218" t="s">
        <v>167</v>
      </c>
      <c r="E1249" s="226" t="s">
        <v>40</v>
      </c>
      <c r="F1249" s="227" t="s">
        <v>206</v>
      </c>
      <c r="G1249" s="225"/>
      <c r="H1249" s="226" t="s">
        <v>40</v>
      </c>
      <c r="I1249" s="228"/>
      <c r="J1249" s="225"/>
      <c r="K1249" s="225"/>
      <c r="L1249" s="229"/>
      <c r="M1249" s="230"/>
      <c r="N1249" s="231"/>
      <c r="O1249" s="231"/>
      <c r="P1249" s="231"/>
      <c r="Q1249" s="231"/>
      <c r="R1249" s="231"/>
      <c r="S1249" s="231"/>
      <c r="T1249" s="232"/>
      <c r="U1249" s="13"/>
      <c r="V1249" s="13"/>
      <c r="W1249" s="13"/>
      <c r="X1249" s="13"/>
      <c r="Y1249" s="13"/>
      <c r="Z1249" s="13"/>
      <c r="AA1249" s="13"/>
      <c r="AB1249" s="13"/>
      <c r="AC1249" s="13"/>
      <c r="AD1249" s="13"/>
      <c r="AE1249" s="13"/>
      <c r="AT1249" s="233" t="s">
        <v>167</v>
      </c>
      <c r="AU1249" s="233" t="s">
        <v>87</v>
      </c>
      <c r="AV1249" s="13" t="s">
        <v>85</v>
      </c>
      <c r="AW1249" s="13" t="s">
        <v>38</v>
      </c>
      <c r="AX1249" s="13" t="s">
        <v>77</v>
      </c>
      <c r="AY1249" s="233" t="s">
        <v>153</v>
      </c>
    </row>
    <row r="1250" s="14" customFormat="1">
      <c r="A1250" s="14"/>
      <c r="B1250" s="234"/>
      <c r="C1250" s="235"/>
      <c r="D1250" s="218" t="s">
        <v>167</v>
      </c>
      <c r="E1250" s="236" t="s">
        <v>40</v>
      </c>
      <c r="F1250" s="237" t="s">
        <v>1433</v>
      </c>
      <c r="G1250" s="235"/>
      <c r="H1250" s="238">
        <v>1.6779999999999999</v>
      </c>
      <c r="I1250" s="239"/>
      <c r="J1250" s="235"/>
      <c r="K1250" s="235"/>
      <c r="L1250" s="240"/>
      <c r="M1250" s="241"/>
      <c r="N1250" s="242"/>
      <c r="O1250" s="242"/>
      <c r="P1250" s="242"/>
      <c r="Q1250" s="242"/>
      <c r="R1250" s="242"/>
      <c r="S1250" s="242"/>
      <c r="T1250" s="243"/>
      <c r="U1250" s="14"/>
      <c r="V1250" s="14"/>
      <c r="W1250" s="14"/>
      <c r="X1250" s="14"/>
      <c r="Y1250" s="14"/>
      <c r="Z1250" s="14"/>
      <c r="AA1250" s="14"/>
      <c r="AB1250" s="14"/>
      <c r="AC1250" s="14"/>
      <c r="AD1250" s="14"/>
      <c r="AE1250" s="14"/>
      <c r="AT1250" s="244" t="s">
        <v>167</v>
      </c>
      <c r="AU1250" s="244" t="s">
        <v>87</v>
      </c>
      <c r="AV1250" s="14" t="s">
        <v>87</v>
      </c>
      <c r="AW1250" s="14" t="s">
        <v>38</v>
      </c>
      <c r="AX1250" s="14" t="s">
        <v>77</v>
      </c>
      <c r="AY1250" s="244" t="s">
        <v>153</v>
      </c>
    </row>
    <row r="1251" s="14" customFormat="1">
      <c r="A1251" s="14"/>
      <c r="B1251" s="234"/>
      <c r="C1251" s="235"/>
      <c r="D1251" s="218" t="s">
        <v>167</v>
      </c>
      <c r="E1251" s="236" t="s">
        <v>40</v>
      </c>
      <c r="F1251" s="237" t="s">
        <v>1434</v>
      </c>
      <c r="G1251" s="235"/>
      <c r="H1251" s="238">
        <v>0.45000000000000001</v>
      </c>
      <c r="I1251" s="239"/>
      <c r="J1251" s="235"/>
      <c r="K1251" s="235"/>
      <c r="L1251" s="240"/>
      <c r="M1251" s="241"/>
      <c r="N1251" s="242"/>
      <c r="O1251" s="242"/>
      <c r="P1251" s="242"/>
      <c r="Q1251" s="242"/>
      <c r="R1251" s="242"/>
      <c r="S1251" s="242"/>
      <c r="T1251" s="243"/>
      <c r="U1251" s="14"/>
      <c r="V1251" s="14"/>
      <c r="W1251" s="14"/>
      <c r="X1251" s="14"/>
      <c r="Y1251" s="14"/>
      <c r="Z1251" s="14"/>
      <c r="AA1251" s="14"/>
      <c r="AB1251" s="14"/>
      <c r="AC1251" s="14"/>
      <c r="AD1251" s="14"/>
      <c r="AE1251" s="14"/>
      <c r="AT1251" s="244" t="s">
        <v>167</v>
      </c>
      <c r="AU1251" s="244" t="s">
        <v>87</v>
      </c>
      <c r="AV1251" s="14" t="s">
        <v>87</v>
      </c>
      <c r="AW1251" s="14" t="s">
        <v>38</v>
      </c>
      <c r="AX1251" s="14" t="s">
        <v>77</v>
      </c>
      <c r="AY1251" s="244" t="s">
        <v>153</v>
      </c>
    </row>
    <row r="1252" s="13" customFormat="1">
      <c r="A1252" s="13"/>
      <c r="B1252" s="224"/>
      <c r="C1252" s="225"/>
      <c r="D1252" s="218" t="s">
        <v>167</v>
      </c>
      <c r="E1252" s="226" t="s">
        <v>40</v>
      </c>
      <c r="F1252" s="227" t="s">
        <v>209</v>
      </c>
      <c r="G1252" s="225"/>
      <c r="H1252" s="226" t="s">
        <v>40</v>
      </c>
      <c r="I1252" s="228"/>
      <c r="J1252" s="225"/>
      <c r="K1252" s="225"/>
      <c r="L1252" s="229"/>
      <c r="M1252" s="230"/>
      <c r="N1252" s="231"/>
      <c r="O1252" s="231"/>
      <c r="P1252" s="231"/>
      <c r="Q1252" s="231"/>
      <c r="R1252" s="231"/>
      <c r="S1252" s="231"/>
      <c r="T1252" s="232"/>
      <c r="U1252" s="13"/>
      <c r="V1252" s="13"/>
      <c r="W1252" s="13"/>
      <c r="X1252" s="13"/>
      <c r="Y1252" s="13"/>
      <c r="Z1252" s="13"/>
      <c r="AA1252" s="13"/>
      <c r="AB1252" s="13"/>
      <c r="AC1252" s="13"/>
      <c r="AD1252" s="13"/>
      <c r="AE1252" s="13"/>
      <c r="AT1252" s="233" t="s">
        <v>167</v>
      </c>
      <c r="AU1252" s="233" t="s">
        <v>87</v>
      </c>
      <c r="AV1252" s="13" t="s">
        <v>85</v>
      </c>
      <c r="AW1252" s="13" t="s">
        <v>38</v>
      </c>
      <c r="AX1252" s="13" t="s">
        <v>77</v>
      </c>
      <c r="AY1252" s="233" t="s">
        <v>153</v>
      </c>
    </row>
    <row r="1253" s="14" customFormat="1">
      <c r="A1253" s="14"/>
      <c r="B1253" s="234"/>
      <c r="C1253" s="235"/>
      <c r="D1253" s="218" t="s">
        <v>167</v>
      </c>
      <c r="E1253" s="236" t="s">
        <v>40</v>
      </c>
      <c r="F1253" s="237" t="s">
        <v>1435</v>
      </c>
      <c r="G1253" s="235"/>
      <c r="H1253" s="238">
        <v>2.0150000000000001</v>
      </c>
      <c r="I1253" s="239"/>
      <c r="J1253" s="235"/>
      <c r="K1253" s="235"/>
      <c r="L1253" s="240"/>
      <c r="M1253" s="241"/>
      <c r="N1253" s="242"/>
      <c r="O1253" s="242"/>
      <c r="P1253" s="242"/>
      <c r="Q1253" s="242"/>
      <c r="R1253" s="242"/>
      <c r="S1253" s="242"/>
      <c r="T1253" s="243"/>
      <c r="U1253" s="14"/>
      <c r="V1253" s="14"/>
      <c r="W1253" s="14"/>
      <c r="X1253" s="14"/>
      <c r="Y1253" s="14"/>
      <c r="Z1253" s="14"/>
      <c r="AA1253" s="14"/>
      <c r="AB1253" s="14"/>
      <c r="AC1253" s="14"/>
      <c r="AD1253" s="14"/>
      <c r="AE1253" s="14"/>
      <c r="AT1253" s="244" t="s">
        <v>167</v>
      </c>
      <c r="AU1253" s="244" t="s">
        <v>87</v>
      </c>
      <c r="AV1253" s="14" t="s">
        <v>87</v>
      </c>
      <c r="AW1253" s="14" t="s">
        <v>38</v>
      </c>
      <c r="AX1253" s="14" t="s">
        <v>77</v>
      </c>
      <c r="AY1253" s="244" t="s">
        <v>153</v>
      </c>
    </row>
    <row r="1254" s="13" customFormat="1">
      <c r="A1254" s="13"/>
      <c r="B1254" s="224"/>
      <c r="C1254" s="225"/>
      <c r="D1254" s="218" t="s">
        <v>167</v>
      </c>
      <c r="E1254" s="226" t="s">
        <v>40</v>
      </c>
      <c r="F1254" s="227" t="s">
        <v>211</v>
      </c>
      <c r="G1254" s="225"/>
      <c r="H1254" s="226" t="s">
        <v>40</v>
      </c>
      <c r="I1254" s="228"/>
      <c r="J1254" s="225"/>
      <c r="K1254" s="225"/>
      <c r="L1254" s="229"/>
      <c r="M1254" s="230"/>
      <c r="N1254" s="231"/>
      <c r="O1254" s="231"/>
      <c r="P1254" s="231"/>
      <c r="Q1254" s="231"/>
      <c r="R1254" s="231"/>
      <c r="S1254" s="231"/>
      <c r="T1254" s="232"/>
      <c r="U1254" s="13"/>
      <c r="V1254" s="13"/>
      <c r="W1254" s="13"/>
      <c r="X1254" s="13"/>
      <c r="Y1254" s="13"/>
      <c r="Z1254" s="13"/>
      <c r="AA1254" s="13"/>
      <c r="AB1254" s="13"/>
      <c r="AC1254" s="13"/>
      <c r="AD1254" s="13"/>
      <c r="AE1254" s="13"/>
      <c r="AT1254" s="233" t="s">
        <v>167</v>
      </c>
      <c r="AU1254" s="233" t="s">
        <v>87</v>
      </c>
      <c r="AV1254" s="13" t="s">
        <v>85</v>
      </c>
      <c r="AW1254" s="13" t="s">
        <v>38</v>
      </c>
      <c r="AX1254" s="13" t="s">
        <v>77</v>
      </c>
      <c r="AY1254" s="233" t="s">
        <v>153</v>
      </c>
    </row>
    <row r="1255" s="14" customFormat="1">
      <c r="A1255" s="14"/>
      <c r="B1255" s="234"/>
      <c r="C1255" s="235"/>
      <c r="D1255" s="218" t="s">
        <v>167</v>
      </c>
      <c r="E1255" s="236" t="s">
        <v>40</v>
      </c>
      <c r="F1255" s="237" t="s">
        <v>1436</v>
      </c>
      <c r="G1255" s="235"/>
      <c r="H1255" s="238">
        <v>14.438000000000001</v>
      </c>
      <c r="I1255" s="239"/>
      <c r="J1255" s="235"/>
      <c r="K1255" s="235"/>
      <c r="L1255" s="240"/>
      <c r="M1255" s="241"/>
      <c r="N1255" s="242"/>
      <c r="O1255" s="242"/>
      <c r="P1255" s="242"/>
      <c r="Q1255" s="242"/>
      <c r="R1255" s="242"/>
      <c r="S1255" s="242"/>
      <c r="T1255" s="243"/>
      <c r="U1255" s="14"/>
      <c r="V1255" s="14"/>
      <c r="W1255" s="14"/>
      <c r="X1255" s="14"/>
      <c r="Y1255" s="14"/>
      <c r="Z1255" s="14"/>
      <c r="AA1255" s="14"/>
      <c r="AB1255" s="14"/>
      <c r="AC1255" s="14"/>
      <c r="AD1255" s="14"/>
      <c r="AE1255" s="14"/>
      <c r="AT1255" s="244" t="s">
        <v>167</v>
      </c>
      <c r="AU1255" s="244" t="s">
        <v>87</v>
      </c>
      <c r="AV1255" s="14" t="s">
        <v>87</v>
      </c>
      <c r="AW1255" s="14" t="s">
        <v>38</v>
      </c>
      <c r="AX1255" s="14" t="s">
        <v>77</v>
      </c>
      <c r="AY1255" s="244" t="s">
        <v>153</v>
      </c>
    </row>
    <row r="1256" s="13" customFormat="1">
      <c r="A1256" s="13"/>
      <c r="B1256" s="224"/>
      <c r="C1256" s="225"/>
      <c r="D1256" s="218" t="s">
        <v>167</v>
      </c>
      <c r="E1256" s="226" t="s">
        <v>40</v>
      </c>
      <c r="F1256" s="227" t="s">
        <v>213</v>
      </c>
      <c r="G1256" s="225"/>
      <c r="H1256" s="226" t="s">
        <v>40</v>
      </c>
      <c r="I1256" s="228"/>
      <c r="J1256" s="225"/>
      <c r="K1256" s="225"/>
      <c r="L1256" s="229"/>
      <c r="M1256" s="230"/>
      <c r="N1256" s="231"/>
      <c r="O1256" s="231"/>
      <c r="P1256" s="231"/>
      <c r="Q1256" s="231"/>
      <c r="R1256" s="231"/>
      <c r="S1256" s="231"/>
      <c r="T1256" s="232"/>
      <c r="U1256" s="13"/>
      <c r="V1256" s="13"/>
      <c r="W1256" s="13"/>
      <c r="X1256" s="13"/>
      <c r="Y1256" s="13"/>
      <c r="Z1256" s="13"/>
      <c r="AA1256" s="13"/>
      <c r="AB1256" s="13"/>
      <c r="AC1256" s="13"/>
      <c r="AD1256" s="13"/>
      <c r="AE1256" s="13"/>
      <c r="AT1256" s="233" t="s">
        <v>167</v>
      </c>
      <c r="AU1256" s="233" t="s">
        <v>87</v>
      </c>
      <c r="AV1256" s="13" t="s">
        <v>85</v>
      </c>
      <c r="AW1256" s="13" t="s">
        <v>38</v>
      </c>
      <c r="AX1256" s="13" t="s">
        <v>77</v>
      </c>
      <c r="AY1256" s="233" t="s">
        <v>153</v>
      </c>
    </row>
    <row r="1257" s="14" customFormat="1">
      <c r="A1257" s="14"/>
      <c r="B1257" s="234"/>
      <c r="C1257" s="235"/>
      <c r="D1257" s="218" t="s">
        <v>167</v>
      </c>
      <c r="E1257" s="236" t="s">
        <v>40</v>
      </c>
      <c r="F1257" s="237" t="s">
        <v>1437</v>
      </c>
      <c r="G1257" s="235"/>
      <c r="H1257" s="238">
        <v>11.531000000000001</v>
      </c>
      <c r="I1257" s="239"/>
      <c r="J1257" s="235"/>
      <c r="K1257" s="235"/>
      <c r="L1257" s="240"/>
      <c r="M1257" s="241"/>
      <c r="N1257" s="242"/>
      <c r="O1257" s="242"/>
      <c r="P1257" s="242"/>
      <c r="Q1257" s="242"/>
      <c r="R1257" s="242"/>
      <c r="S1257" s="242"/>
      <c r="T1257" s="243"/>
      <c r="U1257" s="14"/>
      <c r="V1257" s="14"/>
      <c r="W1257" s="14"/>
      <c r="X1257" s="14"/>
      <c r="Y1257" s="14"/>
      <c r="Z1257" s="14"/>
      <c r="AA1257" s="14"/>
      <c r="AB1257" s="14"/>
      <c r="AC1257" s="14"/>
      <c r="AD1257" s="14"/>
      <c r="AE1257" s="14"/>
      <c r="AT1257" s="244" t="s">
        <v>167</v>
      </c>
      <c r="AU1257" s="244" t="s">
        <v>87</v>
      </c>
      <c r="AV1257" s="14" t="s">
        <v>87</v>
      </c>
      <c r="AW1257" s="14" t="s">
        <v>38</v>
      </c>
      <c r="AX1257" s="14" t="s">
        <v>77</v>
      </c>
      <c r="AY1257" s="244" t="s">
        <v>153</v>
      </c>
    </row>
    <row r="1258" s="15" customFormat="1">
      <c r="A1258" s="15"/>
      <c r="B1258" s="245"/>
      <c r="C1258" s="246"/>
      <c r="D1258" s="218" t="s">
        <v>167</v>
      </c>
      <c r="E1258" s="247" t="s">
        <v>40</v>
      </c>
      <c r="F1258" s="248" t="s">
        <v>170</v>
      </c>
      <c r="G1258" s="246"/>
      <c r="H1258" s="249">
        <v>30.111999999999998</v>
      </c>
      <c r="I1258" s="250"/>
      <c r="J1258" s="246"/>
      <c r="K1258" s="246"/>
      <c r="L1258" s="251"/>
      <c r="M1258" s="252"/>
      <c r="N1258" s="253"/>
      <c r="O1258" s="253"/>
      <c r="P1258" s="253"/>
      <c r="Q1258" s="253"/>
      <c r="R1258" s="253"/>
      <c r="S1258" s="253"/>
      <c r="T1258" s="254"/>
      <c r="U1258" s="15"/>
      <c r="V1258" s="15"/>
      <c r="W1258" s="15"/>
      <c r="X1258" s="15"/>
      <c r="Y1258" s="15"/>
      <c r="Z1258" s="15"/>
      <c r="AA1258" s="15"/>
      <c r="AB1258" s="15"/>
      <c r="AC1258" s="15"/>
      <c r="AD1258" s="15"/>
      <c r="AE1258" s="15"/>
      <c r="AT1258" s="255" t="s">
        <v>167</v>
      </c>
      <c r="AU1258" s="255" t="s">
        <v>87</v>
      </c>
      <c r="AV1258" s="15" t="s">
        <v>161</v>
      </c>
      <c r="AW1258" s="15" t="s">
        <v>38</v>
      </c>
      <c r="AX1258" s="15" t="s">
        <v>85</v>
      </c>
      <c r="AY1258" s="255" t="s">
        <v>153</v>
      </c>
    </row>
    <row r="1259" s="2" customFormat="1" ht="24.15" customHeight="1">
      <c r="A1259" s="39"/>
      <c r="B1259" s="40"/>
      <c r="C1259" s="205" t="s">
        <v>1438</v>
      </c>
      <c r="D1259" s="205" t="s">
        <v>156</v>
      </c>
      <c r="E1259" s="206" t="s">
        <v>1439</v>
      </c>
      <c r="F1259" s="207" t="s">
        <v>1440</v>
      </c>
      <c r="G1259" s="208" t="s">
        <v>159</v>
      </c>
      <c r="H1259" s="209">
        <v>30.111999999999998</v>
      </c>
      <c r="I1259" s="210"/>
      <c r="J1259" s="211">
        <f>ROUND(I1259*H1259,2)</f>
        <v>0</v>
      </c>
      <c r="K1259" s="207" t="s">
        <v>160</v>
      </c>
      <c r="L1259" s="45"/>
      <c r="M1259" s="212" t="s">
        <v>40</v>
      </c>
      <c r="N1259" s="213" t="s">
        <v>48</v>
      </c>
      <c r="O1259" s="85"/>
      <c r="P1259" s="214">
        <f>O1259*H1259</f>
        <v>0</v>
      </c>
      <c r="Q1259" s="214">
        <v>1.0000000000000001E-05</v>
      </c>
      <c r="R1259" s="214">
        <f>Q1259*H1259</f>
        <v>0.00030111999999999999</v>
      </c>
      <c r="S1259" s="214">
        <v>0</v>
      </c>
      <c r="T1259" s="215">
        <f>S1259*H1259</f>
        <v>0</v>
      </c>
      <c r="U1259" s="39"/>
      <c r="V1259" s="39"/>
      <c r="W1259" s="39"/>
      <c r="X1259" s="39"/>
      <c r="Y1259" s="39"/>
      <c r="Z1259" s="39"/>
      <c r="AA1259" s="39"/>
      <c r="AB1259" s="39"/>
      <c r="AC1259" s="39"/>
      <c r="AD1259" s="39"/>
      <c r="AE1259" s="39"/>
      <c r="AR1259" s="216" t="s">
        <v>287</v>
      </c>
      <c r="AT1259" s="216" t="s">
        <v>156</v>
      </c>
      <c r="AU1259" s="216" t="s">
        <v>87</v>
      </c>
      <c r="AY1259" s="18" t="s">
        <v>153</v>
      </c>
      <c r="BE1259" s="217">
        <f>IF(N1259="základní",J1259,0)</f>
        <v>0</v>
      </c>
      <c r="BF1259" s="217">
        <f>IF(N1259="snížená",J1259,0)</f>
        <v>0</v>
      </c>
      <c r="BG1259" s="217">
        <f>IF(N1259="zákl. přenesená",J1259,0)</f>
        <v>0</v>
      </c>
      <c r="BH1259" s="217">
        <f>IF(N1259="sníž. přenesená",J1259,0)</f>
        <v>0</v>
      </c>
      <c r="BI1259" s="217">
        <f>IF(N1259="nulová",J1259,0)</f>
        <v>0</v>
      </c>
      <c r="BJ1259" s="18" t="s">
        <v>85</v>
      </c>
      <c r="BK1259" s="217">
        <f>ROUND(I1259*H1259,2)</f>
        <v>0</v>
      </c>
      <c r="BL1259" s="18" t="s">
        <v>287</v>
      </c>
      <c r="BM1259" s="216" t="s">
        <v>1441</v>
      </c>
    </row>
    <row r="1260" s="2" customFormat="1">
      <c r="A1260" s="39"/>
      <c r="B1260" s="40"/>
      <c r="C1260" s="41"/>
      <c r="D1260" s="218" t="s">
        <v>163</v>
      </c>
      <c r="E1260" s="41"/>
      <c r="F1260" s="219" t="s">
        <v>1442</v>
      </c>
      <c r="G1260" s="41"/>
      <c r="H1260" s="41"/>
      <c r="I1260" s="220"/>
      <c r="J1260" s="41"/>
      <c r="K1260" s="41"/>
      <c r="L1260" s="45"/>
      <c r="M1260" s="221"/>
      <c r="N1260" s="222"/>
      <c r="O1260" s="85"/>
      <c r="P1260" s="85"/>
      <c r="Q1260" s="85"/>
      <c r="R1260" s="85"/>
      <c r="S1260" s="85"/>
      <c r="T1260" s="86"/>
      <c r="U1260" s="39"/>
      <c r="V1260" s="39"/>
      <c r="W1260" s="39"/>
      <c r="X1260" s="39"/>
      <c r="Y1260" s="39"/>
      <c r="Z1260" s="39"/>
      <c r="AA1260" s="39"/>
      <c r="AB1260" s="39"/>
      <c r="AC1260" s="39"/>
      <c r="AD1260" s="39"/>
      <c r="AE1260" s="39"/>
      <c r="AT1260" s="18" t="s">
        <v>163</v>
      </c>
      <c r="AU1260" s="18" t="s">
        <v>87</v>
      </c>
    </row>
    <row r="1261" s="13" customFormat="1">
      <c r="A1261" s="13"/>
      <c r="B1261" s="224"/>
      <c r="C1261" s="225"/>
      <c r="D1261" s="218" t="s">
        <v>167</v>
      </c>
      <c r="E1261" s="226" t="s">
        <v>40</v>
      </c>
      <c r="F1261" s="227" t="s">
        <v>206</v>
      </c>
      <c r="G1261" s="225"/>
      <c r="H1261" s="226" t="s">
        <v>40</v>
      </c>
      <c r="I1261" s="228"/>
      <c r="J1261" s="225"/>
      <c r="K1261" s="225"/>
      <c r="L1261" s="229"/>
      <c r="M1261" s="230"/>
      <c r="N1261" s="231"/>
      <c r="O1261" s="231"/>
      <c r="P1261" s="231"/>
      <c r="Q1261" s="231"/>
      <c r="R1261" s="231"/>
      <c r="S1261" s="231"/>
      <c r="T1261" s="232"/>
      <c r="U1261" s="13"/>
      <c r="V1261" s="13"/>
      <c r="W1261" s="13"/>
      <c r="X1261" s="13"/>
      <c r="Y1261" s="13"/>
      <c r="Z1261" s="13"/>
      <c r="AA1261" s="13"/>
      <c r="AB1261" s="13"/>
      <c r="AC1261" s="13"/>
      <c r="AD1261" s="13"/>
      <c r="AE1261" s="13"/>
      <c r="AT1261" s="233" t="s">
        <v>167</v>
      </c>
      <c r="AU1261" s="233" t="s">
        <v>87</v>
      </c>
      <c r="AV1261" s="13" t="s">
        <v>85</v>
      </c>
      <c r="AW1261" s="13" t="s">
        <v>38</v>
      </c>
      <c r="AX1261" s="13" t="s">
        <v>77</v>
      </c>
      <c r="AY1261" s="233" t="s">
        <v>153</v>
      </c>
    </row>
    <row r="1262" s="14" customFormat="1">
      <c r="A1262" s="14"/>
      <c r="B1262" s="234"/>
      <c r="C1262" s="235"/>
      <c r="D1262" s="218" t="s">
        <v>167</v>
      </c>
      <c r="E1262" s="236" t="s">
        <v>40</v>
      </c>
      <c r="F1262" s="237" t="s">
        <v>1433</v>
      </c>
      <c r="G1262" s="235"/>
      <c r="H1262" s="238">
        <v>1.6779999999999999</v>
      </c>
      <c r="I1262" s="239"/>
      <c r="J1262" s="235"/>
      <c r="K1262" s="235"/>
      <c r="L1262" s="240"/>
      <c r="M1262" s="241"/>
      <c r="N1262" s="242"/>
      <c r="O1262" s="242"/>
      <c r="P1262" s="242"/>
      <c r="Q1262" s="242"/>
      <c r="R1262" s="242"/>
      <c r="S1262" s="242"/>
      <c r="T1262" s="243"/>
      <c r="U1262" s="14"/>
      <c r="V1262" s="14"/>
      <c r="W1262" s="14"/>
      <c r="X1262" s="14"/>
      <c r="Y1262" s="14"/>
      <c r="Z1262" s="14"/>
      <c r="AA1262" s="14"/>
      <c r="AB1262" s="14"/>
      <c r="AC1262" s="14"/>
      <c r="AD1262" s="14"/>
      <c r="AE1262" s="14"/>
      <c r="AT1262" s="244" t="s">
        <v>167</v>
      </c>
      <c r="AU1262" s="244" t="s">
        <v>87</v>
      </c>
      <c r="AV1262" s="14" t="s">
        <v>87</v>
      </c>
      <c r="AW1262" s="14" t="s">
        <v>38</v>
      </c>
      <c r="AX1262" s="14" t="s">
        <v>77</v>
      </c>
      <c r="AY1262" s="244" t="s">
        <v>153</v>
      </c>
    </row>
    <row r="1263" s="14" customFormat="1">
      <c r="A1263" s="14"/>
      <c r="B1263" s="234"/>
      <c r="C1263" s="235"/>
      <c r="D1263" s="218" t="s">
        <v>167</v>
      </c>
      <c r="E1263" s="236" t="s">
        <v>40</v>
      </c>
      <c r="F1263" s="237" t="s">
        <v>1434</v>
      </c>
      <c r="G1263" s="235"/>
      <c r="H1263" s="238">
        <v>0.45000000000000001</v>
      </c>
      <c r="I1263" s="239"/>
      <c r="J1263" s="235"/>
      <c r="K1263" s="235"/>
      <c r="L1263" s="240"/>
      <c r="M1263" s="241"/>
      <c r="N1263" s="242"/>
      <c r="O1263" s="242"/>
      <c r="P1263" s="242"/>
      <c r="Q1263" s="242"/>
      <c r="R1263" s="242"/>
      <c r="S1263" s="242"/>
      <c r="T1263" s="243"/>
      <c r="U1263" s="14"/>
      <c r="V1263" s="14"/>
      <c r="W1263" s="14"/>
      <c r="X1263" s="14"/>
      <c r="Y1263" s="14"/>
      <c r="Z1263" s="14"/>
      <c r="AA1263" s="14"/>
      <c r="AB1263" s="14"/>
      <c r="AC1263" s="14"/>
      <c r="AD1263" s="14"/>
      <c r="AE1263" s="14"/>
      <c r="AT1263" s="244" t="s">
        <v>167</v>
      </c>
      <c r="AU1263" s="244" t="s">
        <v>87</v>
      </c>
      <c r="AV1263" s="14" t="s">
        <v>87</v>
      </c>
      <c r="AW1263" s="14" t="s">
        <v>38</v>
      </c>
      <c r="AX1263" s="14" t="s">
        <v>77</v>
      </c>
      <c r="AY1263" s="244" t="s">
        <v>153</v>
      </c>
    </row>
    <row r="1264" s="13" customFormat="1">
      <c r="A1264" s="13"/>
      <c r="B1264" s="224"/>
      <c r="C1264" s="225"/>
      <c r="D1264" s="218" t="s">
        <v>167</v>
      </c>
      <c r="E1264" s="226" t="s">
        <v>40</v>
      </c>
      <c r="F1264" s="227" t="s">
        <v>209</v>
      </c>
      <c r="G1264" s="225"/>
      <c r="H1264" s="226" t="s">
        <v>40</v>
      </c>
      <c r="I1264" s="228"/>
      <c r="J1264" s="225"/>
      <c r="K1264" s="225"/>
      <c r="L1264" s="229"/>
      <c r="M1264" s="230"/>
      <c r="N1264" s="231"/>
      <c r="O1264" s="231"/>
      <c r="P1264" s="231"/>
      <c r="Q1264" s="231"/>
      <c r="R1264" s="231"/>
      <c r="S1264" s="231"/>
      <c r="T1264" s="232"/>
      <c r="U1264" s="13"/>
      <c r="V1264" s="13"/>
      <c r="W1264" s="13"/>
      <c r="X1264" s="13"/>
      <c r="Y1264" s="13"/>
      <c r="Z1264" s="13"/>
      <c r="AA1264" s="13"/>
      <c r="AB1264" s="13"/>
      <c r="AC1264" s="13"/>
      <c r="AD1264" s="13"/>
      <c r="AE1264" s="13"/>
      <c r="AT1264" s="233" t="s">
        <v>167</v>
      </c>
      <c r="AU1264" s="233" t="s">
        <v>87</v>
      </c>
      <c r="AV1264" s="13" t="s">
        <v>85</v>
      </c>
      <c r="AW1264" s="13" t="s">
        <v>38</v>
      </c>
      <c r="AX1264" s="13" t="s">
        <v>77</v>
      </c>
      <c r="AY1264" s="233" t="s">
        <v>153</v>
      </c>
    </row>
    <row r="1265" s="14" customFormat="1">
      <c r="A1265" s="14"/>
      <c r="B1265" s="234"/>
      <c r="C1265" s="235"/>
      <c r="D1265" s="218" t="s">
        <v>167</v>
      </c>
      <c r="E1265" s="236" t="s">
        <v>40</v>
      </c>
      <c r="F1265" s="237" t="s">
        <v>1435</v>
      </c>
      <c r="G1265" s="235"/>
      <c r="H1265" s="238">
        <v>2.0150000000000001</v>
      </c>
      <c r="I1265" s="239"/>
      <c r="J1265" s="235"/>
      <c r="K1265" s="235"/>
      <c r="L1265" s="240"/>
      <c r="M1265" s="241"/>
      <c r="N1265" s="242"/>
      <c r="O1265" s="242"/>
      <c r="P1265" s="242"/>
      <c r="Q1265" s="242"/>
      <c r="R1265" s="242"/>
      <c r="S1265" s="242"/>
      <c r="T1265" s="243"/>
      <c r="U1265" s="14"/>
      <c r="V1265" s="14"/>
      <c r="W1265" s="14"/>
      <c r="X1265" s="14"/>
      <c r="Y1265" s="14"/>
      <c r="Z1265" s="14"/>
      <c r="AA1265" s="14"/>
      <c r="AB1265" s="14"/>
      <c r="AC1265" s="14"/>
      <c r="AD1265" s="14"/>
      <c r="AE1265" s="14"/>
      <c r="AT1265" s="244" t="s">
        <v>167</v>
      </c>
      <c r="AU1265" s="244" t="s">
        <v>87</v>
      </c>
      <c r="AV1265" s="14" t="s">
        <v>87</v>
      </c>
      <c r="AW1265" s="14" t="s">
        <v>38</v>
      </c>
      <c r="AX1265" s="14" t="s">
        <v>77</v>
      </c>
      <c r="AY1265" s="244" t="s">
        <v>153</v>
      </c>
    </row>
    <row r="1266" s="13" customFormat="1">
      <c r="A1266" s="13"/>
      <c r="B1266" s="224"/>
      <c r="C1266" s="225"/>
      <c r="D1266" s="218" t="s">
        <v>167</v>
      </c>
      <c r="E1266" s="226" t="s">
        <v>40</v>
      </c>
      <c r="F1266" s="227" t="s">
        <v>211</v>
      </c>
      <c r="G1266" s="225"/>
      <c r="H1266" s="226" t="s">
        <v>40</v>
      </c>
      <c r="I1266" s="228"/>
      <c r="J1266" s="225"/>
      <c r="K1266" s="225"/>
      <c r="L1266" s="229"/>
      <c r="M1266" s="230"/>
      <c r="N1266" s="231"/>
      <c r="O1266" s="231"/>
      <c r="P1266" s="231"/>
      <c r="Q1266" s="231"/>
      <c r="R1266" s="231"/>
      <c r="S1266" s="231"/>
      <c r="T1266" s="232"/>
      <c r="U1266" s="13"/>
      <c r="V1266" s="13"/>
      <c r="W1266" s="13"/>
      <c r="X1266" s="13"/>
      <c r="Y1266" s="13"/>
      <c r="Z1266" s="13"/>
      <c r="AA1266" s="13"/>
      <c r="AB1266" s="13"/>
      <c r="AC1266" s="13"/>
      <c r="AD1266" s="13"/>
      <c r="AE1266" s="13"/>
      <c r="AT1266" s="233" t="s">
        <v>167</v>
      </c>
      <c r="AU1266" s="233" t="s">
        <v>87</v>
      </c>
      <c r="AV1266" s="13" t="s">
        <v>85</v>
      </c>
      <c r="AW1266" s="13" t="s">
        <v>38</v>
      </c>
      <c r="AX1266" s="13" t="s">
        <v>77</v>
      </c>
      <c r="AY1266" s="233" t="s">
        <v>153</v>
      </c>
    </row>
    <row r="1267" s="14" customFormat="1">
      <c r="A1267" s="14"/>
      <c r="B1267" s="234"/>
      <c r="C1267" s="235"/>
      <c r="D1267" s="218" t="s">
        <v>167</v>
      </c>
      <c r="E1267" s="236" t="s">
        <v>40</v>
      </c>
      <c r="F1267" s="237" t="s">
        <v>1436</v>
      </c>
      <c r="G1267" s="235"/>
      <c r="H1267" s="238">
        <v>14.438000000000001</v>
      </c>
      <c r="I1267" s="239"/>
      <c r="J1267" s="235"/>
      <c r="K1267" s="235"/>
      <c r="L1267" s="240"/>
      <c r="M1267" s="241"/>
      <c r="N1267" s="242"/>
      <c r="O1267" s="242"/>
      <c r="P1267" s="242"/>
      <c r="Q1267" s="242"/>
      <c r="R1267" s="242"/>
      <c r="S1267" s="242"/>
      <c r="T1267" s="243"/>
      <c r="U1267" s="14"/>
      <c r="V1267" s="14"/>
      <c r="W1267" s="14"/>
      <c r="X1267" s="14"/>
      <c r="Y1267" s="14"/>
      <c r="Z1267" s="14"/>
      <c r="AA1267" s="14"/>
      <c r="AB1267" s="14"/>
      <c r="AC1267" s="14"/>
      <c r="AD1267" s="14"/>
      <c r="AE1267" s="14"/>
      <c r="AT1267" s="244" t="s">
        <v>167</v>
      </c>
      <c r="AU1267" s="244" t="s">
        <v>87</v>
      </c>
      <c r="AV1267" s="14" t="s">
        <v>87</v>
      </c>
      <c r="AW1267" s="14" t="s">
        <v>38</v>
      </c>
      <c r="AX1267" s="14" t="s">
        <v>77</v>
      </c>
      <c r="AY1267" s="244" t="s">
        <v>153</v>
      </c>
    </row>
    <row r="1268" s="13" customFormat="1">
      <c r="A1268" s="13"/>
      <c r="B1268" s="224"/>
      <c r="C1268" s="225"/>
      <c r="D1268" s="218" t="s">
        <v>167</v>
      </c>
      <c r="E1268" s="226" t="s">
        <v>40</v>
      </c>
      <c r="F1268" s="227" t="s">
        <v>213</v>
      </c>
      <c r="G1268" s="225"/>
      <c r="H1268" s="226" t="s">
        <v>40</v>
      </c>
      <c r="I1268" s="228"/>
      <c r="J1268" s="225"/>
      <c r="K1268" s="225"/>
      <c r="L1268" s="229"/>
      <c r="M1268" s="230"/>
      <c r="N1268" s="231"/>
      <c r="O1268" s="231"/>
      <c r="P1268" s="231"/>
      <c r="Q1268" s="231"/>
      <c r="R1268" s="231"/>
      <c r="S1268" s="231"/>
      <c r="T1268" s="232"/>
      <c r="U1268" s="13"/>
      <c r="V1268" s="13"/>
      <c r="W1268" s="13"/>
      <c r="X1268" s="13"/>
      <c r="Y1268" s="13"/>
      <c r="Z1268" s="13"/>
      <c r="AA1268" s="13"/>
      <c r="AB1268" s="13"/>
      <c r="AC1268" s="13"/>
      <c r="AD1268" s="13"/>
      <c r="AE1268" s="13"/>
      <c r="AT1268" s="233" t="s">
        <v>167</v>
      </c>
      <c r="AU1268" s="233" t="s">
        <v>87</v>
      </c>
      <c r="AV1268" s="13" t="s">
        <v>85</v>
      </c>
      <c r="AW1268" s="13" t="s">
        <v>38</v>
      </c>
      <c r="AX1268" s="13" t="s">
        <v>77</v>
      </c>
      <c r="AY1268" s="233" t="s">
        <v>153</v>
      </c>
    </row>
    <row r="1269" s="14" customFormat="1">
      <c r="A1269" s="14"/>
      <c r="B1269" s="234"/>
      <c r="C1269" s="235"/>
      <c r="D1269" s="218" t="s">
        <v>167</v>
      </c>
      <c r="E1269" s="236" t="s">
        <v>40</v>
      </c>
      <c r="F1269" s="237" t="s">
        <v>1437</v>
      </c>
      <c r="G1269" s="235"/>
      <c r="H1269" s="238">
        <v>11.531000000000001</v>
      </c>
      <c r="I1269" s="239"/>
      <c r="J1269" s="235"/>
      <c r="K1269" s="235"/>
      <c r="L1269" s="240"/>
      <c r="M1269" s="241"/>
      <c r="N1269" s="242"/>
      <c r="O1269" s="242"/>
      <c r="P1269" s="242"/>
      <c r="Q1269" s="242"/>
      <c r="R1269" s="242"/>
      <c r="S1269" s="242"/>
      <c r="T1269" s="243"/>
      <c r="U1269" s="14"/>
      <c r="V1269" s="14"/>
      <c r="W1269" s="14"/>
      <c r="X1269" s="14"/>
      <c r="Y1269" s="14"/>
      <c r="Z1269" s="14"/>
      <c r="AA1269" s="14"/>
      <c r="AB1269" s="14"/>
      <c r="AC1269" s="14"/>
      <c r="AD1269" s="14"/>
      <c r="AE1269" s="14"/>
      <c r="AT1269" s="244" t="s">
        <v>167</v>
      </c>
      <c r="AU1269" s="244" t="s">
        <v>87</v>
      </c>
      <c r="AV1269" s="14" t="s">
        <v>87</v>
      </c>
      <c r="AW1269" s="14" t="s">
        <v>38</v>
      </c>
      <c r="AX1269" s="14" t="s">
        <v>77</v>
      </c>
      <c r="AY1269" s="244" t="s">
        <v>153</v>
      </c>
    </row>
    <row r="1270" s="15" customFormat="1">
      <c r="A1270" s="15"/>
      <c r="B1270" s="245"/>
      <c r="C1270" s="246"/>
      <c r="D1270" s="218" t="s">
        <v>167</v>
      </c>
      <c r="E1270" s="247" t="s">
        <v>40</v>
      </c>
      <c r="F1270" s="248" t="s">
        <v>170</v>
      </c>
      <c r="G1270" s="246"/>
      <c r="H1270" s="249">
        <v>30.111999999999998</v>
      </c>
      <c r="I1270" s="250"/>
      <c r="J1270" s="246"/>
      <c r="K1270" s="246"/>
      <c r="L1270" s="251"/>
      <c r="M1270" s="252"/>
      <c r="N1270" s="253"/>
      <c r="O1270" s="253"/>
      <c r="P1270" s="253"/>
      <c r="Q1270" s="253"/>
      <c r="R1270" s="253"/>
      <c r="S1270" s="253"/>
      <c r="T1270" s="254"/>
      <c r="U1270" s="15"/>
      <c r="V1270" s="15"/>
      <c r="W1270" s="15"/>
      <c r="X1270" s="15"/>
      <c r="Y1270" s="15"/>
      <c r="Z1270" s="15"/>
      <c r="AA1270" s="15"/>
      <c r="AB1270" s="15"/>
      <c r="AC1270" s="15"/>
      <c r="AD1270" s="15"/>
      <c r="AE1270" s="15"/>
      <c r="AT1270" s="255" t="s">
        <v>167</v>
      </c>
      <c r="AU1270" s="255" t="s">
        <v>87</v>
      </c>
      <c r="AV1270" s="15" t="s">
        <v>161</v>
      </c>
      <c r="AW1270" s="15" t="s">
        <v>38</v>
      </c>
      <c r="AX1270" s="15" t="s">
        <v>85</v>
      </c>
      <c r="AY1270" s="255" t="s">
        <v>153</v>
      </c>
    </row>
    <row r="1271" s="2" customFormat="1" ht="24.15" customHeight="1">
      <c r="A1271" s="39"/>
      <c r="B1271" s="40"/>
      <c r="C1271" s="205" t="s">
        <v>1443</v>
      </c>
      <c r="D1271" s="205" t="s">
        <v>156</v>
      </c>
      <c r="E1271" s="206" t="s">
        <v>1444</v>
      </c>
      <c r="F1271" s="207" t="s">
        <v>1445</v>
      </c>
      <c r="G1271" s="208" t="s">
        <v>159</v>
      </c>
      <c r="H1271" s="209">
        <v>30.111999999999998</v>
      </c>
      <c r="I1271" s="210"/>
      <c r="J1271" s="211">
        <f>ROUND(I1271*H1271,2)</f>
        <v>0</v>
      </c>
      <c r="K1271" s="207" t="s">
        <v>160</v>
      </c>
      <c r="L1271" s="45"/>
      <c r="M1271" s="212" t="s">
        <v>40</v>
      </c>
      <c r="N1271" s="213" t="s">
        <v>48</v>
      </c>
      <c r="O1271" s="85"/>
      <c r="P1271" s="214">
        <f>O1271*H1271</f>
        <v>0</v>
      </c>
      <c r="Q1271" s="214">
        <v>0.00025999999999999998</v>
      </c>
      <c r="R1271" s="214">
        <f>Q1271*H1271</f>
        <v>0.0078291199999999984</v>
      </c>
      <c r="S1271" s="214">
        <v>0</v>
      </c>
      <c r="T1271" s="215">
        <f>S1271*H1271</f>
        <v>0</v>
      </c>
      <c r="U1271" s="39"/>
      <c r="V1271" s="39"/>
      <c r="W1271" s="39"/>
      <c r="X1271" s="39"/>
      <c r="Y1271" s="39"/>
      <c r="Z1271" s="39"/>
      <c r="AA1271" s="39"/>
      <c r="AB1271" s="39"/>
      <c r="AC1271" s="39"/>
      <c r="AD1271" s="39"/>
      <c r="AE1271" s="39"/>
      <c r="AR1271" s="216" t="s">
        <v>287</v>
      </c>
      <c r="AT1271" s="216" t="s">
        <v>156</v>
      </c>
      <c r="AU1271" s="216" t="s">
        <v>87</v>
      </c>
      <c r="AY1271" s="18" t="s">
        <v>153</v>
      </c>
      <c r="BE1271" s="217">
        <f>IF(N1271="základní",J1271,0)</f>
        <v>0</v>
      </c>
      <c r="BF1271" s="217">
        <f>IF(N1271="snížená",J1271,0)</f>
        <v>0</v>
      </c>
      <c r="BG1271" s="217">
        <f>IF(N1271="zákl. přenesená",J1271,0)</f>
        <v>0</v>
      </c>
      <c r="BH1271" s="217">
        <f>IF(N1271="sníž. přenesená",J1271,0)</f>
        <v>0</v>
      </c>
      <c r="BI1271" s="217">
        <f>IF(N1271="nulová",J1271,0)</f>
        <v>0</v>
      </c>
      <c r="BJ1271" s="18" t="s">
        <v>85</v>
      </c>
      <c r="BK1271" s="217">
        <f>ROUND(I1271*H1271,2)</f>
        <v>0</v>
      </c>
      <c r="BL1271" s="18" t="s">
        <v>287</v>
      </c>
      <c r="BM1271" s="216" t="s">
        <v>1446</v>
      </c>
    </row>
    <row r="1272" s="2" customFormat="1">
      <c r="A1272" s="39"/>
      <c r="B1272" s="40"/>
      <c r="C1272" s="41"/>
      <c r="D1272" s="218" t="s">
        <v>163</v>
      </c>
      <c r="E1272" s="41"/>
      <c r="F1272" s="219" t="s">
        <v>1447</v>
      </c>
      <c r="G1272" s="41"/>
      <c r="H1272" s="41"/>
      <c r="I1272" s="220"/>
      <c r="J1272" s="41"/>
      <c r="K1272" s="41"/>
      <c r="L1272" s="45"/>
      <c r="M1272" s="221"/>
      <c r="N1272" s="222"/>
      <c r="O1272" s="85"/>
      <c r="P1272" s="85"/>
      <c r="Q1272" s="85"/>
      <c r="R1272" s="85"/>
      <c r="S1272" s="85"/>
      <c r="T1272" s="86"/>
      <c r="U1272" s="39"/>
      <c r="V1272" s="39"/>
      <c r="W1272" s="39"/>
      <c r="X1272" s="39"/>
      <c r="Y1272" s="39"/>
      <c r="Z1272" s="39"/>
      <c r="AA1272" s="39"/>
      <c r="AB1272" s="39"/>
      <c r="AC1272" s="39"/>
      <c r="AD1272" s="39"/>
      <c r="AE1272" s="39"/>
      <c r="AT1272" s="18" t="s">
        <v>163</v>
      </c>
      <c r="AU1272" s="18" t="s">
        <v>87</v>
      </c>
    </row>
    <row r="1273" s="13" customFormat="1">
      <c r="A1273" s="13"/>
      <c r="B1273" s="224"/>
      <c r="C1273" s="225"/>
      <c r="D1273" s="218" t="s">
        <v>167</v>
      </c>
      <c r="E1273" s="226" t="s">
        <v>40</v>
      </c>
      <c r="F1273" s="227" t="s">
        <v>206</v>
      </c>
      <c r="G1273" s="225"/>
      <c r="H1273" s="226" t="s">
        <v>40</v>
      </c>
      <c r="I1273" s="228"/>
      <c r="J1273" s="225"/>
      <c r="K1273" s="225"/>
      <c r="L1273" s="229"/>
      <c r="M1273" s="230"/>
      <c r="N1273" s="231"/>
      <c r="O1273" s="231"/>
      <c r="P1273" s="231"/>
      <c r="Q1273" s="231"/>
      <c r="R1273" s="231"/>
      <c r="S1273" s="231"/>
      <c r="T1273" s="232"/>
      <c r="U1273" s="13"/>
      <c r="V1273" s="13"/>
      <c r="W1273" s="13"/>
      <c r="X1273" s="13"/>
      <c r="Y1273" s="13"/>
      <c r="Z1273" s="13"/>
      <c r="AA1273" s="13"/>
      <c r="AB1273" s="13"/>
      <c r="AC1273" s="13"/>
      <c r="AD1273" s="13"/>
      <c r="AE1273" s="13"/>
      <c r="AT1273" s="233" t="s">
        <v>167</v>
      </c>
      <c r="AU1273" s="233" t="s">
        <v>87</v>
      </c>
      <c r="AV1273" s="13" t="s">
        <v>85</v>
      </c>
      <c r="AW1273" s="13" t="s">
        <v>38</v>
      </c>
      <c r="AX1273" s="13" t="s">
        <v>77</v>
      </c>
      <c r="AY1273" s="233" t="s">
        <v>153</v>
      </c>
    </row>
    <row r="1274" s="14" customFormat="1">
      <c r="A1274" s="14"/>
      <c r="B1274" s="234"/>
      <c r="C1274" s="235"/>
      <c r="D1274" s="218" t="s">
        <v>167</v>
      </c>
      <c r="E1274" s="236" t="s">
        <v>40</v>
      </c>
      <c r="F1274" s="237" t="s">
        <v>1433</v>
      </c>
      <c r="G1274" s="235"/>
      <c r="H1274" s="238">
        <v>1.6779999999999999</v>
      </c>
      <c r="I1274" s="239"/>
      <c r="J1274" s="235"/>
      <c r="K1274" s="235"/>
      <c r="L1274" s="240"/>
      <c r="M1274" s="241"/>
      <c r="N1274" s="242"/>
      <c r="O1274" s="242"/>
      <c r="P1274" s="242"/>
      <c r="Q1274" s="242"/>
      <c r="R1274" s="242"/>
      <c r="S1274" s="242"/>
      <c r="T1274" s="243"/>
      <c r="U1274" s="14"/>
      <c r="V1274" s="14"/>
      <c r="W1274" s="14"/>
      <c r="X1274" s="14"/>
      <c r="Y1274" s="14"/>
      <c r="Z1274" s="14"/>
      <c r="AA1274" s="14"/>
      <c r="AB1274" s="14"/>
      <c r="AC1274" s="14"/>
      <c r="AD1274" s="14"/>
      <c r="AE1274" s="14"/>
      <c r="AT1274" s="244" t="s">
        <v>167</v>
      </c>
      <c r="AU1274" s="244" t="s">
        <v>87</v>
      </c>
      <c r="AV1274" s="14" t="s">
        <v>87</v>
      </c>
      <c r="AW1274" s="14" t="s">
        <v>38</v>
      </c>
      <c r="AX1274" s="14" t="s">
        <v>77</v>
      </c>
      <c r="AY1274" s="244" t="s">
        <v>153</v>
      </c>
    </row>
    <row r="1275" s="14" customFormat="1">
      <c r="A1275" s="14"/>
      <c r="B1275" s="234"/>
      <c r="C1275" s="235"/>
      <c r="D1275" s="218" t="s">
        <v>167</v>
      </c>
      <c r="E1275" s="236" t="s">
        <v>40</v>
      </c>
      <c r="F1275" s="237" t="s">
        <v>1434</v>
      </c>
      <c r="G1275" s="235"/>
      <c r="H1275" s="238">
        <v>0.45000000000000001</v>
      </c>
      <c r="I1275" s="239"/>
      <c r="J1275" s="235"/>
      <c r="K1275" s="235"/>
      <c r="L1275" s="240"/>
      <c r="M1275" s="241"/>
      <c r="N1275" s="242"/>
      <c r="O1275" s="242"/>
      <c r="P1275" s="242"/>
      <c r="Q1275" s="242"/>
      <c r="R1275" s="242"/>
      <c r="S1275" s="242"/>
      <c r="T1275" s="243"/>
      <c r="U1275" s="14"/>
      <c r="V1275" s="14"/>
      <c r="W1275" s="14"/>
      <c r="X1275" s="14"/>
      <c r="Y1275" s="14"/>
      <c r="Z1275" s="14"/>
      <c r="AA1275" s="14"/>
      <c r="AB1275" s="14"/>
      <c r="AC1275" s="14"/>
      <c r="AD1275" s="14"/>
      <c r="AE1275" s="14"/>
      <c r="AT1275" s="244" t="s">
        <v>167</v>
      </c>
      <c r="AU1275" s="244" t="s">
        <v>87</v>
      </c>
      <c r="AV1275" s="14" t="s">
        <v>87</v>
      </c>
      <c r="AW1275" s="14" t="s">
        <v>38</v>
      </c>
      <c r="AX1275" s="14" t="s">
        <v>77</v>
      </c>
      <c r="AY1275" s="244" t="s">
        <v>153</v>
      </c>
    </row>
    <row r="1276" s="13" customFormat="1">
      <c r="A1276" s="13"/>
      <c r="B1276" s="224"/>
      <c r="C1276" s="225"/>
      <c r="D1276" s="218" t="s">
        <v>167</v>
      </c>
      <c r="E1276" s="226" t="s">
        <v>40</v>
      </c>
      <c r="F1276" s="227" t="s">
        <v>209</v>
      </c>
      <c r="G1276" s="225"/>
      <c r="H1276" s="226" t="s">
        <v>40</v>
      </c>
      <c r="I1276" s="228"/>
      <c r="J1276" s="225"/>
      <c r="K1276" s="225"/>
      <c r="L1276" s="229"/>
      <c r="M1276" s="230"/>
      <c r="N1276" s="231"/>
      <c r="O1276" s="231"/>
      <c r="P1276" s="231"/>
      <c r="Q1276" s="231"/>
      <c r="R1276" s="231"/>
      <c r="S1276" s="231"/>
      <c r="T1276" s="232"/>
      <c r="U1276" s="13"/>
      <c r="V1276" s="13"/>
      <c r="W1276" s="13"/>
      <c r="X1276" s="13"/>
      <c r="Y1276" s="13"/>
      <c r="Z1276" s="13"/>
      <c r="AA1276" s="13"/>
      <c r="AB1276" s="13"/>
      <c r="AC1276" s="13"/>
      <c r="AD1276" s="13"/>
      <c r="AE1276" s="13"/>
      <c r="AT1276" s="233" t="s">
        <v>167</v>
      </c>
      <c r="AU1276" s="233" t="s">
        <v>87</v>
      </c>
      <c r="AV1276" s="13" t="s">
        <v>85</v>
      </c>
      <c r="AW1276" s="13" t="s">
        <v>38</v>
      </c>
      <c r="AX1276" s="13" t="s">
        <v>77</v>
      </c>
      <c r="AY1276" s="233" t="s">
        <v>153</v>
      </c>
    </row>
    <row r="1277" s="14" customFormat="1">
      <c r="A1277" s="14"/>
      <c r="B1277" s="234"/>
      <c r="C1277" s="235"/>
      <c r="D1277" s="218" t="s">
        <v>167</v>
      </c>
      <c r="E1277" s="236" t="s">
        <v>40</v>
      </c>
      <c r="F1277" s="237" t="s">
        <v>1435</v>
      </c>
      <c r="G1277" s="235"/>
      <c r="H1277" s="238">
        <v>2.0150000000000001</v>
      </c>
      <c r="I1277" s="239"/>
      <c r="J1277" s="235"/>
      <c r="K1277" s="235"/>
      <c r="L1277" s="240"/>
      <c r="M1277" s="241"/>
      <c r="N1277" s="242"/>
      <c r="O1277" s="242"/>
      <c r="P1277" s="242"/>
      <c r="Q1277" s="242"/>
      <c r="R1277" s="242"/>
      <c r="S1277" s="242"/>
      <c r="T1277" s="243"/>
      <c r="U1277" s="14"/>
      <c r="V1277" s="14"/>
      <c r="W1277" s="14"/>
      <c r="X1277" s="14"/>
      <c r="Y1277" s="14"/>
      <c r="Z1277" s="14"/>
      <c r="AA1277" s="14"/>
      <c r="AB1277" s="14"/>
      <c r="AC1277" s="14"/>
      <c r="AD1277" s="14"/>
      <c r="AE1277" s="14"/>
      <c r="AT1277" s="244" t="s">
        <v>167</v>
      </c>
      <c r="AU1277" s="244" t="s">
        <v>87</v>
      </c>
      <c r="AV1277" s="14" t="s">
        <v>87</v>
      </c>
      <c r="AW1277" s="14" t="s">
        <v>38</v>
      </c>
      <c r="AX1277" s="14" t="s">
        <v>77</v>
      </c>
      <c r="AY1277" s="244" t="s">
        <v>153</v>
      </c>
    </row>
    <row r="1278" s="13" customFormat="1">
      <c r="A1278" s="13"/>
      <c r="B1278" s="224"/>
      <c r="C1278" s="225"/>
      <c r="D1278" s="218" t="s">
        <v>167</v>
      </c>
      <c r="E1278" s="226" t="s">
        <v>40</v>
      </c>
      <c r="F1278" s="227" t="s">
        <v>211</v>
      </c>
      <c r="G1278" s="225"/>
      <c r="H1278" s="226" t="s">
        <v>40</v>
      </c>
      <c r="I1278" s="228"/>
      <c r="J1278" s="225"/>
      <c r="K1278" s="225"/>
      <c r="L1278" s="229"/>
      <c r="M1278" s="230"/>
      <c r="N1278" s="231"/>
      <c r="O1278" s="231"/>
      <c r="P1278" s="231"/>
      <c r="Q1278" s="231"/>
      <c r="R1278" s="231"/>
      <c r="S1278" s="231"/>
      <c r="T1278" s="232"/>
      <c r="U1278" s="13"/>
      <c r="V1278" s="13"/>
      <c r="W1278" s="13"/>
      <c r="X1278" s="13"/>
      <c r="Y1278" s="13"/>
      <c r="Z1278" s="13"/>
      <c r="AA1278" s="13"/>
      <c r="AB1278" s="13"/>
      <c r="AC1278" s="13"/>
      <c r="AD1278" s="13"/>
      <c r="AE1278" s="13"/>
      <c r="AT1278" s="233" t="s">
        <v>167</v>
      </c>
      <c r="AU1278" s="233" t="s">
        <v>87</v>
      </c>
      <c r="AV1278" s="13" t="s">
        <v>85</v>
      </c>
      <c r="AW1278" s="13" t="s">
        <v>38</v>
      </c>
      <c r="AX1278" s="13" t="s">
        <v>77</v>
      </c>
      <c r="AY1278" s="233" t="s">
        <v>153</v>
      </c>
    </row>
    <row r="1279" s="14" customFormat="1">
      <c r="A1279" s="14"/>
      <c r="B1279" s="234"/>
      <c r="C1279" s="235"/>
      <c r="D1279" s="218" t="s">
        <v>167</v>
      </c>
      <c r="E1279" s="236" t="s">
        <v>40</v>
      </c>
      <c r="F1279" s="237" t="s">
        <v>1436</v>
      </c>
      <c r="G1279" s="235"/>
      <c r="H1279" s="238">
        <v>14.438000000000001</v>
      </c>
      <c r="I1279" s="239"/>
      <c r="J1279" s="235"/>
      <c r="K1279" s="235"/>
      <c r="L1279" s="240"/>
      <c r="M1279" s="241"/>
      <c r="N1279" s="242"/>
      <c r="O1279" s="242"/>
      <c r="P1279" s="242"/>
      <c r="Q1279" s="242"/>
      <c r="R1279" s="242"/>
      <c r="S1279" s="242"/>
      <c r="T1279" s="243"/>
      <c r="U1279" s="14"/>
      <c r="V1279" s="14"/>
      <c r="W1279" s="14"/>
      <c r="X1279" s="14"/>
      <c r="Y1279" s="14"/>
      <c r="Z1279" s="14"/>
      <c r="AA1279" s="14"/>
      <c r="AB1279" s="14"/>
      <c r="AC1279" s="14"/>
      <c r="AD1279" s="14"/>
      <c r="AE1279" s="14"/>
      <c r="AT1279" s="244" t="s">
        <v>167</v>
      </c>
      <c r="AU1279" s="244" t="s">
        <v>87</v>
      </c>
      <c r="AV1279" s="14" t="s">
        <v>87</v>
      </c>
      <c r="AW1279" s="14" t="s">
        <v>38</v>
      </c>
      <c r="AX1279" s="14" t="s">
        <v>77</v>
      </c>
      <c r="AY1279" s="244" t="s">
        <v>153</v>
      </c>
    </row>
    <row r="1280" s="13" customFormat="1">
      <c r="A1280" s="13"/>
      <c r="B1280" s="224"/>
      <c r="C1280" s="225"/>
      <c r="D1280" s="218" t="s">
        <v>167</v>
      </c>
      <c r="E1280" s="226" t="s">
        <v>40</v>
      </c>
      <c r="F1280" s="227" t="s">
        <v>213</v>
      </c>
      <c r="G1280" s="225"/>
      <c r="H1280" s="226" t="s">
        <v>40</v>
      </c>
      <c r="I1280" s="228"/>
      <c r="J1280" s="225"/>
      <c r="K1280" s="225"/>
      <c r="L1280" s="229"/>
      <c r="M1280" s="230"/>
      <c r="N1280" s="231"/>
      <c r="O1280" s="231"/>
      <c r="P1280" s="231"/>
      <c r="Q1280" s="231"/>
      <c r="R1280" s="231"/>
      <c r="S1280" s="231"/>
      <c r="T1280" s="232"/>
      <c r="U1280" s="13"/>
      <c r="V1280" s="13"/>
      <c r="W1280" s="13"/>
      <c r="X1280" s="13"/>
      <c r="Y1280" s="13"/>
      <c r="Z1280" s="13"/>
      <c r="AA1280" s="13"/>
      <c r="AB1280" s="13"/>
      <c r="AC1280" s="13"/>
      <c r="AD1280" s="13"/>
      <c r="AE1280" s="13"/>
      <c r="AT1280" s="233" t="s">
        <v>167</v>
      </c>
      <c r="AU1280" s="233" t="s">
        <v>87</v>
      </c>
      <c r="AV1280" s="13" t="s">
        <v>85</v>
      </c>
      <c r="AW1280" s="13" t="s">
        <v>38</v>
      </c>
      <c r="AX1280" s="13" t="s">
        <v>77</v>
      </c>
      <c r="AY1280" s="233" t="s">
        <v>153</v>
      </c>
    </row>
    <row r="1281" s="14" customFormat="1">
      <c r="A1281" s="14"/>
      <c r="B1281" s="234"/>
      <c r="C1281" s="235"/>
      <c r="D1281" s="218" t="s">
        <v>167</v>
      </c>
      <c r="E1281" s="236" t="s">
        <v>40</v>
      </c>
      <c r="F1281" s="237" t="s">
        <v>1437</v>
      </c>
      <c r="G1281" s="235"/>
      <c r="H1281" s="238">
        <v>11.531000000000001</v>
      </c>
      <c r="I1281" s="239"/>
      <c r="J1281" s="235"/>
      <c r="K1281" s="235"/>
      <c r="L1281" s="240"/>
      <c r="M1281" s="241"/>
      <c r="N1281" s="242"/>
      <c r="O1281" s="242"/>
      <c r="P1281" s="242"/>
      <c r="Q1281" s="242"/>
      <c r="R1281" s="242"/>
      <c r="S1281" s="242"/>
      <c r="T1281" s="243"/>
      <c r="U1281" s="14"/>
      <c r="V1281" s="14"/>
      <c r="W1281" s="14"/>
      <c r="X1281" s="14"/>
      <c r="Y1281" s="14"/>
      <c r="Z1281" s="14"/>
      <c r="AA1281" s="14"/>
      <c r="AB1281" s="14"/>
      <c r="AC1281" s="14"/>
      <c r="AD1281" s="14"/>
      <c r="AE1281" s="14"/>
      <c r="AT1281" s="244" t="s">
        <v>167</v>
      </c>
      <c r="AU1281" s="244" t="s">
        <v>87</v>
      </c>
      <c r="AV1281" s="14" t="s">
        <v>87</v>
      </c>
      <c r="AW1281" s="14" t="s">
        <v>38</v>
      </c>
      <c r="AX1281" s="14" t="s">
        <v>77</v>
      </c>
      <c r="AY1281" s="244" t="s">
        <v>153</v>
      </c>
    </row>
    <row r="1282" s="15" customFormat="1">
      <c r="A1282" s="15"/>
      <c r="B1282" s="245"/>
      <c r="C1282" s="246"/>
      <c r="D1282" s="218" t="s">
        <v>167</v>
      </c>
      <c r="E1282" s="247" t="s">
        <v>40</v>
      </c>
      <c r="F1282" s="248" t="s">
        <v>170</v>
      </c>
      <c r="G1282" s="246"/>
      <c r="H1282" s="249">
        <v>30.111999999999998</v>
      </c>
      <c r="I1282" s="250"/>
      <c r="J1282" s="246"/>
      <c r="K1282" s="246"/>
      <c r="L1282" s="251"/>
      <c r="M1282" s="252"/>
      <c r="N1282" s="253"/>
      <c r="O1282" s="253"/>
      <c r="P1282" s="253"/>
      <c r="Q1282" s="253"/>
      <c r="R1282" s="253"/>
      <c r="S1282" s="253"/>
      <c r="T1282" s="254"/>
      <c r="U1282" s="15"/>
      <c r="V1282" s="15"/>
      <c r="W1282" s="15"/>
      <c r="X1282" s="15"/>
      <c r="Y1282" s="15"/>
      <c r="Z1282" s="15"/>
      <c r="AA1282" s="15"/>
      <c r="AB1282" s="15"/>
      <c r="AC1282" s="15"/>
      <c r="AD1282" s="15"/>
      <c r="AE1282" s="15"/>
      <c r="AT1282" s="255" t="s">
        <v>167</v>
      </c>
      <c r="AU1282" s="255" t="s">
        <v>87</v>
      </c>
      <c r="AV1282" s="15" t="s">
        <v>161</v>
      </c>
      <c r="AW1282" s="15" t="s">
        <v>38</v>
      </c>
      <c r="AX1282" s="15" t="s">
        <v>85</v>
      </c>
      <c r="AY1282" s="255" t="s">
        <v>153</v>
      </c>
    </row>
    <row r="1283" s="2" customFormat="1" ht="24.15" customHeight="1">
      <c r="A1283" s="39"/>
      <c r="B1283" s="40"/>
      <c r="C1283" s="205" t="s">
        <v>1448</v>
      </c>
      <c r="D1283" s="205" t="s">
        <v>156</v>
      </c>
      <c r="E1283" s="206" t="s">
        <v>1449</v>
      </c>
      <c r="F1283" s="207" t="s">
        <v>1450</v>
      </c>
      <c r="G1283" s="208" t="s">
        <v>159</v>
      </c>
      <c r="H1283" s="209">
        <v>30.111999999999998</v>
      </c>
      <c r="I1283" s="210"/>
      <c r="J1283" s="211">
        <f>ROUND(I1283*H1283,2)</f>
        <v>0</v>
      </c>
      <c r="K1283" s="207" t="s">
        <v>160</v>
      </c>
      <c r="L1283" s="45"/>
      <c r="M1283" s="212" t="s">
        <v>40</v>
      </c>
      <c r="N1283" s="213" t="s">
        <v>48</v>
      </c>
      <c r="O1283" s="85"/>
      <c r="P1283" s="214">
        <f>O1283*H1283</f>
        <v>0</v>
      </c>
      <c r="Q1283" s="214">
        <v>3.0000000000000001E-05</v>
      </c>
      <c r="R1283" s="214">
        <f>Q1283*H1283</f>
        <v>0.00090335999999999997</v>
      </c>
      <c r="S1283" s="214">
        <v>0</v>
      </c>
      <c r="T1283" s="215">
        <f>S1283*H1283</f>
        <v>0</v>
      </c>
      <c r="U1283" s="39"/>
      <c r="V1283" s="39"/>
      <c r="W1283" s="39"/>
      <c r="X1283" s="39"/>
      <c r="Y1283" s="39"/>
      <c r="Z1283" s="39"/>
      <c r="AA1283" s="39"/>
      <c r="AB1283" s="39"/>
      <c r="AC1283" s="39"/>
      <c r="AD1283" s="39"/>
      <c r="AE1283" s="39"/>
      <c r="AR1283" s="216" t="s">
        <v>287</v>
      </c>
      <c r="AT1283" s="216" t="s">
        <v>156</v>
      </c>
      <c r="AU1283" s="216" t="s">
        <v>87</v>
      </c>
      <c r="AY1283" s="18" t="s">
        <v>153</v>
      </c>
      <c r="BE1283" s="217">
        <f>IF(N1283="základní",J1283,0)</f>
        <v>0</v>
      </c>
      <c r="BF1283" s="217">
        <f>IF(N1283="snížená",J1283,0)</f>
        <v>0</v>
      </c>
      <c r="BG1283" s="217">
        <f>IF(N1283="zákl. přenesená",J1283,0)</f>
        <v>0</v>
      </c>
      <c r="BH1283" s="217">
        <f>IF(N1283="sníž. přenesená",J1283,0)</f>
        <v>0</v>
      </c>
      <c r="BI1283" s="217">
        <f>IF(N1283="nulová",J1283,0)</f>
        <v>0</v>
      </c>
      <c r="BJ1283" s="18" t="s">
        <v>85</v>
      </c>
      <c r="BK1283" s="217">
        <f>ROUND(I1283*H1283,2)</f>
        <v>0</v>
      </c>
      <c r="BL1283" s="18" t="s">
        <v>287</v>
      </c>
      <c r="BM1283" s="216" t="s">
        <v>1451</v>
      </c>
    </row>
    <row r="1284" s="2" customFormat="1">
      <c r="A1284" s="39"/>
      <c r="B1284" s="40"/>
      <c r="C1284" s="41"/>
      <c r="D1284" s="218" t="s">
        <v>163</v>
      </c>
      <c r="E1284" s="41"/>
      <c r="F1284" s="219" t="s">
        <v>1452</v>
      </c>
      <c r="G1284" s="41"/>
      <c r="H1284" s="41"/>
      <c r="I1284" s="220"/>
      <c r="J1284" s="41"/>
      <c r="K1284" s="41"/>
      <c r="L1284" s="45"/>
      <c r="M1284" s="221"/>
      <c r="N1284" s="222"/>
      <c r="O1284" s="85"/>
      <c r="P1284" s="85"/>
      <c r="Q1284" s="85"/>
      <c r="R1284" s="85"/>
      <c r="S1284" s="85"/>
      <c r="T1284" s="86"/>
      <c r="U1284" s="39"/>
      <c r="V1284" s="39"/>
      <c r="W1284" s="39"/>
      <c r="X1284" s="39"/>
      <c r="Y1284" s="39"/>
      <c r="Z1284" s="39"/>
      <c r="AA1284" s="39"/>
      <c r="AB1284" s="39"/>
      <c r="AC1284" s="39"/>
      <c r="AD1284" s="39"/>
      <c r="AE1284" s="39"/>
      <c r="AT1284" s="18" t="s">
        <v>163</v>
      </c>
      <c r="AU1284" s="18" t="s">
        <v>87</v>
      </c>
    </row>
    <row r="1285" s="13" customFormat="1">
      <c r="A1285" s="13"/>
      <c r="B1285" s="224"/>
      <c r="C1285" s="225"/>
      <c r="D1285" s="218" t="s">
        <v>167</v>
      </c>
      <c r="E1285" s="226" t="s">
        <v>40</v>
      </c>
      <c r="F1285" s="227" t="s">
        <v>206</v>
      </c>
      <c r="G1285" s="225"/>
      <c r="H1285" s="226" t="s">
        <v>40</v>
      </c>
      <c r="I1285" s="228"/>
      <c r="J1285" s="225"/>
      <c r="K1285" s="225"/>
      <c r="L1285" s="229"/>
      <c r="M1285" s="230"/>
      <c r="N1285" s="231"/>
      <c r="O1285" s="231"/>
      <c r="P1285" s="231"/>
      <c r="Q1285" s="231"/>
      <c r="R1285" s="231"/>
      <c r="S1285" s="231"/>
      <c r="T1285" s="232"/>
      <c r="U1285" s="13"/>
      <c r="V1285" s="13"/>
      <c r="W1285" s="13"/>
      <c r="X1285" s="13"/>
      <c r="Y1285" s="13"/>
      <c r="Z1285" s="13"/>
      <c r="AA1285" s="13"/>
      <c r="AB1285" s="13"/>
      <c r="AC1285" s="13"/>
      <c r="AD1285" s="13"/>
      <c r="AE1285" s="13"/>
      <c r="AT1285" s="233" t="s">
        <v>167</v>
      </c>
      <c r="AU1285" s="233" t="s">
        <v>87</v>
      </c>
      <c r="AV1285" s="13" t="s">
        <v>85</v>
      </c>
      <c r="AW1285" s="13" t="s">
        <v>38</v>
      </c>
      <c r="AX1285" s="13" t="s">
        <v>77</v>
      </c>
      <c r="AY1285" s="233" t="s">
        <v>153</v>
      </c>
    </row>
    <row r="1286" s="14" customFormat="1">
      <c r="A1286" s="14"/>
      <c r="B1286" s="234"/>
      <c r="C1286" s="235"/>
      <c r="D1286" s="218" t="s">
        <v>167</v>
      </c>
      <c r="E1286" s="236" t="s">
        <v>40</v>
      </c>
      <c r="F1286" s="237" t="s">
        <v>1433</v>
      </c>
      <c r="G1286" s="235"/>
      <c r="H1286" s="238">
        <v>1.6779999999999999</v>
      </c>
      <c r="I1286" s="239"/>
      <c r="J1286" s="235"/>
      <c r="K1286" s="235"/>
      <c r="L1286" s="240"/>
      <c r="M1286" s="241"/>
      <c r="N1286" s="242"/>
      <c r="O1286" s="242"/>
      <c r="P1286" s="242"/>
      <c r="Q1286" s="242"/>
      <c r="R1286" s="242"/>
      <c r="S1286" s="242"/>
      <c r="T1286" s="243"/>
      <c r="U1286" s="14"/>
      <c r="V1286" s="14"/>
      <c r="W1286" s="14"/>
      <c r="X1286" s="14"/>
      <c r="Y1286" s="14"/>
      <c r="Z1286" s="14"/>
      <c r="AA1286" s="14"/>
      <c r="AB1286" s="14"/>
      <c r="AC1286" s="14"/>
      <c r="AD1286" s="14"/>
      <c r="AE1286" s="14"/>
      <c r="AT1286" s="244" t="s">
        <v>167</v>
      </c>
      <c r="AU1286" s="244" t="s">
        <v>87</v>
      </c>
      <c r="AV1286" s="14" t="s">
        <v>87</v>
      </c>
      <c r="AW1286" s="14" t="s">
        <v>38</v>
      </c>
      <c r="AX1286" s="14" t="s">
        <v>77</v>
      </c>
      <c r="AY1286" s="244" t="s">
        <v>153</v>
      </c>
    </row>
    <row r="1287" s="14" customFormat="1">
      <c r="A1287" s="14"/>
      <c r="B1287" s="234"/>
      <c r="C1287" s="235"/>
      <c r="D1287" s="218" t="s">
        <v>167</v>
      </c>
      <c r="E1287" s="236" t="s">
        <v>40</v>
      </c>
      <c r="F1287" s="237" t="s">
        <v>1434</v>
      </c>
      <c r="G1287" s="235"/>
      <c r="H1287" s="238">
        <v>0.45000000000000001</v>
      </c>
      <c r="I1287" s="239"/>
      <c r="J1287" s="235"/>
      <c r="K1287" s="235"/>
      <c r="L1287" s="240"/>
      <c r="M1287" s="241"/>
      <c r="N1287" s="242"/>
      <c r="O1287" s="242"/>
      <c r="P1287" s="242"/>
      <c r="Q1287" s="242"/>
      <c r="R1287" s="242"/>
      <c r="S1287" s="242"/>
      <c r="T1287" s="243"/>
      <c r="U1287" s="14"/>
      <c r="V1287" s="14"/>
      <c r="W1287" s="14"/>
      <c r="X1287" s="14"/>
      <c r="Y1287" s="14"/>
      <c r="Z1287" s="14"/>
      <c r="AA1287" s="14"/>
      <c r="AB1287" s="14"/>
      <c r="AC1287" s="14"/>
      <c r="AD1287" s="14"/>
      <c r="AE1287" s="14"/>
      <c r="AT1287" s="244" t="s">
        <v>167</v>
      </c>
      <c r="AU1287" s="244" t="s">
        <v>87</v>
      </c>
      <c r="AV1287" s="14" t="s">
        <v>87</v>
      </c>
      <c r="AW1287" s="14" t="s">
        <v>38</v>
      </c>
      <c r="AX1287" s="14" t="s">
        <v>77</v>
      </c>
      <c r="AY1287" s="244" t="s">
        <v>153</v>
      </c>
    </row>
    <row r="1288" s="13" customFormat="1">
      <c r="A1288" s="13"/>
      <c r="B1288" s="224"/>
      <c r="C1288" s="225"/>
      <c r="D1288" s="218" t="s">
        <v>167</v>
      </c>
      <c r="E1288" s="226" t="s">
        <v>40</v>
      </c>
      <c r="F1288" s="227" t="s">
        <v>209</v>
      </c>
      <c r="G1288" s="225"/>
      <c r="H1288" s="226" t="s">
        <v>40</v>
      </c>
      <c r="I1288" s="228"/>
      <c r="J1288" s="225"/>
      <c r="K1288" s="225"/>
      <c r="L1288" s="229"/>
      <c r="M1288" s="230"/>
      <c r="N1288" s="231"/>
      <c r="O1288" s="231"/>
      <c r="P1288" s="231"/>
      <c r="Q1288" s="231"/>
      <c r="R1288" s="231"/>
      <c r="S1288" s="231"/>
      <c r="T1288" s="232"/>
      <c r="U1288" s="13"/>
      <c r="V1288" s="13"/>
      <c r="W1288" s="13"/>
      <c r="X1288" s="13"/>
      <c r="Y1288" s="13"/>
      <c r="Z1288" s="13"/>
      <c r="AA1288" s="13"/>
      <c r="AB1288" s="13"/>
      <c r="AC1288" s="13"/>
      <c r="AD1288" s="13"/>
      <c r="AE1288" s="13"/>
      <c r="AT1288" s="233" t="s">
        <v>167</v>
      </c>
      <c r="AU1288" s="233" t="s">
        <v>87</v>
      </c>
      <c r="AV1288" s="13" t="s">
        <v>85</v>
      </c>
      <c r="AW1288" s="13" t="s">
        <v>38</v>
      </c>
      <c r="AX1288" s="13" t="s">
        <v>77</v>
      </c>
      <c r="AY1288" s="233" t="s">
        <v>153</v>
      </c>
    </row>
    <row r="1289" s="14" customFormat="1">
      <c r="A1289" s="14"/>
      <c r="B1289" s="234"/>
      <c r="C1289" s="235"/>
      <c r="D1289" s="218" t="s">
        <v>167</v>
      </c>
      <c r="E1289" s="236" t="s">
        <v>40</v>
      </c>
      <c r="F1289" s="237" t="s">
        <v>1435</v>
      </c>
      <c r="G1289" s="235"/>
      <c r="H1289" s="238">
        <v>2.0150000000000001</v>
      </c>
      <c r="I1289" s="239"/>
      <c r="J1289" s="235"/>
      <c r="K1289" s="235"/>
      <c r="L1289" s="240"/>
      <c r="M1289" s="241"/>
      <c r="N1289" s="242"/>
      <c r="O1289" s="242"/>
      <c r="P1289" s="242"/>
      <c r="Q1289" s="242"/>
      <c r="R1289" s="242"/>
      <c r="S1289" s="242"/>
      <c r="T1289" s="243"/>
      <c r="U1289" s="14"/>
      <c r="V1289" s="14"/>
      <c r="W1289" s="14"/>
      <c r="X1289" s="14"/>
      <c r="Y1289" s="14"/>
      <c r="Z1289" s="14"/>
      <c r="AA1289" s="14"/>
      <c r="AB1289" s="14"/>
      <c r="AC1289" s="14"/>
      <c r="AD1289" s="14"/>
      <c r="AE1289" s="14"/>
      <c r="AT1289" s="244" t="s">
        <v>167</v>
      </c>
      <c r="AU1289" s="244" t="s">
        <v>87</v>
      </c>
      <c r="AV1289" s="14" t="s">
        <v>87</v>
      </c>
      <c r="AW1289" s="14" t="s">
        <v>38</v>
      </c>
      <c r="AX1289" s="14" t="s">
        <v>77</v>
      </c>
      <c r="AY1289" s="244" t="s">
        <v>153</v>
      </c>
    </row>
    <row r="1290" s="13" customFormat="1">
      <c r="A1290" s="13"/>
      <c r="B1290" s="224"/>
      <c r="C1290" s="225"/>
      <c r="D1290" s="218" t="s">
        <v>167</v>
      </c>
      <c r="E1290" s="226" t="s">
        <v>40</v>
      </c>
      <c r="F1290" s="227" t="s">
        <v>211</v>
      </c>
      <c r="G1290" s="225"/>
      <c r="H1290" s="226" t="s">
        <v>40</v>
      </c>
      <c r="I1290" s="228"/>
      <c r="J1290" s="225"/>
      <c r="K1290" s="225"/>
      <c r="L1290" s="229"/>
      <c r="M1290" s="230"/>
      <c r="N1290" s="231"/>
      <c r="O1290" s="231"/>
      <c r="P1290" s="231"/>
      <c r="Q1290" s="231"/>
      <c r="R1290" s="231"/>
      <c r="S1290" s="231"/>
      <c r="T1290" s="232"/>
      <c r="U1290" s="13"/>
      <c r="V1290" s="13"/>
      <c r="W1290" s="13"/>
      <c r="X1290" s="13"/>
      <c r="Y1290" s="13"/>
      <c r="Z1290" s="13"/>
      <c r="AA1290" s="13"/>
      <c r="AB1290" s="13"/>
      <c r="AC1290" s="13"/>
      <c r="AD1290" s="13"/>
      <c r="AE1290" s="13"/>
      <c r="AT1290" s="233" t="s">
        <v>167</v>
      </c>
      <c r="AU1290" s="233" t="s">
        <v>87</v>
      </c>
      <c r="AV1290" s="13" t="s">
        <v>85</v>
      </c>
      <c r="AW1290" s="13" t="s">
        <v>38</v>
      </c>
      <c r="AX1290" s="13" t="s">
        <v>77</v>
      </c>
      <c r="AY1290" s="233" t="s">
        <v>153</v>
      </c>
    </row>
    <row r="1291" s="14" customFormat="1">
      <c r="A1291" s="14"/>
      <c r="B1291" s="234"/>
      <c r="C1291" s="235"/>
      <c r="D1291" s="218" t="s">
        <v>167</v>
      </c>
      <c r="E1291" s="236" t="s">
        <v>40</v>
      </c>
      <c r="F1291" s="237" t="s">
        <v>1436</v>
      </c>
      <c r="G1291" s="235"/>
      <c r="H1291" s="238">
        <v>14.438000000000001</v>
      </c>
      <c r="I1291" s="239"/>
      <c r="J1291" s="235"/>
      <c r="K1291" s="235"/>
      <c r="L1291" s="240"/>
      <c r="M1291" s="241"/>
      <c r="N1291" s="242"/>
      <c r="O1291" s="242"/>
      <c r="P1291" s="242"/>
      <c r="Q1291" s="242"/>
      <c r="R1291" s="242"/>
      <c r="S1291" s="242"/>
      <c r="T1291" s="243"/>
      <c r="U1291" s="14"/>
      <c r="V1291" s="14"/>
      <c r="W1291" s="14"/>
      <c r="X1291" s="14"/>
      <c r="Y1291" s="14"/>
      <c r="Z1291" s="14"/>
      <c r="AA1291" s="14"/>
      <c r="AB1291" s="14"/>
      <c r="AC1291" s="14"/>
      <c r="AD1291" s="14"/>
      <c r="AE1291" s="14"/>
      <c r="AT1291" s="244" t="s">
        <v>167</v>
      </c>
      <c r="AU1291" s="244" t="s">
        <v>87</v>
      </c>
      <c r="AV1291" s="14" t="s">
        <v>87</v>
      </c>
      <c r="AW1291" s="14" t="s">
        <v>38</v>
      </c>
      <c r="AX1291" s="14" t="s">
        <v>77</v>
      </c>
      <c r="AY1291" s="244" t="s">
        <v>153</v>
      </c>
    </row>
    <row r="1292" s="13" customFormat="1">
      <c r="A1292" s="13"/>
      <c r="B1292" s="224"/>
      <c r="C1292" s="225"/>
      <c r="D1292" s="218" t="s">
        <v>167</v>
      </c>
      <c r="E1292" s="226" t="s">
        <v>40</v>
      </c>
      <c r="F1292" s="227" t="s">
        <v>213</v>
      </c>
      <c r="G1292" s="225"/>
      <c r="H1292" s="226" t="s">
        <v>40</v>
      </c>
      <c r="I1292" s="228"/>
      <c r="J1292" s="225"/>
      <c r="K1292" s="225"/>
      <c r="L1292" s="229"/>
      <c r="M1292" s="230"/>
      <c r="N1292" s="231"/>
      <c r="O1292" s="231"/>
      <c r="P1292" s="231"/>
      <c r="Q1292" s="231"/>
      <c r="R1292" s="231"/>
      <c r="S1292" s="231"/>
      <c r="T1292" s="232"/>
      <c r="U1292" s="13"/>
      <c r="V1292" s="13"/>
      <c r="W1292" s="13"/>
      <c r="X1292" s="13"/>
      <c r="Y1292" s="13"/>
      <c r="Z1292" s="13"/>
      <c r="AA1292" s="13"/>
      <c r="AB1292" s="13"/>
      <c r="AC1292" s="13"/>
      <c r="AD1292" s="13"/>
      <c r="AE1292" s="13"/>
      <c r="AT1292" s="233" t="s">
        <v>167</v>
      </c>
      <c r="AU1292" s="233" t="s">
        <v>87</v>
      </c>
      <c r="AV1292" s="13" t="s">
        <v>85</v>
      </c>
      <c r="AW1292" s="13" t="s">
        <v>38</v>
      </c>
      <c r="AX1292" s="13" t="s">
        <v>77</v>
      </c>
      <c r="AY1292" s="233" t="s">
        <v>153</v>
      </c>
    </row>
    <row r="1293" s="14" customFormat="1">
      <c r="A1293" s="14"/>
      <c r="B1293" s="234"/>
      <c r="C1293" s="235"/>
      <c r="D1293" s="218" t="s">
        <v>167</v>
      </c>
      <c r="E1293" s="236" t="s">
        <v>40</v>
      </c>
      <c r="F1293" s="237" t="s">
        <v>1437</v>
      </c>
      <c r="G1293" s="235"/>
      <c r="H1293" s="238">
        <v>11.531000000000001</v>
      </c>
      <c r="I1293" s="239"/>
      <c r="J1293" s="235"/>
      <c r="K1293" s="235"/>
      <c r="L1293" s="240"/>
      <c r="M1293" s="241"/>
      <c r="N1293" s="242"/>
      <c r="O1293" s="242"/>
      <c r="P1293" s="242"/>
      <c r="Q1293" s="242"/>
      <c r="R1293" s="242"/>
      <c r="S1293" s="242"/>
      <c r="T1293" s="243"/>
      <c r="U1293" s="14"/>
      <c r="V1293" s="14"/>
      <c r="W1293" s="14"/>
      <c r="X1293" s="14"/>
      <c r="Y1293" s="14"/>
      <c r="Z1293" s="14"/>
      <c r="AA1293" s="14"/>
      <c r="AB1293" s="14"/>
      <c r="AC1293" s="14"/>
      <c r="AD1293" s="14"/>
      <c r="AE1293" s="14"/>
      <c r="AT1293" s="244" t="s">
        <v>167</v>
      </c>
      <c r="AU1293" s="244" t="s">
        <v>87</v>
      </c>
      <c r="AV1293" s="14" t="s">
        <v>87</v>
      </c>
      <c r="AW1293" s="14" t="s">
        <v>38</v>
      </c>
      <c r="AX1293" s="14" t="s">
        <v>77</v>
      </c>
      <c r="AY1293" s="244" t="s">
        <v>153</v>
      </c>
    </row>
    <row r="1294" s="15" customFormat="1">
      <c r="A1294" s="15"/>
      <c r="B1294" s="245"/>
      <c r="C1294" s="246"/>
      <c r="D1294" s="218" t="s">
        <v>167</v>
      </c>
      <c r="E1294" s="247" t="s">
        <v>40</v>
      </c>
      <c r="F1294" s="248" t="s">
        <v>170</v>
      </c>
      <c r="G1294" s="246"/>
      <c r="H1294" s="249">
        <v>30.111999999999998</v>
      </c>
      <c r="I1294" s="250"/>
      <c r="J1294" s="246"/>
      <c r="K1294" s="246"/>
      <c r="L1294" s="251"/>
      <c r="M1294" s="267"/>
      <c r="N1294" s="268"/>
      <c r="O1294" s="268"/>
      <c r="P1294" s="268"/>
      <c r="Q1294" s="268"/>
      <c r="R1294" s="268"/>
      <c r="S1294" s="268"/>
      <c r="T1294" s="269"/>
      <c r="U1294" s="15"/>
      <c r="V1294" s="15"/>
      <c r="W1294" s="15"/>
      <c r="X1294" s="15"/>
      <c r="Y1294" s="15"/>
      <c r="Z1294" s="15"/>
      <c r="AA1294" s="15"/>
      <c r="AB1294" s="15"/>
      <c r="AC1294" s="15"/>
      <c r="AD1294" s="15"/>
      <c r="AE1294" s="15"/>
      <c r="AT1294" s="255" t="s">
        <v>167</v>
      </c>
      <c r="AU1294" s="255" t="s">
        <v>87</v>
      </c>
      <c r="AV1294" s="15" t="s">
        <v>161</v>
      </c>
      <c r="AW1294" s="15" t="s">
        <v>38</v>
      </c>
      <c r="AX1294" s="15" t="s">
        <v>85</v>
      </c>
      <c r="AY1294" s="255" t="s">
        <v>153</v>
      </c>
    </row>
    <row r="1295" s="2" customFormat="1" ht="6.96" customHeight="1">
      <c r="A1295" s="39"/>
      <c r="B1295" s="60"/>
      <c r="C1295" s="61"/>
      <c r="D1295" s="61"/>
      <c r="E1295" s="61"/>
      <c r="F1295" s="61"/>
      <c r="G1295" s="61"/>
      <c r="H1295" s="61"/>
      <c r="I1295" s="61"/>
      <c r="J1295" s="61"/>
      <c r="K1295" s="61"/>
      <c r="L1295" s="45"/>
      <c r="M1295" s="39"/>
      <c r="O1295" s="39"/>
      <c r="P1295" s="39"/>
      <c r="Q1295" s="39"/>
      <c r="R1295" s="39"/>
      <c r="S1295" s="39"/>
      <c r="T1295" s="39"/>
      <c r="U1295" s="39"/>
      <c r="V1295" s="39"/>
      <c r="W1295" s="39"/>
      <c r="X1295" s="39"/>
      <c r="Y1295" s="39"/>
      <c r="Z1295" s="39"/>
      <c r="AA1295" s="39"/>
      <c r="AB1295" s="39"/>
      <c r="AC1295" s="39"/>
      <c r="AD1295" s="39"/>
      <c r="AE1295" s="39"/>
    </row>
  </sheetData>
  <sheetProtection sheet="1" autoFilter="0" formatColumns="0" formatRows="0" objects="1" scenarios="1" spinCount="100000" saltValue="QgdH+Fj3X17NWfeaovsCUo1A/8wS79MiYBRyzdbv3bpNe1JEx8BpWvbL9Y+YdkwQ/Y2M9ikX6JzxIR/9Cv5k/w==" hashValue="fh8vzE4TdPv+FsP6nYxkxakWHA0bZVI2m2IqJVQjRX5guf09udOtEvrmxVYfLz8DXg60bNkc9GTvvgMRanyLyQ==" algorithmName="SHA-512" password="CC35"/>
  <autoFilter ref="C106:K1294"/>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29"/>
      <c r="C3" s="130"/>
      <c r="D3" s="130"/>
      <c r="E3" s="130"/>
      <c r="F3" s="130"/>
      <c r="G3" s="130"/>
      <c r="H3" s="130"/>
      <c r="I3" s="130"/>
      <c r="J3" s="130"/>
      <c r="K3" s="130"/>
      <c r="L3" s="21"/>
      <c r="AT3" s="18" t="s">
        <v>87</v>
      </c>
    </row>
    <row r="4" s="1" customFormat="1" ht="24.96" customHeight="1">
      <c r="B4" s="21"/>
      <c r="D4" s="131" t="s">
        <v>103</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Rekonstrukce ubytovny Rokycanské nemocnice</v>
      </c>
      <c r="F7" s="133"/>
      <c r="G7" s="133"/>
      <c r="H7" s="133"/>
      <c r="L7" s="21"/>
    </row>
    <row r="8" s="2" customFormat="1" ht="12" customHeight="1">
      <c r="A8" s="39"/>
      <c r="B8" s="45"/>
      <c r="C8" s="39"/>
      <c r="D8" s="133" t="s">
        <v>104</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1581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40</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zakázky'!AN8</f>
        <v>13. 5. 2020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28</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29</v>
      </c>
      <c r="F15" s="39"/>
      <c r="G15" s="39"/>
      <c r="H15" s="39"/>
      <c r="I15" s="133" t="s">
        <v>30</v>
      </c>
      <c r="J15" s="137" t="s">
        <v>31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32</v>
      </c>
      <c r="E17" s="39"/>
      <c r="F17" s="39"/>
      <c r="G17" s="39"/>
      <c r="H17" s="39"/>
      <c r="I17" s="133" t="s">
        <v>27</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30</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34</v>
      </c>
      <c r="E20" s="39"/>
      <c r="F20" s="39"/>
      <c r="G20" s="39"/>
      <c r="H20" s="39"/>
      <c r="I20" s="133" t="s">
        <v>27</v>
      </c>
      <c r="J20" s="137" t="s">
        <v>35</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36</v>
      </c>
      <c r="F21" s="39"/>
      <c r="G21" s="39"/>
      <c r="H21" s="39"/>
      <c r="I21" s="133" t="s">
        <v>30</v>
      </c>
      <c r="J21" s="137" t="s">
        <v>37</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27</v>
      </c>
      <c r="J23" s="137" t="s">
        <v>40</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30</v>
      </c>
      <c r="J24" s="137" t="s">
        <v>40</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40</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ROUND((SUM(BE81:BE89)),  2)</f>
        <v>0</v>
      </c>
      <c r="G33" s="39"/>
      <c r="H33" s="39"/>
      <c r="I33" s="149">
        <v>0.20999999999999999</v>
      </c>
      <c r="J33" s="148">
        <f>ROUND(((SUM(BE81:BE89))*I33),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ROUND((SUM(BF81:BF89)),  2)</f>
        <v>0</v>
      </c>
      <c r="G34" s="39"/>
      <c r="H34" s="39"/>
      <c r="I34" s="149">
        <v>0.14999999999999999</v>
      </c>
      <c r="J34" s="148">
        <f>ROUND(((SUM(BF81:BF89))*I34),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ROUND((SUM(BG81:BG89)),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ROUND((SUM(BH81:BH89)),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ROUND((SUM(BI81:BI89)),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ubytovny Rokycanské nemocnice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006 - VRN</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33" t="s">
        <v>24</v>
      </c>
      <c r="J52" s="73" t="str">
        <f>IF(J12="","",J12)</f>
        <v>13. 5. 2020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33" t="s">
        <v>34</v>
      </c>
      <c r="J54" s="37" t="str">
        <f>E21</f>
        <v>Ing. Jiří Červený</v>
      </c>
      <c r="K54" s="41"/>
      <c r="L54" s="135"/>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33" t="s">
        <v>39</v>
      </c>
      <c r="J55" s="37" t="str">
        <f>E24</f>
        <v>Ing. Jiří Červený</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1582</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1583</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138</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Rekonstrukce ubytovny Rokycanské nemocnice</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006 - VRN</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Rokycany</v>
      </c>
      <c r="G75" s="41"/>
      <c r="H75" s="41"/>
      <c r="I75" s="33" t="s">
        <v>24</v>
      </c>
      <c r="J75" s="73" t="str">
        <f>IF(J12="","",J12)</f>
        <v>13. 5. 2020</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Rokycanská nemocnice, a.s</v>
      </c>
      <c r="G77" s="41"/>
      <c r="H77" s="41"/>
      <c r="I77" s="33" t="s">
        <v>34</v>
      </c>
      <c r="J77" s="37" t="str">
        <f>E21</f>
        <v>Ing. Jiří Červený</v>
      </c>
      <c r="K77" s="41"/>
      <c r="L77" s="135"/>
      <c r="S77" s="39"/>
      <c r="T77" s="39"/>
      <c r="U77" s="39"/>
      <c r="V77" s="39"/>
      <c r="W77" s="39"/>
      <c r="X77" s="39"/>
      <c r="Y77" s="39"/>
      <c r="Z77" s="39"/>
      <c r="AA77" s="39"/>
      <c r="AB77" s="39"/>
      <c r="AC77" s="39"/>
      <c r="AD77" s="39"/>
      <c r="AE77" s="39"/>
    </row>
    <row r="78" s="2" customFormat="1" ht="15.15" customHeight="1">
      <c r="A78" s="39"/>
      <c r="B78" s="40"/>
      <c r="C78" s="33" t="s">
        <v>32</v>
      </c>
      <c r="D78" s="41"/>
      <c r="E78" s="41"/>
      <c r="F78" s="28" t="str">
        <f>IF(E18="","",E18)</f>
        <v>Vyplň údaj</v>
      </c>
      <c r="G78" s="41"/>
      <c r="H78" s="41"/>
      <c r="I78" s="33" t="s">
        <v>39</v>
      </c>
      <c r="J78" s="37" t="str">
        <f>E24</f>
        <v>Ing. Jiří Červený</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139</v>
      </c>
      <c r="D80" s="181" t="s">
        <v>62</v>
      </c>
      <c r="E80" s="181" t="s">
        <v>58</v>
      </c>
      <c r="F80" s="181" t="s">
        <v>59</v>
      </c>
      <c r="G80" s="181" t="s">
        <v>140</v>
      </c>
      <c r="H80" s="181" t="s">
        <v>141</v>
      </c>
      <c r="I80" s="181" t="s">
        <v>142</v>
      </c>
      <c r="J80" s="181" t="s">
        <v>108</v>
      </c>
      <c r="K80" s="182" t="s">
        <v>143</v>
      </c>
      <c r="L80" s="183"/>
      <c r="M80" s="93" t="s">
        <v>40</v>
      </c>
      <c r="N80" s="94" t="s">
        <v>47</v>
      </c>
      <c r="O80" s="94" t="s">
        <v>144</v>
      </c>
      <c r="P80" s="94" t="s">
        <v>145</v>
      </c>
      <c r="Q80" s="94" t="s">
        <v>146</v>
      </c>
      <c r="R80" s="94" t="s">
        <v>147</v>
      </c>
      <c r="S80" s="94" t="s">
        <v>148</v>
      </c>
      <c r="T80" s="95" t="s">
        <v>149</v>
      </c>
      <c r="U80" s="178"/>
      <c r="V80" s="178"/>
      <c r="W80" s="178"/>
      <c r="X80" s="178"/>
      <c r="Y80" s="178"/>
      <c r="Z80" s="178"/>
      <c r="AA80" s="178"/>
      <c r="AB80" s="178"/>
      <c r="AC80" s="178"/>
      <c r="AD80" s="178"/>
      <c r="AE80" s="178"/>
    </row>
    <row r="81" s="2" customFormat="1" ht="22.8" customHeight="1">
      <c r="A81" s="39"/>
      <c r="B81" s="40"/>
      <c r="C81" s="100" t="s">
        <v>150</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76</v>
      </c>
      <c r="AU81" s="18" t="s">
        <v>109</v>
      </c>
      <c r="BK81" s="188">
        <f>BK82</f>
        <v>0</v>
      </c>
    </row>
    <row r="82" s="12" customFormat="1" ht="25.92" customHeight="1">
      <c r="A82" s="12"/>
      <c r="B82" s="189"/>
      <c r="C82" s="190"/>
      <c r="D82" s="191" t="s">
        <v>76</v>
      </c>
      <c r="E82" s="192" t="s">
        <v>101</v>
      </c>
      <c r="F82" s="192" t="s">
        <v>1584</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192</v>
      </c>
      <c r="AT82" s="201" t="s">
        <v>76</v>
      </c>
      <c r="AU82" s="201" t="s">
        <v>77</v>
      </c>
      <c r="AY82" s="200" t="s">
        <v>153</v>
      </c>
      <c r="BK82" s="202">
        <f>BK83</f>
        <v>0</v>
      </c>
    </row>
    <row r="83" s="12" customFormat="1" ht="22.8" customHeight="1">
      <c r="A83" s="12"/>
      <c r="B83" s="189"/>
      <c r="C83" s="190"/>
      <c r="D83" s="191" t="s">
        <v>76</v>
      </c>
      <c r="E83" s="203" t="s">
        <v>1585</v>
      </c>
      <c r="F83" s="203" t="s">
        <v>1586</v>
      </c>
      <c r="G83" s="190"/>
      <c r="H83" s="190"/>
      <c r="I83" s="193"/>
      <c r="J83" s="204">
        <f>BK83</f>
        <v>0</v>
      </c>
      <c r="K83" s="190"/>
      <c r="L83" s="195"/>
      <c r="M83" s="196"/>
      <c r="N83" s="197"/>
      <c r="O83" s="197"/>
      <c r="P83" s="198">
        <f>SUM(P84:P89)</f>
        <v>0</v>
      </c>
      <c r="Q83" s="197"/>
      <c r="R83" s="198">
        <f>SUM(R84:R89)</f>
        <v>0</v>
      </c>
      <c r="S83" s="197"/>
      <c r="T83" s="199">
        <f>SUM(T84:T89)</f>
        <v>0</v>
      </c>
      <c r="U83" s="12"/>
      <c r="V83" s="12"/>
      <c r="W83" s="12"/>
      <c r="X83" s="12"/>
      <c r="Y83" s="12"/>
      <c r="Z83" s="12"/>
      <c r="AA83" s="12"/>
      <c r="AB83" s="12"/>
      <c r="AC83" s="12"/>
      <c r="AD83" s="12"/>
      <c r="AE83" s="12"/>
      <c r="AR83" s="200" t="s">
        <v>192</v>
      </c>
      <c r="AT83" s="201" t="s">
        <v>76</v>
      </c>
      <c r="AU83" s="201" t="s">
        <v>85</v>
      </c>
      <c r="AY83" s="200" t="s">
        <v>153</v>
      </c>
      <c r="BK83" s="202">
        <f>SUM(BK84:BK89)</f>
        <v>0</v>
      </c>
    </row>
    <row r="84" s="2" customFormat="1" ht="14.4" customHeight="1">
      <c r="A84" s="39"/>
      <c r="B84" s="40"/>
      <c r="C84" s="205" t="s">
        <v>85</v>
      </c>
      <c r="D84" s="205" t="s">
        <v>156</v>
      </c>
      <c r="E84" s="206" t="s">
        <v>1587</v>
      </c>
      <c r="F84" s="207" t="s">
        <v>1588</v>
      </c>
      <c r="G84" s="208" t="s">
        <v>1589</v>
      </c>
      <c r="H84" s="209">
        <v>1</v>
      </c>
      <c r="I84" s="210"/>
      <c r="J84" s="211">
        <f>ROUND(I84*H84,2)</f>
        <v>0</v>
      </c>
      <c r="K84" s="207" t="s">
        <v>160</v>
      </c>
      <c r="L84" s="45"/>
      <c r="M84" s="212" t="s">
        <v>40</v>
      </c>
      <c r="N84" s="213" t="s">
        <v>48</v>
      </c>
      <c r="O84" s="85"/>
      <c r="P84" s="214">
        <f>O84*H84</f>
        <v>0</v>
      </c>
      <c r="Q84" s="214">
        <v>0</v>
      </c>
      <c r="R84" s="214">
        <f>Q84*H84</f>
        <v>0</v>
      </c>
      <c r="S84" s="214">
        <v>0</v>
      </c>
      <c r="T84" s="215">
        <f>S84*H84</f>
        <v>0</v>
      </c>
      <c r="U84" s="39"/>
      <c r="V84" s="39"/>
      <c r="W84" s="39"/>
      <c r="X84" s="39"/>
      <c r="Y84" s="39"/>
      <c r="Z84" s="39"/>
      <c r="AA84" s="39"/>
      <c r="AB84" s="39"/>
      <c r="AC84" s="39"/>
      <c r="AD84" s="39"/>
      <c r="AE84" s="39"/>
      <c r="AR84" s="216" t="s">
        <v>1590</v>
      </c>
      <c r="AT84" s="216" t="s">
        <v>156</v>
      </c>
      <c r="AU84" s="216" t="s">
        <v>87</v>
      </c>
      <c r="AY84" s="18" t="s">
        <v>153</v>
      </c>
      <c r="BE84" s="217">
        <f>IF(N84="základní",J84,0)</f>
        <v>0</v>
      </c>
      <c r="BF84" s="217">
        <f>IF(N84="snížená",J84,0)</f>
        <v>0</v>
      </c>
      <c r="BG84" s="217">
        <f>IF(N84="zákl. přenesená",J84,0)</f>
        <v>0</v>
      </c>
      <c r="BH84" s="217">
        <f>IF(N84="sníž. přenesená",J84,0)</f>
        <v>0</v>
      </c>
      <c r="BI84" s="217">
        <f>IF(N84="nulová",J84,0)</f>
        <v>0</v>
      </c>
      <c r="BJ84" s="18" t="s">
        <v>85</v>
      </c>
      <c r="BK84" s="217">
        <f>ROUND(I84*H84,2)</f>
        <v>0</v>
      </c>
      <c r="BL84" s="18" t="s">
        <v>1590</v>
      </c>
      <c r="BM84" s="216" t="s">
        <v>1591</v>
      </c>
    </row>
    <row r="85" s="2" customFormat="1">
      <c r="A85" s="39"/>
      <c r="B85" s="40"/>
      <c r="C85" s="41"/>
      <c r="D85" s="218" t="s">
        <v>163</v>
      </c>
      <c r="E85" s="41"/>
      <c r="F85" s="219" t="s">
        <v>1588</v>
      </c>
      <c r="G85" s="41"/>
      <c r="H85" s="41"/>
      <c r="I85" s="220"/>
      <c r="J85" s="41"/>
      <c r="K85" s="41"/>
      <c r="L85" s="45"/>
      <c r="M85" s="221"/>
      <c r="N85" s="222"/>
      <c r="O85" s="85"/>
      <c r="P85" s="85"/>
      <c r="Q85" s="85"/>
      <c r="R85" s="85"/>
      <c r="S85" s="85"/>
      <c r="T85" s="86"/>
      <c r="U85" s="39"/>
      <c r="V85" s="39"/>
      <c r="W85" s="39"/>
      <c r="X85" s="39"/>
      <c r="Y85" s="39"/>
      <c r="Z85" s="39"/>
      <c r="AA85" s="39"/>
      <c r="AB85" s="39"/>
      <c r="AC85" s="39"/>
      <c r="AD85" s="39"/>
      <c r="AE85" s="39"/>
      <c r="AT85" s="18" t="s">
        <v>163</v>
      </c>
      <c r="AU85" s="18" t="s">
        <v>87</v>
      </c>
    </row>
    <row r="86" s="2" customFormat="1" ht="14.4" customHeight="1">
      <c r="A86" s="39"/>
      <c r="B86" s="40"/>
      <c r="C86" s="205" t="s">
        <v>87</v>
      </c>
      <c r="D86" s="205" t="s">
        <v>156</v>
      </c>
      <c r="E86" s="206" t="s">
        <v>1592</v>
      </c>
      <c r="F86" s="207" t="s">
        <v>1593</v>
      </c>
      <c r="G86" s="208" t="s">
        <v>1589</v>
      </c>
      <c r="H86" s="209">
        <v>1</v>
      </c>
      <c r="I86" s="210"/>
      <c r="J86" s="211">
        <f>ROUND(I86*H86,2)</f>
        <v>0</v>
      </c>
      <c r="K86" s="207" t="s">
        <v>160</v>
      </c>
      <c r="L86" s="45"/>
      <c r="M86" s="212" t="s">
        <v>40</v>
      </c>
      <c r="N86" s="213" t="s">
        <v>48</v>
      </c>
      <c r="O86" s="85"/>
      <c r="P86" s="214">
        <f>O86*H86</f>
        <v>0</v>
      </c>
      <c r="Q86" s="214">
        <v>0</v>
      </c>
      <c r="R86" s="214">
        <f>Q86*H86</f>
        <v>0</v>
      </c>
      <c r="S86" s="214">
        <v>0</v>
      </c>
      <c r="T86" s="215">
        <f>S86*H86</f>
        <v>0</v>
      </c>
      <c r="U86" s="39"/>
      <c r="V86" s="39"/>
      <c r="W86" s="39"/>
      <c r="X86" s="39"/>
      <c r="Y86" s="39"/>
      <c r="Z86" s="39"/>
      <c r="AA86" s="39"/>
      <c r="AB86" s="39"/>
      <c r="AC86" s="39"/>
      <c r="AD86" s="39"/>
      <c r="AE86" s="39"/>
      <c r="AR86" s="216" t="s">
        <v>1590</v>
      </c>
      <c r="AT86" s="216" t="s">
        <v>156</v>
      </c>
      <c r="AU86" s="216" t="s">
        <v>87</v>
      </c>
      <c r="AY86" s="18" t="s">
        <v>153</v>
      </c>
      <c r="BE86" s="217">
        <f>IF(N86="základní",J86,0)</f>
        <v>0</v>
      </c>
      <c r="BF86" s="217">
        <f>IF(N86="snížená",J86,0)</f>
        <v>0</v>
      </c>
      <c r="BG86" s="217">
        <f>IF(N86="zákl. přenesená",J86,0)</f>
        <v>0</v>
      </c>
      <c r="BH86" s="217">
        <f>IF(N86="sníž. přenesená",J86,0)</f>
        <v>0</v>
      </c>
      <c r="BI86" s="217">
        <f>IF(N86="nulová",J86,0)</f>
        <v>0</v>
      </c>
      <c r="BJ86" s="18" t="s">
        <v>85</v>
      </c>
      <c r="BK86" s="217">
        <f>ROUND(I86*H86,2)</f>
        <v>0</v>
      </c>
      <c r="BL86" s="18" t="s">
        <v>1590</v>
      </c>
      <c r="BM86" s="216" t="s">
        <v>1594</v>
      </c>
    </row>
    <row r="87" s="2" customFormat="1">
      <c r="A87" s="39"/>
      <c r="B87" s="40"/>
      <c r="C87" s="41"/>
      <c r="D87" s="218" t="s">
        <v>163</v>
      </c>
      <c r="E87" s="41"/>
      <c r="F87" s="219" t="s">
        <v>1593</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163</v>
      </c>
      <c r="AU87" s="18" t="s">
        <v>87</v>
      </c>
    </row>
    <row r="88" s="2" customFormat="1" ht="14.4" customHeight="1">
      <c r="A88" s="39"/>
      <c r="B88" s="40"/>
      <c r="C88" s="205" t="s">
        <v>154</v>
      </c>
      <c r="D88" s="205" t="s">
        <v>156</v>
      </c>
      <c r="E88" s="206" t="s">
        <v>1595</v>
      </c>
      <c r="F88" s="207" t="s">
        <v>1596</v>
      </c>
      <c r="G88" s="208" t="s">
        <v>1589</v>
      </c>
      <c r="H88" s="209">
        <v>1</v>
      </c>
      <c r="I88" s="210"/>
      <c r="J88" s="211">
        <f>ROUND(I88*H88,2)</f>
        <v>0</v>
      </c>
      <c r="K88" s="207" t="s">
        <v>160</v>
      </c>
      <c r="L88" s="45"/>
      <c r="M88" s="212" t="s">
        <v>40</v>
      </c>
      <c r="N88" s="213" t="s">
        <v>48</v>
      </c>
      <c r="O88" s="85"/>
      <c r="P88" s="214">
        <f>O88*H88</f>
        <v>0</v>
      </c>
      <c r="Q88" s="214">
        <v>0</v>
      </c>
      <c r="R88" s="214">
        <f>Q88*H88</f>
        <v>0</v>
      </c>
      <c r="S88" s="214">
        <v>0</v>
      </c>
      <c r="T88" s="215">
        <f>S88*H88</f>
        <v>0</v>
      </c>
      <c r="U88" s="39"/>
      <c r="V88" s="39"/>
      <c r="W88" s="39"/>
      <c r="X88" s="39"/>
      <c r="Y88" s="39"/>
      <c r="Z88" s="39"/>
      <c r="AA88" s="39"/>
      <c r="AB88" s="39"/>
      <c r="AC88" s="39"/>
      <c r="AD88" s="39"/>
      <c r="AE88" s="39"/>
      <c r="AR88" s="216" t="s">
        <v>1590</v>
      </c>
      <c r="AT88" s="216" t="s">
        <v>156</v>
      </c>
      <c r="AU88" s="216" t="s">
        <v>87</v>
      </c>
      <c r="AY88" s="18" t="s">
        <v>153</v>
      </c>
      <c r="BE88" s="217">
        <f>IF(N88="základní",J88,0)</f>
        <v>0</v>
      </c>
      <c r="BF88" s="217">
        <f>IF(N88="snížená",J88,0)</f>
        <v>0</v>
      </c>
      <c r="BG88" s="217">
        <f>IF(N88="zákl. přenesená",J88,0)</f>
        <v>0</v>
      </c>
      <c r="BH88" s="217">
        <f>IF(N88="sníž. přenesená",J88,0)</f>
        <v>0</v>
      </c>
      <c r="BI88" s="217">
        <f>IF(N88="nulová",J88,0)</f>
        <v>0</v>
      </c>
      <c r="BJ88" s="18" t="s">
        <v>85</v>
      </c>
      <c r="BK88" s="217">
        <f>ROUND(I88*H88,2)</f>
        <v>0</v>
      </c>
      <c r="BL88" s="18" t="s">
        <v>1590</v>
      </c>
      <c r="BM88" s="216" t="s">
        <v>1597</v>
      </c>
    </row>
    <row r="89" s="2" customFormat="1">
      <c r="A89" s="39"/>
      <c r="B89" s="40"/>
      <c r="C89" s="41"/>
      <c r="D89" s="218" t="s">
        <v>163</v>
      </c>
      <c r="E89" s="41"/>
      <c r="F89" s="219" t="s">
        <v>1596</v>
      </c>
      <c r="G89" s="41"/>
      <c r="H89" s="41"/>
      <c r="I89" s="220"/>
      <c r="J89" s="41"/>
      <c r="K89" s="41"/>
      <c r="L89" s="45"/>
      <c r="M89" s="270"/>
      <c r="N89" s="271"/>
      <c r="O89" s="272"/>
      <c r="P89" s="272"/>
      <c r="Q89" s="272"/>
      <c r="R89" s="272"/>
      <c r="S89" s="272"/>
      <c r="T89" s="273"/>
      <c r="U89" s="39"/>
      <c r="V89" s="39"/>
      <c r="W89" s="39"/>
      <c r="X89" s="39"/>
      <c r="Y89" s="39"/>
      <c r="Z89" s="39"/>
      <c r="AA89" s="39"/>
      <c r="AB89" s="39"/>
      <c r="AC89" s="39"/>
      <c r="AD89" s="39"/>
      <c r="AE89" s="39"/>
      <c r="AT89" s="18" t="s">
        <v>163</v>
      </c>
      <c r="AU89" s="18" t="s">
        <v>87</v>
      </c>
    </row>
    <row r="90" s="2" customFormat="1" ht="6.96" customHeight="1">
      <c r="A90" s="39"/>
      <c r="B90" s="60"/>
      <c r="C90" s="61"/>
      <c r="D90" s="61"/>
      <c r="E90" s="61"/>
      <c r="F90" s="61"/>
      <c r="G90" s="61"/>
      <c r="H90" s="61"/>
      <c r="I90" s="61"/>
      <c r="J90" s="61"/>
      <c r="K90" s="61"/>
      <c r="L90" s="45"/>
      <c r="M90" s="39"/>
      <c r="O90" s="39"/>
      <c r="P90" s="39"/>
      <c r="Q90" s="39"/>
      <c r="R90" s="39"/>
      <c r="S90" s="39"/>
      <c r="T90" s="39"/>
      <c r="U90" s="39"/>
      <c r="V90" s="39"/>
      <c r="W90" s="39"/>
      <c r="X90" s="39"/>
      <c r="Y90" s="39"/>
      <c r="Z90" s="39"/>
      <c r="AA90" s="39"/>
      <c r="AB90" s="39"/>
      <c r="AC90" s="39"/>
      <c r="AD90" s="39"/>
      <c r="AE90" s="39"/>
    </row>
  </sheetData>
  <sheetProtection sheet="1" autoFilter="0" formatColumns="0" formatRows="0" objects="1" scenarios="1" spinCount="100000" saltValue="QMTFmW7g3IdVwLpxuayhGeqVonw3xLjf5XTn7HHn8SwQ/NtpSiWale1R9NygBCdXqpsHvWVz4I8OP/WBuXpoeQ==" hashValue="B4Rj1G/0KE7VFEXXMNzDMIIXBjAige1a6f2xf7UpJAJ2lRRPaVbjvHZBjfvX88pRPv5gc9jWYiKzFa32kJUd+A==" algorithmName="SHA-512" password="CC35"/>
  <autoFilter ref="C80:K8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6" customFormat="1" ht="45" customHeight="1">
      <c r="B3" s="278"/>
      <c r="C3" s="279" t="s">
        <v>1598</v>
      </c>
      <c r="D3" s="279"/>
      <c r="E3" s="279"/>
      <c r="F3" s="279"/>
      <c r="G3" s="279"/>
      <c r="H3" s="279"/>
      <c r="I3" s="279"/>
      <c r="J3" s="279"/>
      <c r="K3" s="280"/>
    </row>
    <row r="4" s="1" customFormat="1" ht="25.5" customHeight="1">
      <c r="B4" s="281"/>
      <c r="C4" s="282" t="s">
        <v>1599</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1600</v>
      </c>
      <c r="D6" s="285"/>
      <c r="E6" s="285"/>
      <c r="F6" s="285"/>
      <c r="G6" s="285"/>
      <c r="H6" s="285"/>
      <c r="I6" s="285"/>
      <c r="J6" s="285"/>
      <c r="K6" s="283"/>
    </row>
    <row r="7" s="1" customFormat="1" ht="15" customHeight="1">
      <c r="B7" s="286"/>
      <c r="C7" s="285" t="s">
        <v>1601</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1602</v>
      </c>
      <c r="D9" s="285"/>
      <c r="E9" s="285"/>
      <c r="F9" s="285"/>
      <c r="G9" s="285"/>
      <c r="H9" s="285"/>
      <c r="I9" s="285"/>
      <c r="J9" s="285"/>
      <c r="K9" s="283"/>
    </row>
    <row r="10" s="1" customFormat="1" ht="15" customHeight="1">
      <c r="B10" s="286"/>
      <c r="C10" s="285"/>
      <c r="D10" s="285" t="s">
        <v>1603</v>
      </c>
      <c r="E10" s="285"/>
      <c r="F10" s="285"/>
      <c r="G10" s="285"/>
      <c r="H10" s="285"/>
      <c r="I10" s="285"/>
      <c r="J10" s="285"/>
      <c r="K10" s="283"/>
    </row>
    <row r="11" s="1" customFormat="1" ht="15" customHeight="1">
      <c r="B11" s="286"/>
      <c r="C11" s="287"/>
      <c r="D11" s="285" t="s">
        <v>1604</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1605</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1606</v>
      </c>
      <c r="E15" s="285"/>
      <c r="F15" s="285"/>
      <c r="G15" s="285"/>
      <c r="H15" s="285"/>
      <c r="I15" s="285"/>
      <c r="J15" s="285"/>
      <c r="K15" s="283"/>
    </row>
    <row r="16" s="1" customFormat="1" ht="15" customHeight="1">
      <c r="B16" s="286"/>
      <c r="C16" s="287"/>
      <c r="D16" s="285" t="s">
        <v>1607</v>
      </c>
      <c r="E16" s="285"/>
      <c r="F16" s="285"/>
      <c r="G16" s="285"/>
      <c r="H16" s="285"/>
      <c r="I16" s="285"/>
      <c r="J16" s="285"/>
      <c r="K16" s="283"/>
    </row>
    <row r="17" s="1" customFormat="1" ht="15" customHeight="1">
      <c r="B17" s="286"/>
      <c r="C17" s="287"/>
      <c r="D17" s="285" t="s">
        <v>1608</v>
      </c>
      <c r="E17" s="285"/>
      <c r="F17" s="285"/>
      <c r="G17" s="285"/>
      <c r="H17" s="285"/>
      <c r="I17" s="285"/>
      <c r="J17" s="285"/>
      <c r="K17" s="283"/>
    </row>
    <row r="18" s="1" customFormat="1" ht="15" customHeight="1">
      <c r="B18" s="286"/>
      <c r="C18" s="287"/>
      <c r="D18" s="287"/>
      <c r="E18" s="289" t="s">
        <v>84</v>
      </c>
      <c r="F18" s="285" t="s">
        <v>1609</v>
      </c>
      <c r="G18" s="285"/>
      <c r="H18" s="285"/>
      <c r="I18" s="285"/>
      <c r="J18" s="285"/>
      <c r="K18" s="283"/>
    </row>
    <row r="19" s="1" customFormat="1" ht="15" customHeight="1">
      <c r="B19" s="286"/>
      <c r="C19" s="287"/>
      <c r="D19" s="287"/>
      <c r="E19" s="289" t="s">
        <v>1610</v>
      </c>
      <c r="F19" s="285" t="s">
        <v>1611</v>
      </c>
      <c r="G19" s="285"/>
      <c r="H19" s="285"/>
      <c r="I19" s="285"/>
      <c r="J19" s="285"/>
      <c r="K19" s="283"/>
    </row>
    <row r="20" s="1" customFormat="1" ht="15" customHeight="1">
      <c r="B20" s="286"/>
      <c r="C20" s="287"/>
      <c r="D20" s="287"/>
      <c r="E20" s="289" t="s">
        <v>1612</v>
      </c>
      <c r="F20" s="285" t="s">
        <v>1613</v>
      </c>
      <c r="G20" s="285"/>
      <c r="H20" s="285"/>
      <c r="I20" s="285"/>
      <c r="J20" s="285"/>
      <c r="K20" s="283"/>
    </row>
    <row r="21" s="1" customFormat="1" ht="15" customHeight="1">
      <c r="B21" s="286"/>
      <c r="C21" s="287"/>
      <c r="D21" s="287"/>
      <c r="E21" s="289" t="s">
        <v>1614</v>
      </c>
      <c r="F21" s="285" t="s">
        <v>1615</v>
      </c>
      <c r="G21" s="285"/>
      <c r="H21" s="285"/>
      <c r="I21" s="285"/>
      <c r="J21" s="285"/>
      <c r="K21" s="283"/>
    </row>
    <row r="22" s="1" customFormat="1" ht="15" customHeight="1">
      <c r="B22" s="286"/>
      <c r="C22" s="287"/>
      <c r="D22" s="287"/>
      <c r="E22" s="289" t="s">
        <v>1616</v>
      </c>
      <c r="F22" s="285" t="s">
        <v>1617</v>
      </c>
      <c r="G22" s="285"/>
      <c r="H22" s="285"/>
      <c r="I22" s="285"/>
      <c r="J22" s="285"/>
      <c r="K22" s="283"/>
    </row>
    <row r="23" s="1" customFormat="1" ht="15" customHeight="1">
      <c r="B23" s="286"/>
      <c r="C23" s="287"/>
      <c r="D23" s="287"/>
      <c r="E23" s="289" t="s">
        <v>1618</v>
      </c>
      <c r="F23" s="285" t="s">
        <v>1619</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1620</v>
      </c>
      <c r="D25" s="285"/>
      <c r="E25" s="285"/>
      <c r="F25" s="285"/>
      <c r="G25" s="285"/>
      <c r="H25" s="285"/>
      <c r="I25" s="285"/>
      <c r="J25" s="285"/>
      <c r="K25" s="283"/>
    </row>
    <row r="26" s="1" customFormat="1" ht="15" customHeight="1">
      <c r="B26" s="286"/>
      <c r="C26" s="285" t="s">
        <v>1621</v>
      </c>
      <c r="D26" s="285"/>
      <c r="E26" s="285"/>
      <c r="F26" s="285"/>
      <c r="G26" s="285"/>
      <c r="H26" s="285"/>
      <c r="I26" s="285"/>
      <c r="J26" s="285"/>
      <c r="K26" s="283"/>
    </row>
    <row r="27" s="1" customFormat="1" ht="15" customHeight="1">
      <c r="B27" s="286"/>
      <c r="C27" s="285"/>
      <c r="D27" s="285" t="s">
        <v>1622</v>
      </c>
      <c r="E27" s="285"/>
      <c r="F27" s="285"/>
      <c r="G27" s="285"/>
      <c r="H27" s="285"/>
      <c r="I27" s="285"/>
      <c r="J27" s="285"/>
      <c r="K27" s="283"/>
    </row>
    <row r="28" s="1" customFormat="1" ht="15" customHeight="1">
      <c r="B28" s="286"/>
      <c r="C28" s="287"/>
      <c r="D28" s="285" t="s">
        <v>1623</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1624</v>
      </c>
      <c r="E30" s="285"/>
      <c r="F30" s="285"/>
      <c r="G30" s="285"/>
      <c r="H30" s="285"/>
      <c r="I30" s="285"/>
      <c r="J30" s="285"/>
      <c r="K30" s="283"/>
    </row>
    <row r="31" s="1" customFormat="1" ht="15" customHeight="1">
      <c r="B31" s="286"/>
      <c r="C31" s="287"/>
      <c r="D31" s="285" t="s">
        <v>1625</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1626</v>
      </c>
      <c r="E33" s="285"/>
      <c r="F33" s="285"/>
      <c r="G33" s="285"/>
      <c r="H33" s="285"/>
      <c r="I33" s="285"/>
      <c r="J33" s="285"/>
      <c r="K33" s="283"/>
    </row>
    <row r="34" s="1" customFormat="1" ht="15" customHeight="1">
      <c r="B34" s="286"/>
      <c r="C34" s="287"/>
      <c r="D34" s="285" t="s">
        <v>1627</v>
      </c>
      <c r="E34" s="285"/>
      <c r="F34" s="285"/>
      <c r="G34" s="285"/>
      <c r="H34" s="285"/>
      <c r="I34" s="285"/>
      <c r="J34" s="285"/>
      <c r="K34" s="283"/>
    </row>
    <row r="35" s="1" customFormat="1" ht="15" customHeight="1">
      <c r="B35" s="286"/>
      <c r="C35" s="287"/>
      <c r="D35" s="285" t="s">
        <v>1628</v>
      </c>
      <c r="E35" s="285"/>
      <c r="F35" s="285"/>
      <c r="G35" s="285"/>
      <c r="H35" s="285"/>
      <c r="I35" s="285"/>
      <c r="J35" s="285"/>
      <c r="K35" s="283"/>
    </row>
    <row r="36" s="1" customFormat="1" ht="15" customHeight="1">
      <c r="B36" s="286"/>
      <c r="C36" s="287"/>
      <c r="D36" s="285"/>
      <c r="E36" s="288" t="s">
        <v>139</v>
      </c>
      <c r="F36" s="285"/>
      <c r="G36" s="285" t="s">
        <v>1629</v>
      </c>
      <c r="H36" s="285"/>
      <c r="I36" s="285"/>
      <c r="J36" s="285"/>
      <c r="K36" s="283"/>
    </row>
    <row r="37" s="1" customFormat="1" ht="30.75" customHeight="1">
      <c r="B37" s="286"/>
      <c r="C37" s="287"/>
      <c r="D37" s="285"/>
      <c r="E37" s="288" t="s">
        <v>1630</v>
      </c>
      <c r="F37" s="285"/>
      <c r="G37" s="285" t="s">
        <v>1631</v>
      </c>
      <c r="H37" s="285"/>
      <c r="I37" s="285"/>
      <c r="J37" s="285"/>
      <c r="K37" s="283"/>
    </row>
    <row r="38" s="1" customFormat="1" ht="15" customHeight="1">
      <c r="B38" s="286"/>
      <c r="C38" s="287"/>
      <c r="D38" s="285"/>
      <c r="E38" s="288" t="s">
        <v>58</v>
      </c>
      <c r="F38" s="285"/>
      <c r="G38" s="285" t="s">
        <v>1632</v>
      </c>
      <c r="H38" s="285"/>
      <c r="I38" s="285"/>
      <c r="J38" s="285"/>
      <c r="K38" s="283"/>
    </row>
    <row r="39" s="1" customFormat="1" ht="15" customHeight="1">
      <c r="B39" s="286"/>
      <c r="C39" s="287"/>
      <c r="D39" s="285"/>
      <c r="E39" s="288" t="s">
        <v>59</v>
      </c>
      <c r="F39" s="285"/>
      <c r="G39" s="285" t="s">
        <v>1633</v>
      </c>
      <c r="H39" s="285"/>
      <c r="I39" s="285"/>
      <c r="J39" s="285"/>
      <c r="K39" s="283"/>
    </row>
    <row r="40" s="1" customFormat="1" ht="15" customHeight="1">
      <c r="B40" s="286"/>
      <c r="C40" s="287"/>
      <c r="D40" s="285"/>
      <c r="E40" s="288" t="s">
        <v>140</v>
      </c>
      <c r="F40" s="285"/>
      <c r="G40" s="285" t="s">
        <v>1634</v>
      </c>
      <c r="H40" s="285"/>
      <c r="I40" s="285"/>
      <c r="J40" s="285"/>
      <c r="K40" s="283"/>
    </row>
    <row r="41" s="1" customFormat="1" ht="15" customHeight="1">
      <c r="B41" s="286"/>
      <c r="C41" s="287"/>
      <c r="D41" s="285"/>
      <c r="E41" s="288" t="s">
        <v>141</v>
      </c>
      <c r="F41" s="285"/>
      <c r="G41" s="285" t="s">
        <v>1635</v>
      </c>
      <c r="H41" s="285"/>
      <c r="I41" s="285"/>
      <c r="J41" s="285"/>
      <c r="K41" s="283"/>
    </row>
    <row r="42" s="1" customFormat="1" ht="15" customHeight="1">
      <c r="B42" s="286"/>
      <c r="C42" s="287"/>
      <c r="D42" s="285"/>
      <c r="E42" s="288" t="s">
        <v>1636</v>
      </c>
      <c r="F42" s="285"/>
      <c r="G42" s="285" t="s">
        <v>1637</v>
      </c>
      <c r="H42" s="285"/>
      <c r="I42" s="285"/>
      <c r="J42" s="285"/>
      <c r="K42" s="283"/>
    </row>
    <row r="43" s="1" customFormat="1" ht="15" customHeight="1">
      <c r="B43" s="286"/>
      <c r="C43" s="287"/>
      <c r="D43" s="285"/>
      <c r="E43" s="288"/>
      <c r="F43" s="285"/>
      <c r="G43" s="285" t="s">
        <v>1638</v>
      </c>
      <c r="H43" s="285"/>
      <c r="I43" s="285"/>
      <c r="J43" s="285"/>
      <c r="K43" s="283"/>
    </row>
    <row r="44" s="1" customFormat="1" ht="15" customHeight="1">
      <c r="B44" s="286"/>
      <c r="C44" s="287"/>
      <c r="D44" s="285"/>
      <c r="E44" s="288" t="s">
        <v>1639</v>
      </c>
      <c r="F44" s="285"/>
      <c r="G44" s="285" t="s">
        <v>1640</v>
      </c>
      <c r="H44" s="285"/>
      <c r="I44" s="285"/>
      <c r="J44" s="285"/>
      <c r="K44" s="283"/>
    </row>
    <row r="45" s="1" customFormat="1" ht="15" customHeight="1">
      <c r="B45" s="286"/>
      <c r="C45" s="287"/>
      <c r="D45" s="285"/>
      <c r="E45" s="288" t="s">
        <v>143</v>
      </c>
      <c r="F45" s="285"/>
      <c r="G45" s="285" t="s">
        <v>1641</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1642</v>
      </c>
      <c r="E47" s="285"/>
      <c r="F47" s="285"/>
      <c r="G47" s="285"/>
      <c r="H47" s="285"/>
      <c r="I47" s="285"/>
      <c r="J47" s="285"/>
      <c r="K47" s="283"/>
    </row>
    <row r="48" s="1" customFormat="1" ht="15" customHeight="1">
      <c r="B48" s="286"/>
      <c r="C48" s="287"/>
      <c r="D48" s="287"/>
      <c r="E48" s="285" t="s">
        <v>1643</v>
      </c>
      <c r="F48" s="285"/>
      <c r="G48" s="285"/>
      <c r="H48" s="285"/>
      <c r="I48" s="285"/>
      <c r="J48" s="285"/>
      <c r="K48" s="283"/>
    </row>
    <row r="49" s="1" customFormat="1" ht="15" customHeight="1">
      <c r="B49" s="286"/>
      <c r="C49" s="287"/>
      <c r="D49" s="287"/>
      <c r="E49" s="285" t="s">
        <v>1644</v>
      </c>
      <c r="F49" s="285"/>
      <c r="G49" s="285"/>
      <c r="H49" s="285"/>
      <c r="I49" s="285"/>
      <c r="J49" s="285"/>
      <c r="K49" s="283"/>
    </row>
    <row r="50" s="1" customFormat="1" ht="15" customHeight="1">
      <c r="B50" s="286"/>
      <c r="C50" s="287"/>
      <c r="D50" s="287"/>
      <c r="E50" s="285" t="s">
        <v>1645</v>
      </c>
      <c r="F50" s="285"/>
      <c r="G50" s="285"/>
      <c r="H50" s="285"/>
      <c r="I50" s="285"/>
      <c r="J50" s="285"/>
      <c r="K50" s="283"/>
    </row>
    <row r="51" s="1" customFormat="1" ht="15" customHeight="1">
      <c r="B51" s="286"/>
      <c r="C51" s="287"/>
      <c r="D51" s="285" t="s">
        <v>1646</v>
      </c>
      <c r="E51" s="285"/>
      <c r="F51" s="285"/>
      <c r="G51" s="285"/>
      <c r="H51" s="285"/>
      <c r="I51" s="285"/>
      <c r="J51" s="285"/>
      <c r="K51" s="283"/>
    </row>
    <row r="52" s="1" customFormat="1" ht="25.5" customHeight="1">
      <c r="B52" s="281"/>
      <c r="C52" s="282" t="s">
        <v>1647</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1648</v>
      </c>
      <c r="D54" s="285"/>
      <c r="E54" s="285"/>
      <c r="F54" s="285"/>
      <c r="G54" s="285"/>
      <c r="H54" s="285"/>
      <c r="I54" s="285"/>
      <c r="J54" s="285"/>
      <c r="K54" s="283"/>
    </row>
    <row r="55" s="1" customFormat="1" ht="15" customHeight="1">
      <c r="B55" s="281"/>
      <c r="C55" s="285" t="s">
        <v>1649</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1650</v>
      </c>
      <c r="D57" s="285"/>
      <c r="E57" s="285"/>
      <c r="F57" s="285"/>
      <c r="G57" s="285"/>
      <c r="H57" s="285"/>
      <c r="I57" s="285"/>
      <c r="J57" s="285"/>
      <c r="K57" s="283"/>
    </row>
    <row r="58" s="1" customFormat="1" ht="15" customHeight="1">
      <c r="B58" s="281"/>
      <c r="C58" s="287"/>
      <c r="D58" s="285" t="s">
        <v>1651</v>
      </c>
      <c r="E58" s="285"/>
      <c r="F58" s="285"/>
      <c r="G58" s="285"/>
      <c r="H58" s="285"/>
      <c r="I58" s="285"/>
      <c r="J58" s="285"/>
      <c r="K58" s="283"/>
    </row>
    <row r="59" s="1" customFormat="1" ht="15" customHeight="1">
      <c r="B59" s="281"/>
      <c r="C59" s="287"/>
      <c r="D59" s="285" t="s">
        <v>1652</v>
      </c>
      <c r="E59" s="285"/>
      <c r="F59" s="285"/>
      <c r="G59" s="285"/>
      <c r="H59" s="285"/>
      <c r="I59" s="285"/>
      <c r="J59" s="285"/>
      <c r="K59" s="283"/>
    </row>
    <row r="60" s="1" customFormat="1" ht="15" customHeight="1">
      <c r="B60" s="281"/>
      <c r="C60" s="287"/>
      <c r="D60" s="285" t="s">
        <v>1653</v>
      </c>
      <c r="E60" s="285"/>
      <c r="F60" s="285"/>
      <c r="G60" s="285"/>
      <c r="H60" s="285"/>
      <c r="I60" s="285"/>
      <c r="J60" s="285"/>
      <c r="K60" s="283"/>
    </row>
    <row r="61" s="1" customFormat="1" ht="15" customHeight="1">
      <c r="B61" s="281"/>
      <c r="C61" s="287"/>
      <c r="D61" s="285" t="s">
        <v>1654</v>
      </c>
      <c r="E61" s="285"/>
      <c r="F61" s="285"/>
      <c r="G61" s="285"/>
      <c r="H61" s="285"/>
      <c r="I61" s="285"/>
      <c r="J61" s="285"/>
      <c r="K61" s="283"/>
    </row>
    <row r="62" s="1" customFormat="1" ht="15" customHeight="1">
      <c r="B62" s="281"/>
      <c r="C62" s="287"/>
      <c r="D62" s="290" t="s">
        <v>1655</v>
      </c>
      <c r="E62" s="290"/>
      <c r="F62" s="290"/>
      <c r="G62" s="290"/>
      <c r="H62" s="290"/>
      <c r="I62" s="290"/>
      <c r="J62" s="290"/>
      <c r="K62" s="283"/>
    </row>
    <row r="63" s="1" customFormat="1" ht="15" customHeight="1">
      <c r="B63" s="281"/>
      <c r="C63" s="287"/>
      <c r="D63" s="285" t="s">
        <v>1656</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1657</v>
      </c>
      <c r="E65" s="285"/>
      <c r="F65" s="285"/>
      <c r="G65" s="285"/>
      <c r="H65" s="285"/>
      <c r="I65" s="285"/>
      <c r="J65" s="285"/>
      <c r="K65" s="283"/>
    </row>
    <row r="66" s="1" customFormat="1" ht="15" customHeight="1">
      <c r="B66" s="281"/>
      <c r="C66" s="287"/>
      <c r="D66" s="290" t="s">
        <v>1658</v>
      </c>
      <c r="E66" s="290"/>
      <c r="F66" s="290"/>
      <c r="G66" s="290"/>
      <c r="H66" s="290"/>
      <c r="I66" s="290"/>
      <c r="J66" s="290"/>
      <c r="K66" s="283"/>
    </row>
    <row r="67" s="1" customFormat="1" ht="15" customHeight="1">
      <c r="B67" s="281"/>
      <c r="C67" s="287"/>
      <c r="D67" s="285" t="s">
        <v>1659</v>
      </c>
      <c r="E67" s="285"/>
      <c r="F67" s="285"/>
      <c r="G67" s="285"/>
      <c r="H67" s="285"/>
      <c r="I67" s="285"/>
      <c r="J67" s="285"/>
      <c r="K67" s="283"/>
    </row>
    <row r="68" s="1" customFormat="1" ht="15" customHeight="1">
      <c r="B68" s="281"/>
      <c r="C68" s="287"/>
      <c r="D68" s="285" t="s">
        <v>1660</v>
      </c>
      <c r="E68" s="285"/>
      <c r="F68" s="285"/>
      <c r="G68" s="285"/>
      <c r="H68" s="285"/>
      <c r="I68" s="285"/>
      <c r="J68" s="285"/>
      <c r="K68" s="283"/>
    </row>
    <row r="69" s="1" customFormat="1" ht="15" customHeight="1">
      <c r="B69" s="281"/>
      <c r="C69" s="287"/>
      <c r="D69" s="285" t="s">
        <v>1661</v>
      </c>
      <c r="E69" s="285"/>
      <c r="F69" s="285"/>
      <c r="G69" s="285"/>
      <c r="H69" s="285"/>
      <c r="I69" s="285"/>
      <c r="J69" s="285"/>
      <c r="K69" s="283"/>
    </row>
    <row r="70" s="1" customFormat="1" ht="15" customHeight="1">
      <c r="B70" s="281"/>
      <c r="C70" s="287"/>
      <c r="D70" s="285" t="s">
        <v>1662</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1663</v>
      </c>
      <c r="D75" s="301"/>
      <c r="E75" s="301"/>
      <c r="F75" s="301"/>
      <c r="G75" s="301"/>
      <c r="H75" s="301"/>
      <c r="I75" s="301"/>
      <c r="J75" s="301"/>
      <c r="K75" s="302"/>
    </row>
    <row r="76" s="1" customFormat="1" ht="17.25" customHeight="1">
      <c r="B76" s="300"/>
      <c r="C76" s="303" t="s">
        <v>1664</v>
      </c>
      <c r="D76" s="303"/>
      <c r="E76" s="303"/>
      <c r="F76" s="303" t="s">
        <v>1665</v>
      </c>
      <c r="G76" s="304"/>
      <c r="H76" s="303" t="s">
        <v>59</v>
      </c>
      <c r="I76" s="303" t="s">
        <v>62</v>
      </c>
      <c r="J76" s="303" t="s">
        <v>1666</v>
      </c>
      <c r="K76" s="302"/>
    </row>
    <row r="77" s="1" customFormat="1" ht="17.25" customHeight="1">
      <c r="B77" s="300"/>
      <c r="C77" s="305" t="s">
        <v>1667</v>
      </c>
      <c r="D77" s="305"/>
      <c r="E77" s="305"/>
      <c r="F77" s="306" t="s">
        <v>1668</v>
      </c>
      <c r="G77" s="307"/>
      <c r="H77" s="305"/>
      <c r="I77" s="305"/>
      <c r="J77" s="305" t="s">
        <v>1669</v>
      </c>
      <c r="K77" s="302"/>
    </row>
    <row r="78" s="1" customFormat="1" ht="5.25" customHeight="1">
      <c r="B78" s="300"/>
      <c r="C78" s="308"/>
      <c r="D78" s="308"/>
      <c r="E78" s="308"/>
      <c r="F78" s="308"/>
      <c r="G78" s="309"/>
      <c r="H78" s="308"/>
      <c r="I78" s="308"/>
      <c r="J78" s="308"/>
      <c r="K78" s="302"/>
    </row>
    <row r="79" s="1" customFormat="1" ht="15" customHeight="1">
      <c r="B79" s="300"/>
      <c r="C79" s="288" t="s">
        <v>58</v>
      </c>
      <c r="D79" s="310"/>
      <c r="E79" s="310"/>
      <c r="F79" s="311" t="s">
        <v>1670</v>
      </c>
      <c r="G79" s="312"/>
      <c r="H79" s="288" t="s">
        <v>1671</v>
      </c>
      <c r="I79" s="288" t="s">
        <v>1672</v>
      </c>
      <c r="J79" s="288">
        <v>20</v>
      </c>
      <c r="K79" s="302"/>
    </row>
    <row r="80" s="1" customFormat="1" ht="15" customHeight="1">
      <c r="B80" s="300"/>
      <c r="C80" s="288" t="s">
        <v>1673</v>
      </c>
      <c r="D80" s="288"/>
      <c r="E80" s="288"/>
      <c r="F80" s="311" t="s">
        <v>1670</v>
      </c>
      <c r="G80" s="312"/>
      <c r="H80" s="288" t="s">
        <v>1674</v>
      </c>
      <c r="I80" s="288" t="s">
        <v>1672</v>
      </c>
      <c r="J80" s="288">
        <v>120</v>
      </c>
      <c r="K80" s="302"/>
    </row>
    <row r="81" s="1" customFormat="1" ht="15" customHeight="1">
      <c r="B81" s="313"/>
      <c r="C81" s="288" t="s">
        <v>1675</v>
      </c>
      <c r="D81" s="288"/>
      <c r="E81" s="288"/>
      <c r="F81" s="311" t="s">
        <v>1676</v>
      </c>
      <c r="G81" s="312"/>
      <c r="H81" s="288" t="s">
        <v>1677</v>
      </c>
      <c r="I81" s="288" t="s">
        <v>1672</v>
      </c>
      <c r="J81" s="288">
        <v>50</v>
      </c>
      <c r="K81" s="302"/>
    </row>
    <row r="82" s="1" customFormat="1" ht="15" customHeight="1">
      <c r="B82" s="313"/>
      <c r="C82" s="288" t="s">
        <v>1678</v>
      </c>
      <c r="D82" s="288"/>
      <c r="E82" s="288"/>
      <c r="F82" s="311" t="s">
        <v>1670</v>
      </c>
      <c r="G82" s="312"/>
      <c r="H82" s="288" t="s">
        <v>1679</v>
      </c>
      <c r="I82" s="288" t="s">
        <v>1680</v>
      </c>
      <c r="J82" s="288"/>
      <c r="K82" s="302"/>
    </row>
    <row r="83" s="1" customFormat="1" ht="15" customHeight="1">
      <c r="B83" s="313"/>
      <c r="C83" s="314" t="s">
        <v>1681</v>
      </c>
      <c r="D83" s="314"/>
      <c r="E83" s="314"/>
      <c r="F83" s="315" t="s">
        <v>1676</v>
      </c>
      <c r="G83" s="314"/>
      <c r="H83" s="314" t="s">
        <v>1682</v>
      </c>
      <c r="I83" s="314" t="s">
        <v>1672</v>
      </c>
      <c r="J83" s="314">
        <v>15</v>
      </c>
      <c r="K83" s="302"/>
    </row>
    <row r="84" s="1" customFormat="1" ht="15" customHeight="1">
      <c r="B84" s="313"/>
      <c r="C84" s="314" t="s">
        <v>1683</v>
      </c>
      <c r="D84" s="314"/>
      <c r="E84" s="314"/>
      <c r="F84" s="315" t="s">
        <v>1676</v>
      </c>
      <c r="G84" s="314"/>
      <c r="H84" s="314" t="s">
        <v>1684</v>
      </c>
      <c r="I84" s="314" t="s">
        <v>1672</v>
      </c>
      <c r="J84" s="314">
        <v>15</v>
      </c>
      <c r="K84" s="302"/>
    </row>
    <row r="85" s="1" customFormat="1" ht="15" customHeight="1">
      <c r="B85" s="313"/>
      <c r="C85" s="314" t="s">
        <v>1685</v>
      </c>
      <c r="D85" s="314"/>
      <c r="E85" s="314"/>
      <c r="F85" s="315" t="s">
        <v>1676</v>
      </c>
      <c r="G85" s="314"/>
      <c r="H85" s="314" t="s">
        <v>1686</v>
      </c>
      <c r="I85" s="314" t="s">
        <v>1672</v>
      </c>
      <c r="J85" s="314">
        <v>20</v>
      </c>
      <c r="K85" s="302"/>
    </row>
    <row r="86" s="1" customFormat="1" ht="15" customHeight="1">
      <c r="B86" s="313"/>
      <c r="C86" s="314" t="s">
        <v>1687</v>
      </c>
      <c r="D86" s="314"/>
      <c r="E86" s="314"/>
      <c r="F86" s="315" t="s">
        <v>1676</v>
      </c>
      <c r="G86" s="314"/>
      <c r="H86" s="314" t="s">
        <v>1688</v>
      </c>
      <c r="I86" s="314" t="s">
        <v>1672</v>
      </c>
      <c r="J86" s="314">
        <v>20</v>
      </c>
      <c r="K86" s="302"/>
    </row>
    <row r="87" s="1" customFormat="1" ht="15" customHeight="1">
      <c r="B87" s="313"/>
      <c r="C87" s="288" t="s">
        <v>1689</v>
      </c>
      <c r="D87" s="288"/>
      <c r="E87" s="288"/>
      <c r="F87" s="311" t="s">
        <v>1676</v>
      </c>
      <c r="G87" s="312"/>
      <c r="H87" s="288" t="s">
        <v>1690</v>
      </c>
      <c r="I87" s="288" t="s">
        <v>1672</v>
      </c>
      <c r="J87" s="288">
        <v>50</v>
      </c>
      <c r="K87" s="302"/>
    </row>
    <row r="88" s="1" customFormat="1" ht="15" customHeight="1">
      <c r="B88" s="313"/>
      <c r="C88" s="288" t="s">
        <v>1691</v>
      </c>
      <c r="D88" s="288"/>
      <c r="E88" s="288"/>
      <c r="F88" s="311" t="s">
        <v>1676</v>
      </c>
      <c r="G88" s="312"/>
      <c r="H88" s="288" t="s">
        <v>1692</v>
      </c>
      <c r="I88" s="288" t="s">
        <v>1672</v>
      </c>
      <c r="J88" s="288">
        <v>20</v>
      </c>
      <c r="K88" s="302"/>
    </row>
    <row r="89" s="1" customFormat="1" ht="15" customHeight="1">
      <c r="B89" s="313"/>
      <c r="C89" s="288" t="s">
        <v>1693</v>
      </c>
      <c r="D89" s="288"/>
      <c r="E89" s="288"/>
      <c r="F89" s="311" t="s">
        <v>1676</v>
      </c>
      <c r="G89" s="312"/>
      <c r="H89" s="288" t="s">
        <v>1694</v>
      </c>
      <c r="I89" s="288" t="s">
        <v>1672</v>
      </c>
      <c r="J89" s="288">
        <v>20</v>
      </c>
      <c r="K89" s="302"/>
    </row>
    <row r="90" s="1" customFormat="1" ht="15" customHeight="1">
      <c r="B90" s="313"/>
      <c r="C90" s="288" t="s">
        <v>1695</v>
      </c>
      <c r="D90" s="288"/>
      <c r="E90" s="288"/>
      <c r="F90" s="311" t="s">
        <v>1676</v>
      </c>
      <c r="G90" s="312"/>
      <c r="H90" s="288" t="s">
        <v>1696</v>
      </c>
      <c r="I90" s="288" t="s">
        <v>1672</v>
      </c>
      <c r="J90" s="288">
        <v>50</v>
      </c>
      <c r="K90" s="302"/>
    </row>
    <row r="91" s="1" customFormat="1" ht="15" customHeight="1">
      <c r="B91" s="313"/>
      <c r="C91" s="288" t="s">
        <v>1697</v>
      </c>
      <c r="D91" s="288"/>
      <c r="E91" s="288"/>
      <c r="F91" s="311" t="s">
        <v>1676</v>
      </c>
      <c r="G91" s="312"/>
      <c r="H91" s="288" t="s">
        <v>1697</v>
      </c>
      <c r="I91" s="288" t="s">
        <v>1672</v>
      </c>
      <c r="J91" s="288">
        <v>50</v>
      </c>
      <c r="K91" s="302"/>
    </row>
    <row r="92" s="1" customFormat="1" ht="15" customHeight="1">
      <c r="B92" s="313"/>
      <c r="C92" s="288" t="s">
        <v>1698</v>
      </c>
      <c r="D92" s="288"/>
      <c r="E92" s="288"/>
      <c r="F92" s="311" t="s">
        <v>1676</v>
      </c>
      <c r="G92" s="312"/>
      <c r="H92" s="288" t="s">
        <v>1699</v>
      </c>
      <c r="I92" s="288" t="s">
        <v>1672</v>
      </c>
      <c r="J92" s="288">
        <v>255</v>
      </c>
      <c r="K92" s="302"/>
    </row>
    <row r="93" s="1" customFormat="1" ht="15" customHeight="1">
      <c r="B93" s="313"/>
      <c r="C93" s="288" t="s">
        <v>1700</v>
      </c>
      <c r="D93" s="288"/>
      <c r="E93" s="288"/>
      <c r="F93" s="311" t="s">
        <v>1670</v>
      </c>
      <c r="G93" s="312"/>
      <c r="H93" s="288" t="s">
        <v>1701</v>
      </c>
      <c r="I93" s="288" t="s">
        <v>1702</v>
      </c>
      <c r="J93" s="288"/>
      <c r="K93" s="302"/>
    </row>
    <row r="94" s="1" customFormat="1" ht="15" customHeight="1">
      <c r="B94" s="313"/>
      <c r="C94" s="288" t="s">
        <v>1703</v>
      </c>
      <c r="D94" s="288"/>
      <c r="E94" s="288"/>
      <c r="F94" s="311" t="s">
        <v>1670</v>
      </c>
      <c r="G94" s="312"/>
      <c r="H94" s="288" t="s">
        <v>1704</v>
      </c>
      <c r="I94" s="288" t="s">
        <v>1705</v>
      </c>
      <c r="J94" s="288"/>
      <c r="K94" s="302"/>
    </row>
    <row r="95" s="1" customFormat="1" ht="15" customHeight="1">
      <c r="B95" s="313"/>
      <c r="C95" s="288" t="s">
        <v>1706</v>
      </c>
      <c r="D95" s="288"/>
      <c r="E95" s="288"/>
      <c r="F95" s="311" t="s">
        <v>1670</v>
      </c>
      <c r="G95" s="312"/>
      <c r="H95" s="288" t="s">
        <v>1706</v>
      </c>
      <c r="I95" s="288" t="s">
        <v>1705</v>
      </c>
      <c r="J95" s="288"/>
      <c r="K95" s="302"/>
    </row>
    <row r="96" s="1" customFormat="1" ht="15" customHeight="1">
      <c r="B96" s="313"/>
      <c r="C96" s="288" t="s">
        <v>43</v>
      </c>
      <c r="D96" s="288"/>
      <c r="E96" s="288"/>
      <c r="F96" s="311" t="s">
        <v>1670</v>
      </c>
      <c r="G96" s="312"/>
      <c r="H96" s="288" t="s">
        <v>1707</v>
      </c>
      <c r="I96" s="288" t="s">
        <v>1705</v>
      </c>
      <c r="J96" s="288"/>
      <c r="K96" s="302"/>
    </row>
    <row r="97" s="1" customFormat="1" ht="15" customHeight="1">
      <c r="B97" s="313"/>
      <c r="C97" s="288" t="s">
        <v>53</v>
      </c>
      <c r="D97" s="288"/>
      <c r="E97" s="288"/>
      <c r="F97" s="311" t="s">
        <v>1670</v>
      </c>
      <c r="G97" s="312"/>
      <c r="H97" s="288" t="s">
        <v>1708</v>
      </c>
      <c r="I97" s="288" t="s">
        <v>1705</v>
      </c>
      <c r="J97" s="288"/>
      <c r="K97" s="302"/>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1709</v>
      </c>
      <c r="D102" s="301"/>
      <c r="E102" s="301"/>
      <c r="F102" s="301"/>
      <c r="G102" s="301"/>
      <c r="H102" s="301"/>
      <c r="I102" s="301"/>
      <c r="J102" s="301"/>
      <c r="K102" s="302"/>
    </row>
    <row r="103" s="1" customFormat="1" ht="17.25" customHeight="1">
      <c r="B103" s="300"/>
      <c r="C103" s="303" t="s">
        <v>1664</v>
      </c>
      <c r="D103" s="303"/>
      <c r="E103" s="303"/>
      <c r="F103" s="303" t="s">
        <v>1665</v>
      </c>
      <c r="G103" s="304"/>
      <c r="H103" s="303" t="s">
        <v>59</v>
      </c>
      <c r="I103" s="303" t="s">
        <v>62</v>
      </c>
      <c r="J103" s="303" t="s">
        <v>1666</v>
      </c>
      <c r="K103" s="302"/>
    </row>
    <row r="104" s="1" customFormat="1" ht="17.25" customHeight="1">
      <c r="B104" s="300"/>
      <c r="C104" s="305" t="s">
        <v>1667</v>
      </c>
      <c r="D104" s="305"/>
      <c r="E104" s="305"/>
      <c r="F104" s="306" t="s">
        <v>1668</v>
      </c>
      <c r="G104" s="307"/>
      <c r="H104" s="305"/>
      <c r="I104" s="305"/>
      <c r="J104" s="305" t="s">
        <v>1669</v>
      </c>
      <c r="K104" s="302"/>
    </row>
    <row r="105" s="1" customFormat="1" ht="5.25" customHeight="1">
      <c r="B105" s="300"/>
      <c r="C105" s="303"/>
      <c r="D105" s="303"/>
      <c r="E105" s="303"/>
      <c r="F105" s="303"/>
      <c r="G105" s="321"/>
      <c r="H105" s="303"/>
      <c r="I105" s="303"/>
      <c r="J105" s="303"/>
      <c r="K105" s="302"/>
    </row>
    <row r="106" s="1" customFormat="1" ht="15" customHeight="1">
      <c r="B106" s="300"/>
      <c r="C106" s="288" t="s">
        <v>58</v>
      </c>
      <c r="D106" s="310"/>
      <c r="E106" s="310"/>
      <c r="F106" s="311" t="s">
        <v>1670</v>
      </c>
      <c r="G106" s="288"/>
      <c r="H106" s="288" t="s">
        <v>1710</v>
      </c>
      <c r="I106" s="288" t="s">
        <v>1672</v>
      </c>
      <c r="J106" s="288">
        <v>20</v>
      </c>
      <c r="K106" s="302"/>
    </row>
    <row r="107" s="1" customFormat="1" ht="15" customHeight="1">
      <c r="B107" s="300"/>
      <c r="C107" s="288" t="s">
        <v>1673</v>
      </c>
      <c r="D107" s="288"/>
      <c r="E107" s="288"/>
      <c r="F107" s="311" t="s">
        <v>1670</v>
      </c>
      <c r="G107" s="288"/>
      <c r="H107" s="288" t="s">
        <v>1710</v>
      </c>
      <c r="I107" s="288" t="s">
        <v>1672</v>
      </c>
      <c r="J107" s="288">
        <v>120</v>
      </c>
      <c r="K107" s="302"/>
    </row>
    <row r="108" s="1" customFormat="1" ht="15" customHeight="1">
      <c r="B108" s="313"/>
      <c r="C108" s="288" t="s">
        <v>1675</v>
      </c>
      <c r="D108" s="288"/>
      <c r="E108" s="288"/>
      <c r="F108" s="311" t="s">
        <v>1676</v>
      </c>
      <c r="G108" s="288"/>
      <c r="H108" s="288" t="s">
        <v>1710</v>
      </c>
      <c r="I108" s="288" t="s">
        <v>1672</v>
      </c>
      <c r="J108" s="288">
        <v>50</v>
      </c>
      <c r="K108" s="302"/>
    </row>
    <row r="109" s="1" customFormat="1" ht="15" customHeight="1">
      <c r="B109" s="313"/>
      <c r="C109" s="288" t="s">
        <v>1678</v>
      </c>
      <c r="D109" s="288"/>
      <c r="E109" s="288"/>
      <c r="F109" s="311" t="s">
        <v>1670</v>
      </c>
      <c r="G109" s="288"/>
      <c r="H109" s="288" t="s">
        <v>1710</v>
      </c>
      <c r="I109" s="288" t="s">
        <v>1680</v>
      </c>
      <c r="J109" s="288"/>
      <c r="K109" s="302"/>
    </row>
    <row r="110" s="1" customFormat="1" ht="15" customHeight="1">
      <c r="B110" s="313"/>
      <c r="C110" s="288" t="s">
        <v>1689</v>
      </c>
      <c r="D110" s="288"/>
      <c r="E110" s="288"/>
      <c r="F110" s="311" t="s">
        <v>1676</v>
      </c>
      <c r="G110" s="288"/>
      <c r="H110" s="288" t="s">
        <v>1710</v>
      </c>
      <c r="I110" s="288" t="s">
        <v>1672</v>
      </c>
      <c r="J110" s="288">
        <v>50</v>
      </c>
      <c r="K110" s="302"/>
    </row>
    <row r="111" s="1" customFormat="1" ht="15" customHeight="1">
      <c r="B111" s="313"/>
      <c r="C111" s="288" t="s">
        <v>1697</v>
      </c>
      <c r="D111" s="288"/>
      <c r="E111" s="288"/>
      <c r="F111" s="311" t="s">
        <v>1676</v>
      </c>
      <c r="G111" s="288"/>
      <c r="H111" s="288" t="s">
        <v>1710</v>
      </c>
      <c r="I111" s="288" t="s">
        <v>1672</v>
      </c>
      <c r="J111" s="288">
        <v>50</v>
      </c>
      <c r="K111" s="302"/>
    </row>
    <row r="112" s="1" customFormat="1" ht="15" customHeight="1">
      <c r="B112" s="313"/>
      <c r="C112" s="288" t="s">
        <v>1695</v>
      </c>
      <c r="D112" s="288"/>
      <c r="E112" s="288"/>
      <c r="F112" s="311" t="s">
        <v>1676</v>
      </c>
      <c r="G112" s="288"/>
      <c r="H112" s="288" t="s">
        <v>1710</v>
      </c>
      <c r="I112" s="288" t="s">
        <v>1672</v>
      </c>
      <c r="J112" s="288">
        <v>50</v>
      </c>
      <c r="K112" s="302"/>
    </row>
    <row r="113" s="1" customFormat="1" ht="15" customHeight="1">
      <c r="B113" s="313"/>
      <c r="C113" s="288" t="s">
        <v>58</v>
      </c>
      <c r="D113" s="288"/>
      <c r="E113" s="288"/>
      <c r="F113" s="311" t="s">
        <v>1670</v>
      </c>
      <c r="G113" s="288"/>
      <c r="H113" s="288" t="s">
        <v>1711</v>
      </c>
      <c r="I113" s="288" t="s">
        <v>1672</v>
      </c>
      <c r="J113" s="288">
        <v>20</v>
      </c>
      <c r="K113" s="302"/>
    </row>
    <row r="114" s="1" customFormat="1" ht="15" customHeight="1">
      <c r="B114" s="313"/>
      <c r="C114" s="288" t="s">
        <v>1712</v>
      </c>
      <c r="D114" s="288"/>
      <c r="E114" s="288"/>
      <c r="F114" s="311" t="s">
        <v>1670</v>
      </c>
      <c r="G114" s="288"/>
      <c r="H114" s="288" t="s">
        <v>1713</v>
      </c>
      <c r="I114" s="288" t="s">
        <v>1672</v>
      </c>
      <c r="J114" s="288">
        <v>120</v>
      </c>
      <c r="K114" s="302"/>
    </row>
    <row r="115" s="1" customFormat="1" ht="15" customHeight="1">
      <c r="B115" s="313"/>
      <c r="C115" s="288" t="s">
        <v>43</v>
      </c>
      <c r="D115" s="288"/>
      <c r="E115" s="288"/>
      <c r="F115" s="311" t="s">
        <v>1670</v>
      </c>
      <c r="G115" s="288"/>
      <c r="H115" s="288" t="s">
        <v>1714</v>
      </c>
      <c r="I115" s="288" t="s">
        <v>1705</v>
      </c>
      <c r="J115" s="288"/>
      <c r="K115" s="302"/>
    </row>
    <row r="116" s="1" customFormat="1" ht="15" customHeight="1">
      <c r="B116" s="313"/>
      <c r="C116" s="288" t="s">
        <v>53</v>
      </c>
      <c r="D116" s="288"/>
      <c r="E116" s="288"/>
      <c r="F116" s="311" t="s">
        <v>1670</v>
      </c>
      <c r="G116" s="288"/>
      <c r="H116" s="288" t="s">
        <v>1715</v>
      </c>
      <c r="I116" s="288" t="s">
        <v>1705</v>
      </c>
      <c r="J116" s="288"/>
      <c r="K116" s="302"/>
    </row>
    <row r="117" s="1" customFormat="1" ht="15" customHeight="1">
      <c r="B117" s="313"/>
      <c r="C117" s="288" t="s">
        <v>62</v>
      </c>
      <c r="D117" s="288"/>
      <c r="E117" s="288"/>
      <c r="F117" s="311" t="s">
        <v>1670</v>
      </c>
      <c r="G117" s="288"/>
      <c r="H117" s="288" t="s">
        <v>1716</v>
      </c>
      <c r="I117" s="288" t="s">
        <v>1717</v>
      </c>
      <c r="J117" s="288"/>
      <c r="K117" s="302"/>
    </row>
    <row r="118" s="1" customFormat="1" ht="15" customHeight="1">
      <c r="B118" s="316"/>
      <c r="C118" s="322"/>
      <c r="D118" s="322"/>
      <c r="E118" s="322"/>
      <c r="F118" s="322"/>
      <c r="G118" s="322"/>
      <c r="H118" s="322"/>
      <c r="I118" s="322"/>
      <c r="J118" s="322"/>
      <c r="K118" s="318"/>
    </row>
    <row r="119" s="1" customFormat="1" ht="18.75" customHeight="1">
      <c r="B119" s="323"/>
      <c r="C119" s="324"/>
      <c r="D119" s="324"/>
      <c r="E119" s="324"/>
      <c r="F119" s="325"/>
      <c r="G119" s="324"/>
      <c r="H119" s="324"/>
      <c r="I119" s="324"/>
      <c r="J119" s="324"/>
      <c r="K119" s="323"/>
    </row>
    <row r="120" s="1" customFormat="1" ht="18.75" customHeight="1">
      <c r="B120" s="296"/>
      <c r="C120" s="296"/>
      <c r="D120" s="296"/>
      <c r="E120" s="296"/>
      <c r="F120" s="296"/>
      <c r="G120" s="296"/>
      <c r="H120" s="296"/>
      <c r="I120" s="296"/>
      <c r="J120" s="296"/>
      <c r="K120" s="296"/>
    </row>
    <row r="121" s="1" customFormat="1" ht="7.5" customHeight="1">
      <c r="B121" s="326"/>
      <c r="C121" s="327"/>
      <c r="D121" s="327"/>
      <c r="E121" s="327"/>
      <c r="F121" s="327"/>
      <c r="G121" s="327"/>
      <c r="H121" s="327"/>
      <c r="I121" s="327"/>
      <c r="J121" s="327"/>
      <c r="K121" s="328"/>
    </row>
    <row r="122" s="1" customFormat="1" ht="45" customHeight="1">
      <c r="B122" s="329"/>
      <c r="C122" s="279" t="s">
        <v>1718</v>
      </c>
      <c r="D122" s="279"/>
      <c r="E122" s="279"/>
      <c r="F122" s="279"/>
      <c r="G122" s="279"/>
      <c r="H122" s="279"/>
      <c r="I122" s="279"/>
      <c r="J122" s="279"/>
      <c r="K122" s="330"/>
    </row>
    <row r="123" s="1" customFormat="1" ht="17.25" customHeight="1">
      <c r="B123" s="331"/>
      <c r="C123" s="303" t="s">
        <v>1664</v>
      </c>
      <c r="D123" s="303"/>
      <c r="E123" s="303"/>
      <c r="F123" s="303" t="s">
        <v>1665</v>
      </c>
      <c r="G123" s="304"/>
      <c r="H123" s="303" t="s">
        <v>59</v>
      </c>
      <c r="I123" s="303" t="s">
        <v>62</v>
      </c>
      <c r="J123" s="303" t="s">
        <v>1666</v>
      </c>
      <c r="K123" s="332"/>
    </row>
    <row r="124" s="1" customFormat="1" ht="17.25" customHeight="1">
      <c r="B124" s="331"/>
      <c r="C124" s="305" t="s">
        <v>1667</v>
      </c>
      <c r="D124" s="305"/>
      <c r="E124" s="305"/>
      <c r="F124" s="306" t="s">
        <v>1668</v>
      </c>
      <c r="G124" s="307"/>
      <c r="H124" s="305"/>
      <c r="I124" s="305"/>
      <c r="J124" s="305" t="s">
        <v>1669</v>
      </c>
      <c r="K124" s="332"/>
    </row>
    <row r="125" s="1" customFormat="1" ht="5.25" customHeight="1">
      <c r="B125" s="333"/>
      <c r="C125" s="308"/>
      <c r="D125" s="308"/>
      <c r="E125" s="308"/>
      <c r="F125" s="308"/>
      <c r="G125" s="334"/>
      <c r="H125" s="308"/>
      <c r="I125" s="308"/>
      <c r="J125" s="308"/>
      <c r="K125" s="335"/>
    </row>
    <row r="126" s="1" customFormat="1" ht="15" customHeight="1">
      <c r="B126" s="333"/>
      <c r="C126" s="288" t="s">
        <v>1673</v>
      </c>
      <c r="D126" s="310"/>
      <c r="E126" s="310"/>
      <c r="F126" s="311" t="s">
        <v>1670</v>
      </c>
      <c r="G126" s="288"/>
      <c r="H126" s="288" t="s">
        <v>1710</v>
      </c>
      <c r="I126" s="288" t="s">
        <v>1672</v>
      </c>
      <c r="J126" s="288">
        <v>120</v>
      </c>
      <c r="K126" s="336"/>
    </row>
    <row r="127" s="1" customFormat="1" ht="15" customHeight="1">
      <c r="B127" s="333"/>
      <c r="C127" s="288" t="s">
        <v>1719</v>
      </c>
      <c r="D127" s="288"/>
      <c r="E127" s="288"/>
      <c r="F127" s="311" t="s">
        <v>1670</v>
      </c>
      <c r="G127" s="288"/>
      <c r="H127" s="288" t="s">
        <v>1720</v>
      </c>
      <c r="I127" s="288" t="s">
        <v>1672</v>
      </c>
      <c r="J127" s="288" t="s">
        <v>1721</v>
      </c>
      <c r="K127" s="336"/>
    </row>
    <row r="128" s="1" customFormat="1" ht="15" customHeight="1">
      <c r="B128" s="333"/>
      <c r="C128" s="288" t="s">
        <v>1618</v>
      </c>
      <c r="D128" s="288"/>
      <c r="E128" s="288"/>
      <c r="F128" s="311" t="s">
        <v>1670</v>
      </c>
      <c r="G128" s="288"/>
      <c r="H128" s="288" t="s">
        <v>1722</v>
      </c>
      <c r="I128" s="288" t="s">
        <v>1672</v>
      </c>
      <c r="J128" s="288" t="s">
        <v>1721</v>
      </c>
      <c r="K128" s="336"/>
    </row>
    <row r="129" s="1" customFormat="1" ht="15" customHeight="1">
      <c r="B129" s="333"/>
      <c r="C129" s="288" t="s">
        <v>1681</v>
      </c>
      <c r="D129" s="288"/>
      <c r="E129" s="288"/>
      <c r="F129" s="311" t="s">
        <v>1676</v>
      </c>
      <c r="G129" s="288"/>
      <c r="H129" s="288" t="s">
        <v>1682</v>
      </c>
      <c r="I129" s="288" t="s">
        <v>1672</v>
      </c>
      <c r="J129" s="288">
        <v>15</v>
      </c>
      <c r="K129" s="336"/>
    </row>
    <row r="130" s="1" customFormat="1" ht="15" customHeight="1">
      <c r="B130" s="333"/>
      <c r="C130" s="314" t="s">
        <v>1683</v>
      </c>
      <c r="D130" s="314"/>
      <c r="E130" s="314"/>
      <c r="F130" s="315" t="s">
        <v>1676</v>
      </c>
      <c r="G130" s="314"/>
      <c r="H130" s="314" t="s">
        <v>1684</v>
      </c>
      <c r="I130" s="314" t="s">
        <v>1672</v>
      </c>
      <c r="J130" s="314">
        <v>15</v>
      </c>
      <c r="K130" s="336"/>
    </row>
    <row r="131" s="1" customFormat="1" ht="15" customHeight="1">
      <c r="B131" s="333"/>
      <c r="C131" s="314" t="s">
        <v>1685</v>
      </c>
      <c r="D131" s="314"/>
      <c r="E131" s="314"/>
      <c r="F131" s="315" t="s">
        <v>1676</v>
      </c>
      <c r="G131" s="314"/>
      <c r="H131" s="314" t="s">
        <v>1686</v>
      </c>
      <c r="I131" s="314" t="s">
        <v>1672</v>
      </c>
      <c r="J131" s="314">
        <v>20</v>
      </c>
      <c r="K131" s="336"/>
    </row>
    <row r="132" s="1" customFormat="1" ht="15" customHeight="1">
      <c r="B132" s="333"/>
      <c r="C132" s="314" t="s">
        <v>1687</v>
      </c>
      <c r="D132" s="314"/>
      <c r="E132" s="314"/>
      <c r="F132" s="315" t="s">
        <v>1676</v>
      </c>
      <c r="G132" s="314"/>
      <c r="H132" s="314" t="s">
        <v>1688</v>
      </c>
      <c r="I132" s="314" t="s">
        <v>1672</v>
      </c>
      <c r="J132" s="314">
        <v>20</v>
      </c>
      <c r="K132" s="336"/>
    </row>
    <row r="133" s="1" customFormat="1" ht="15" customHeight="1">
      <c r="B133" s="333"/>
      <c r="C133" s="288" t="s">
        <v>1675</v>
      </c>
      <c r="D133" s="288"/>
      <c r="E133" s="288"/>
      <c r="F133" s="311" t="s">
        <v>1676</v>
      </c>
      <c r="G133" s="288"/>
      <c r="H133" s="288" t="s">
        <v>1710</v>
      </c>
      <c r="I133" s="288" t="s">
        <v>1672</v>
      </c>
      <c r="J133" s="288">
        <v>50</v>
      </c>
      <c r="K133" s="336"/>
    </row>
    <row r="134" s="1" customFormat="1" ht="15" customHeight="1">
      <c r="B134" s="333"/>
      <c r="C134" s="288" t="s">
        <v>1689</v>
      </c>
      <c r="D134" s="288"/>
      <c r="E134" s="288"/>
      <c r="F134" s="311" t="s">
        <v>1676</v>
      </c>
      <c r="G134" s="288"/>
      <c r="H134" s="288" t="s">
        <v>1710</v>
      </c>
      <c r="I134" s="288" t="s">
        <v>1672</v>
      </c>
      <c r="J134" s="288">
        <v>50</v>
      </c>
      <c r="K134" s="336"/>
    </row>
    <row r="135" s="1" customFormat="1" ht="15" customHeight="1">
      <c r="B135" s="333"/>
      <c r="C135" s="288" t="s">
        <v>1695</v>
      </c>
      <c r="D135" s="288"/>
      <c r="E135" s="288"/>
      <c r="F135" s="311" t="s">
        <v>1676</v>
      </c>
      <c r="G135" s="288"/>
      <c r="H135" s="288" t="s">
        <v>1710</v>
      </c>
      <c r="I135" s="288" t="s">
        <v>1672</v>
      </c>
      <c r="J135" s="288">
        <v>50</v>
      </c>
      <c r="K135" s="336"/>
    </row>
    <row r="136" s="1" customFormat="1" ht="15" customHeight="1">
      <c r="B136" s="333"/>
      <c r="C136" s="288" t="s">
        <v>1697</v>
      </c>
      <c r="D136" s="288"/>
      <c r="E136" s="288"/>
      <c r="F136" s="311" t="s">
        <v>1676</v>
      </c>
      <c r="G136" s="288"/>
      <c r="H136" s="288" t="s">
        <v>1710</v>
      </c>
      <c r="I136" s="288" t="s">
        <v>1672</v>
      </c>
      <c r="J136" s="288">
        <v>50</v>
      </c>
      <c r="K136" s="336"/>
    </row>
    <row r="137" s="1" customFormat="1" ht="15" customHeight="1">
      <c r="B137" s="333"/>
      <c r="C137" s="288" t="s">
        <v>1698</v>
      </c>
      <c r="D137" s="288"/>
      <c r="E137" s="288"/>
      <c r="F137" s="311" t="s">
        <v>1676</v>
      </c>
      <c r="G137" s="288"/>
      <c r="H137" s="288" t="s">
        <v>1723</v>
      </c>
      <c r="I137" s="288" t="s">
        <v>1672</v>
      </c>
      <c r="J137" s="288">
        <v>255</v>
      </c>
      <c r="K137" s="336"/>
    </row>
    <row r="138" s="1" customFormat="1" ht="15" customHeight="1">
      <c r="B138" s="333"/>
      <c r="C138" s="288" t="s">
        <v>1700</v>
      </c>
      <c r="D138" s="288"/>
      <c r="E138" s="288"/>
      <c r="F138" s="311" t="s">
        <v>1670</v>
      </c>
      <c r="G138" s="288"/>
      <c r="H138" s="288" t="s">
        <v>1724</v>
      </c>
      <c r="I138" s="288" t="s">
        <v>1702</v>
      </c>
      <c r="J138" s="288"/>
      <c r="K138" s="336"/>
    </row>
    <row r="139" s="1" customFormat="1" ht="15" customHeight="1">
      <c r="B139" s="333"/>
      <c r="C139" s="288" t="s">
        <v>1703</v>
      </c>
      <c r="D139" s="288"/>
      <c r="E139" s="288"/>
      <c r="F139" s="311" t="s">
        <v>1670</v>
      </c>
      <c r="G139" s="288"/>
      <c r="H139" s="288" t="s">
        <v>1725</v>
      </c>
      <c r="I139" s="288" t="s">
        <v>1705</v>
      </c>
      <c r="J139" s="288"/>
      <c r="K139" s="336"/>
    </row>
    <row r="140" s="1" customFormat="1" ht="15" customHeight="1">
      <c r="B140" s="333"/>
      <c r="C140" s="288" t="s">
        <v>1706</v>
      </c>
      <c r="D140" s="288"/>
      <c r="E140" s="288"/>
      <c r="F140" s="311" t="s">
        <v>1670</v>
      </c>
      <c r="G140" s="288"/>
      <c r="H140" s="288" t="s">
        <v>1706</v>
      </c>
      <c r="I140" s="288" t="s">
        <v>1705</v>
      </c>
      <c r="J140" s="288"/>
      <c r="K140" s="336"/>
    </row>
    <row r="141" s="1" customFormat="1" ht="15" customHeight="1">
      <c r="B141" s="333"/>
      <c r="C141" s="288" t="s">
        <v>43</v>
      </c>
      <c r="D141" s="288"/>
      <c r="E141" s="288"/>
      <c r="F141" s="311" t="s">
        <v>1670</v>
      </c>
      <c r="G141" s="288"/>
      <c r="H141" s="288" t="s">
        <v>1726</v>
      </c>
      <c r="I141" s="288" t="s">
        <v>1705</v>
      </c>
      <c r="J141" s="288"/>
      <c r="K141" s="336"/>
    </row>
    <row r="142" s="1" customFormat="1" ht="15" customHeight="1">
      <c r="B142" s="333"/>
      <c r="C142" s="288" t="s">
        <v>1727</v>
      </c>
      <c r="D142" s="288"/>
      <c r="E142" s="288"/>
      <c r="F142" s="311" t="s">
        <v>1670</v>
      </c>
      <c r="G142" s="288"/>
      <c r="H142" s="288" t="s">
        <v>1728</v>
      </c>
      <c r="I142" s="288" t="s">
        <v>1705</v>
      </c>
      <c r="J142" s="288"/>
      <c r="K142" s="336"/>
    </row>
    <row r="143" s="1" customFormat="1" ht="15" customHeight="1">
      <c r="B143" s="337"/>
      <c r="C143" s="338"/>
      <c r="D143" s="338"/>
      <c r="E143" s="338"/>
      <c r="F143" s="338"/>
      <c r="G143" s="338"/>
      <c r="H143" s="338"/>
      <c r="I143" s="338"/>
      <c r="J143" s="338"/>
      <c r="K143" s="339"/>
    </row>
    <row r="144" s="1" customFormat="1" ht="18.75" customHeight="1">
      <c r="B144" s="324"/>
      <c r="C144" s="324"/>
      <c r="D144" s="324"/>
      <c r="E144" s="324"/>
      <c r="F144" s="325"/>
      <c r="G144" s="324"/>
      <c r="H144" s="324"/>
      <c r="I144" s="324"/>
      <c r="J144" s="324"/>
      <c r="K144" s="324"/>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1729</v>
      </c>
      <c r="D147" s="301"/>
      <c r="E147" s="301"/>
      <c r="F147" s="301"/>
      <c r="G147" s="301"/>
      <c r="H147" s="301"/>
      <c r="I147" s="301"/>
      <c r="J147" s="301"/>
      <c r="K147" s="302"/>
    </row>
    <row r="148" s="1" customFormat="1" ht="17.25" customHeight="1">
      <c r="B148" s="300"/>
      <c r="C148" s="303" t="s">
        <v>1664</v>
      </c>
      <c r="D148" s="303"/>
      <c r="E148" s="303"/>
      <c r="F148" s="303" t="s">
        <v>1665</v>
      </c>
      <c r="G148" s="304"/>
      <c r="H148" s="303" t="s">
        <v>59</v>
      </c>
      <c r="I148" s="303" t="s">
        <v>62</v>
      </c>
      <c r="J148" s="303" t="s">
        <v>1666</v>
      </c>
      <c r="K148" s="302"/>
    </row>
    <row r="149" s="1" customFormat="1" ht="17.25" customHeight="1">
      <c r="B149" s="300"/>
      <c r="C149" s="305" t="s">
        <v>1667</v>
      </c>
      <c r="D149" s="305"/>
      <c r="E149" s="305"/>
      <c r="F149" s="306" t="s">
        <v>1668</v>
      </c>
      <c r="G149" s="307"/>
      <c r="H149" s="305"/>
      <c r="I149" s="305"/>
      <c r="J149" s="305" t="s">
        <v>1669</v>
      </c>
      <c r="K149" s="302"/>
    </row>
    <row r="150" s="1" customFormat="1" ht="5.25" customHeight="1">
      <c r="B150" s="313"/>
      <c r="C150" s="308"/>
      <c r="D150" s="308"/>
      <c r="E150" s="308"/>
      <c r="F150" s="308"/>
      <c r="G150" s="309"/>
      <c r="H150" s="308"/>
      <c r="I150" s="308"/>
      <c r="J150" s="308"/>
      <c r="K150" s="336"/>
    </row>
    <row r="151" s="1" customFormat="1" ht="15" customHeight="1">
      <c r="B151" s="313"/>
      <c r="C151" s="340" t="s">
        <v>1673</v>
      </c>
      <c r="D151" s="288"/>
      <c r="E151" s="288"/>
      <c r="F151" s="341" t="s">
        <v>1670</v>
      </c>
      <c r="G151" s="288"/>
      <c r="H151" s="340" t="s">
        <v>1710</v>
      </c>
      <c r="I151" s="340" t="s">
        <v>1672</v>
      </c>
      <c r="J151" s="340">
        <v>120</v>
      </c>
      <c r="K151" s="336"/>
    </row>
    <row r="152" s="1" customFormat="1" ht="15" customHeight="1">
      <c r="B152" s="313"/>
      <c r="C152" s="340" t="s">
        <v>1719</v>
      </c>
      <c r="D152" s="288"/>
      <c r="E152" s="288"/>
      <c r="F152" s="341" t="s">
        <v>1670</v>
      </c>
      <c r="G152" s="288"/>
      <c r="H152" s="340" t="s">
        <v>1730</v>
      </c>
      <c r="I152" s="340" t="s">
        <v>1672</v>
      </c>
      <c r="J152" s="340" t="s">
        <v>1721</v>
      </c>
      <c r="K152" s="336"/>
    </row>
    <row r="153" s="1" customFormat="1" ht="15" customHeight="1">
      <c r="B153" s="313"/>
      <c r="C153" s="340" t="s">
        <v>1618</v>
      </c>
      <c r="D153" s="288"/>
      <c r="E153" s="288"/>
      <c r="F153" s="341" t="s">
        <v>1670</v>
      </c>
      <c r="G153" s="288"/>
      <c r="H153" s="340" t="s">
        <v>1731</v>
      </c>
      <c r="I153" s="340" t="s">
        <v>1672</v>
      </c>
      <c r="J153" s="340" t="s">
        <v>1721</v>
      </c>
      <c r="K153" s="336"/>
    </row>
    <row r="154" s="1" customFormat="1" ht="15" customHeight="1">
      <c r="B154" s="313"/>
      <c r="C154" s="340" t="s">
        <v>1675</v>
      </c>
      <c r="D154" s="288"/>
      <c r="E154" s="288"/>
      <c r="F154" s="341" t="s">
        <v>1676</v>
      </c>
      <c r="G154" s="288"/>
      <c r="H154" s="340" t="s">
        <v>1710</v>
      </c>
      <c r="I154" s="340" t="s">
        <v>1672</v>
      </c>
      <c r="J154" s="340">
        <v>50</v>
      </c>
      <c r="K154" s="336"/>
    </row>
    <row r="155" s="1" customFormat="1" ht="15" customHeight="1">
      <c r="B155" s="313"/>
      <c r="C155" s="340" t="s">
        <v>1678</v>
      </c>
      <c r="D155" s="288"/>
      <c r="E155" s="288"/>
      <c r="F155" s="341" t="s">
        <v>1670</v>
      </c>
      <c r="G155" s="288"/>
      <c r="H155" s="340" t="s">
        <v>1710</v>
      </c>
      <c r="I155" s="340" t="s">
        <v>1680</v>
      </c>
      <c r="J155" s="340"/>
      <c r="K155" s="336"/>
    </row>
    <row r="156" s="1" customFormat="1" ht="15" customHeight="1">
      <c r="B156" s="313"/>
      <c r="C156" s="340" t="s">
        <v>1689</v>
      </c>
      <c r="D156" s="288"/>
      <c r="E156" s="288"/>
      <c r="F156" s="341" t="s">
        <v>1676</v>
      </c>
      <c r="G156" s="288"/>
      <c r="H156" s="340" t="s">
        <v>1710</v>
      </c>
      <c r="I156" s="340" t="s">
        <v>1672</v>
      </c>
      <c r="J156" s="340">
        <v>50</v>
      </c>
      <c r="K156" s="336"/>
    </row>
    <row r="157" s="1" customFormat="1" ht="15" customHeight="1">
      <c r="B157" s="313"/>
      <c r="C157" s="340" t="s">
        <v>1697</v>
      </c>
      <c r="D157" s="288"/>
      <c r="E157" s="288"/>
      <c r="F157" s="341" t="s">
        <v>1676</v>
      </c>
      <c r="G157" s="288"/>
      <c r="H157" s="340" t="s">
        <v>1710</v>
      </c>
      <c r="I157" s="340" t="s">
        <v>1672</v>
      </c>
      <c r="J157" s="340">
        <v>50</v>
      </c>
      <c r="K157" s="336"/>
    </row>
    <row r="158" s="1" customFormat="1" ht="15" customHeight="1">
      <c r="B158" s="313"/>
      <c r="C158" s="340" t="s">
        <v>1695</v>
      </c>
      <c r="D158" s="288"/>
      <c r="E158" s="288"/>
      <c r="F158" s="341" t="s">
        <v>1676</v>
      </c>
      <c r="G158" s="288"/>
      <c r="H158" s="340" t="s">
        <v>1710</v>
      </c>
      <c r="I158" s="340" t="s">
        <v>1672</v>
      </c>
      <c r="J158" s="340">
        <v>50</v>
      </c>
      <c r="K158" s="336"/>
    </row>
    <row r="159" s="1" customFormat="1" ht="15" customHeight="1">
      <c r="B159" s="313"/>
      <c r="C159" s="340" t="s">
        <v>107</v>
      </c>
      <c r="D159" s="288"/>
      <c r="E159" s="288"/>
      <c r="F159" s="341" t="s">
        <v>1670</v>
      </c>
      <c r="G159" s="288"/>
      <c r="H159" s="340" t="s">
        <v>1732</v>
      </c>
      <c r="I159" s="340" t="s">
        <v>1672</v>
      </c>
      <c r="J159" s="340" t="s">
        <v>1733</v>
      </c>
      <c r="K159" s="336"/>
    </row>
    <row r="160" s="1" customFormat="1" ht="15" customHeight="1">
      <c r="B160" s="313"/>
      <c r="C160" s="340" t="s">
        <v>1734</v>
      </c>
      <c r="D160" s="288"/>
      <c r="E160" s="288"/>
      <c r="F160" s="341" t="s">
        <v>1670</v>
      </c>
      <c r="G160" s="288"/>
      <c r="H160" s="340" t="s">
        <v>1735</v>
      </c>
      <c r="I160" s="340" t="s">
        <v>1705</v>
      </c>
      <c r="J160" s="340"/>
      <c r="K160" s="336"/>
    </row>
    <row r="161" s="1" customFormat="1" ht="15" customHeight="1">
      <c r="B161" s="342"/>
      <c r="C161" s="343"/>
      <c r="D161" s="343"/>
      <c r="E161" s="343"/>
      <c r="F161" s="343"/>
      <c r="G161" s="343"/>
      <c r="H161" s="343"/>
      <c r="I161" s="343"/>
      <c r="J161" s="343"/>
      <c r="K161" s="344"/>
    </row>
    <row r="162" s="1" customFormat="1" ht="18.75" customHeight="1">
      <c r="B162" s="324"/>
      <c r="C162" s="334"/>
      <c r="D162" s="334"/>
      <c r="E162" s="334"/>
      <c r="F162" s="345"/>
      <c r="G162" s="334"/>
      <c r="H162" s="334"/>
      <c r="I162" s="334"/>
      <c r="J162" s="334"/>
      <c r="K162" s="324"/>
    </row>
    <row r="163" s="1" customFormat="1" ht="18.75" customHeight="1">
      <c r="B163" s="324"/>
      <c r="C163" s="334"/>
      <c r="D163" s="334"/>
      <c r="E163" s="334"/>
      <c r="F163" s="345"/>
      <c r="G163" s="334"/>
      <c r="H163" s="334"/>
      <c r="I163" s="334"/>
      <c r="J163" s="334"/>
      <c r="K163" s="324"/>
    </row>
    <row r="164" s="1" customFormat="1" ht="18.75" customHeight="1">
      <c r="B164" s="324"/>
      <c r="C164" s="334"/>
      <c r="D164" s="334"/>
      <c r="E164" s="334"/>
      <c r="F164" s="345"/>
      <c r="G164" s="334"/>
      <c r="H164" s="334"/>
      <c r="I164" s="334"/>
      <c r="J164" s="334"/>
      <c r="K164" s="324"/>
    </row>
    <row r="165" s="1" customFormat="1" ht="18.75" customHeight="1">
      <c r="B165" s="324"/>
      <c r="C165" s="334"/>
      <c r="D165" s="334"/>
      <c r="E165" s="334"/>
      <c r="F165" s="345"/>
      <c r="G165" s="334"/>
      <c r="H165" s="334"/>
      <c r="I165" s="334"/>
      <c r="J165" s="334"/>
      <c r="K165" s="324"/>
    </row>
    <row r="166" s="1" customFormat="1" ht="18.75" customHeight="1">
      <c r="B166" s="324"/>
      <c r="C166" s="334"/>
      <c r="D166" s="334"/>
      <c r="E166" s="334"/>
      <c r="F166" s="345"/>
      <c r="G166" s="334"/>
      <c r="H166" s="334"/>
      <c r="I166" s="334"/>
      <c r="J166" s="334"/>
      <c r="K166" s="324"/>
    </row>
    <row r="167" s="1" customFormat="1" ht="18.75" customHeight="1">
      <c r="B167" s="324"/>
      <c r="C167" s="334"/>
      <c r="D167" s="334"/>
      <c r="E167" s="334"/>
      <c r="F167" s="345"/>
      <c r="G167" s="334"/>
      <c r="H167" s="334"/>
      <c r="I167" s="334"/>
      <c r="J167" s="334"/>
      <c r="K167" s="324"/>
    </row>
    <row r="168" s="1" customFormat="1" ht="18.75" customHeight="1">
      <c r="B168" s="324"/>
      <c r="C168" s="334"/>
      <c r="D168" s="334"/>
      <c r="E168" s="334"/>
      <c r="F168" s="345"/>
      <c r="G168" s="334"/>
      <c r="H168" s="334"/>
      <c r="I168" s="334"/>
      <c r="J168" s="334"/>
      <c r="K168" s="324"/>
    </row>
    <row r="169" s="1" customFormat="1" ht="18.75" customHeight="1">
      <c r="B169" s="296"/>
      <c r="C169" s="296"/>
      <c r="D169" s="296"/>
      <c r="E169" s="296"/>
      <c r="F169" s="296"/>
      <c r="G169" s="296"/>
      <c r="H169" s="296"/>
      <c r="I169" s="296"/>
      <c r="J169" s="296"/>
      <c r="K169" s="296"/>
    </row>
    <row r="170" s="1" customFormat="1" ht="7.5" customHeight="1">
      <c r="B170" s="275"/>
      <c r="C170" s="276"/>
      <c r="D170" s="276"/>
      <c r="E170" s="276"/>
      <c r="F170" s="276"/>
      <c r="G170" s="276"/>
      <c r="H170" s="276"/>
      <c r="I170" s="276"/>
      <c r="J170" s="276"/>
      <c r="K170" s="277"/>
    </row>
    <row r="171" s="1" customFormat="1" ht="45" customHeight="1">
      <c r="B171" s="278"/>
      <c r="C171" s="279" t="s">
        <v>1736</v>
      </c>
      <c r="D171" s="279"/>
      <c r="E171" s="279"/>
      <c r="F171" s="279"/>
      <c r="G171" s="279"/>
      <c r="H171" s="279"/>
      <c r="I171" s="279"/>
      <c r="J171" s="279"/>
      <c r="K171" s="280"/>
    </row>
    <row r="172" s="1" customFormat="1" ht="17.25" customHeight="1">
      <c r="B172" s="278"/>
      <c r="C172" s="303" t="s">
        <v>1664</v>
      </c>
      <c r="D172" s="303"/>
      <c r="E172" s="303"/>
      <c r="F172" s="303" t="s">
        <v>1665</v>
      </c>
      <c r="G172" s="346"/>
      <c r="H172" s="347" t="s">
        <v>59</v>
      </c>
      <c r="I172" s="347" t="s">
        <v>62</v>
      </c>
      <c r="J172" s="303" t="s">
        <v>1666</v>
      </c>
      <c r="K172" s="280"/>
    </row>
    <row r="173" s="1" customFormat="1" ht="17.25" customHeight="1">
      <c r="B173" s="281"/>
      <c r="C173" s="305" t="s">
        <v>1667</v>
      </c>
      <c r="D173" s="305"/>
      <c r="E173" s="305"/>
      <c r="F173" s="306" t="s">
        <v>1668</v>
      </c>
      <c r="G173" s="348"/>
      <c r="H173" s="349"/>
      <c r="I173" s="349"/>
      <c r="J173" s="305" t="s">
        <v>1669</v>
      </c>
      <c r="K173" s="283"/>
    </row>
    <row r="174" s="1" customFormat="1" ht="5.25" customHeight="1">
      <c r="B174" s="313"/>
      <c r="C174" s="308"/>
      <c r="D174" s="308"/>
      <c r="E174" s="308"/>
      <c r="F174" s="308"/>
      <c r="G174" s="309"/>
      <c r="H174" s="308"/>
      <c r="I174" s="308"/>
      <c r="J174" s="308"/>
      <c r="K174" s="336"/>
    </row>
    <row r="175" s="1" customFormat="1" ht="15" customHeight="1">
      <c r="B175" s="313"/>
      <c r="C175" s="288" t="s">
        <v>1673</v>
      </c>
      <c r="D175" s="288"/>
      <c r="E175" s="288"/>
      <c r="F175" s="311" t="s">
        <v>1670</v>
      </c>
      <c r="G175" s="288"/>
      <c r="H175" s="288" t="s">
        <v>1710</v>
      </c>
      <c r="I175" s="288" t="s">
        <v>1672</v>
      </c>
      <c r="J175" s="288">
        <v>120</v>
      </c>
      <c r="K175" s="336"/>
    </row>
    <row r="176" s="1" customFormat="1" ht="15" customHeight="1">
      <c r="B176" s="313"/>
      <c r="C176" s="288" t="s">
        <v>1719</v>
      </c>
      <c r="D176" s="288"/>
      <c r="E176" s="288"/>
      <c r="F176" s="311" t="s">
        <v>1670</v>
      </c>
      <c r="G176" s="288"/>
      <c r="H176" s="288" t="s">
        <v>1720</v>
      </c>
      <c r="I176" s="288" t="s">
        <v>1672</v>
      </c>
      <c r="J176" s="288" t="s">
        <v>1721</v>
      </c>
      <c r="K176" s="336"/>
    </row>
    <row r="177" s="1" customFormat="1" ht="15" customHeight="1">
      <c r="B177" s="313"/>
      <c r="C177" s="288" t="s">
        <v>1618</v>
      </c>
      <c r="D177" s="288"/>
      <c r="E177" s="288"/>
      <c r="F177" s="311" t="s">
        <v>1670</v>
      </c>
      <c r="G177" s="288"/>
      <c r="H177" s="288" t="s">
        <v>1737</v>
      </c>
      <c r="I177" s="288" t="s">
        <v>1672</v>
      </c>
      <c r="J177" s="288" t="s">
        <v>1721</v>
      </c>
      <c r="K177" s="336"/>
    </row>
    <row r="178" s="1" customFormat="1" ht="15" customHeight="1">
      <c r="B178" s="313"/>
      <c r="C178" s="288" t="s">
        <v>1675</v>
      </c>
      <c r="D178" s="288"/>
      <c r="E178" s="288"/>
      <c r="F178" s="311" t="s">
        <v>1676</v>
      </c>
      <c r="G178" s="288"/>
      <c r="H178" s="288" t="s">
        <v>1737</v>
      </c>
      <c r="I178" s="288" t="s">
        <v>1672</v>
      </c>
      <c r="J178" s="288">
        <v>50</v>
      </c>
      <c r="K178" s="336"/>
    </row>
    <row r="179" s="1" customFormat="1" ht="15" customHeight="1">
      <c r="B179" s="313"/>
      <c r="C179" s="288" t="s">
        <v>1678</v>
      </c>
      <c r="D179" s="288"/>
      <c r="E179" s="288"/>
      <c r="F179" s="311" t="s">
        <v>1670</v>
      </c>
      <c r="G179" s="288"/>
      <c r="H179" s="288" t="s">
        <v>1737</v>
      </c>
      <c r="I179" s="288" t="s">
        <v>1680</v>
      </c>
      <c r="J179" s="288"/>
      <c r="K179" s="336"/>
    </row>
    <row r="180" s="1" customFormat="1" ht="15" customHeight="1">
      <c r="B180" s="313"/>
      <c r="C180" s="288" t="s">
        <v>1689</v>
      </c>
      <c r="D180" s="288"/>
      <c r="E180" s="288"/>
      <c r="F180" s="311" t="s">
        <v>1676</v>
      </c>
      <c r="G180" s="288"/>
      <c r="H180" s="288" t="s">
        <v>1737</v>
      </c>
      <c r="I180" s="288" t="s">
        <v>1672</v>
      </c>
      <c r="J180" s="288">
        <v>50</v>
      </c>
      <c r="K180" s="336"/>
    </row>
    <row r="181" s="1" customFormat="1" ht="15" customHeight="1">
      <c r="B181" s="313"/>
      <c r="C181" s="288" t="s">
        <v>1697</v>
      </c>
      <c r="D181" s="288"/>
      <c r="E181" s="288"/>
      <c r="F181" s="311" t="s">
        <v>1676</v>
      </c>
      <c r="G181" s="288"/>
      <c r="H181" s="288" t="s">
        <v>1737</v>
      </c>
      <c r="I181" s="288" t="s">
        <v>1672</v>
      </c>
      <c r="J181" s="288">
        <v>50</v>
      </c>
      <c r="K181" s="336"/>
    </row>
    <row r="182" s="1" customFormat="1" ht="15" customHeight="1">
      <c r="B182" s="313"/>
      <c r="C182" s="288" t="s">
        <v>1695</v>
      </c>
      <c r="D182" s="288"/>
      <c r="E182" s="288"/>
      <c r="F182" s="311" t="s">
        <v>1676</v>
      </c>
      <c r="G182" s="288"/>
      <c r="H182" s="288" t="s">
        <v>1737</v>
      </c>
      <c r="I182" s="288" t="s">
        <v>1672</v>
      </c>
      <c r="J182" s="288">
        <v>50</v>
      </c>
      <c r="K182" s="336"/>
    </row>
    <row r="183" s="1" customFormat="1" ht="15" customHeight="1">
      <c r="B183" s="313"/>
      <c r="C183" s="288" t="s">
        <v>139</v>
      </c>
      <c r="D183" s="288"/>
      <c r="E183" s="288"/>
      <c r="F183" s="311" t="s">
        <v>1670</v>
      </c>
      <c r="G183" s="288"/>
      <c r="H183" s="288" t="s">
        <v>1738</v>
      </c>
      <c r="I183" s="288" t="s">
        <v>1739</v>
      </c>
      <c r="J183" s="288"/>
      <c r="K183" s="336"/>
    </row>
    <row r="184" s="1" customFormat="1" ht="15" customHeight="1">
      <c r="B184" s="313"/>
      <c r="C184" s="288" t="s">
        <v>62</v>
      </c>
      <c r="D184" s="288"/>
      <c r="E184" s="288"/>
      <c r="F184" s="311" t="s">
        <v>1670</v>
      </c>
      <c r="G184" s="288"/>
      <c r="H184" s="288" t="s">
        <v>1740</v>
      </c>
      <c r="I184" s="288" t="s">
        <v>1741</v>
      </c>
      <c r="J184" s="288">
        <v>1</v>
      </c>
      <c r="K184" s="336"/>
    </row>
    <row r="185" s="1" customFormat="1" ht="15" customHeight="1">
      <c r="B185" s="313"/>
      <c r="C185" s="288" t="s">
        <v>58</v>
      </c>
      <c r="D185" s="288"/>
      <c r="E185" s="288"/>
      <c r="F185" s="311" t="s">
        <v>1670</v>
      </c>
      <c r="G185" s="288"/>
      <c r="H185" s="288" t="s">
        <v>1742</v>
      </c>
      <c r="I185" s="288" t="s">
        <v>1672</v>
      </c>
      <c r="J185" s="288">
        <v>20</v>
      </c>
      <c r="K185" s="336"/>
    </row>
    <row r="186" s="1" customFormat="1" ht="15" customHeight="1">
      <c r="B186" s="313"/>
      <c r="C186" s="288" t="s">
        <v>59</v>
      </c>
      <c r="D186" s="288"/>
      <c r="E186" s="288"/>
      <c r="F186" s="311" t="s">
        <v>1670</v>
      </c>
      <c r="G186" s="288"/>
      <c r="H186" s="288" t="s">
        <v>1743</v>
      </c>
      <c r="I186" s="288" t="s">
        <v>1672</v>
      </c>
      <c r="J186" s="288">
        <v>255</v>
      </c>
      <c r="K186" s="336"/>
    </row>
    <row r="187" s="1" customFormat="1" ht="15" customHeight="1">
      <c r="B187" s="313"/>
      <c r="C187" s="288" t="s">
        <v>140</v>
      </c>
      <c r="D187" s="288"/>
      <c r="E187" s="288"/>
      <c r="F187" s="311" t="s">
        <v>1670</v>
      </c>
      <c r="G187" s="288"/>
      <c r="H187" s="288" t="s">
        <v>1634</v>
      </c>
      <c r="I187" s="288" t="s">
        <v>1672</v>
      </c>
      <c r="J187" s="288">
        <v>10</v>
      </c>
      <c r="K187" s="336"/>
    </row>
    <row r="188" s="1" customFormat="1" ht="15" customHeight="1">
      <c r="B188" s="313"/>
      <c r="C188" s="288" t="s">
        <v>141</v>
      </c>
      <c r="D188" s="288"/>
      <c r="E188" s="288"/>
      <c r="F188" s="311" t="s">
        <v>1670</v>
      </c>
      <c r="G188" s="288"/>
      <c r="H188" s="288" t="s">
        <v>1744</v>
      </c>
      <c r="I188" s="288" t="s">
        <v>1705</v>
      </c>
      <c r="J188" s="288"/>
      <c r="K188" s="336"/>
    </row>
    <row r="189" s="1" customFormat="1" ht="15" customHeight="1">
      <c r="B189" s="313"/>
      <c r="C189" s="288" t="s">
        <v>1745</v>
      </c>
      <c r="D189" s="288"/>
      <c r="E189" s="288"/>
      <c r="F189" s="311" t="s">
        <v>1670</v>
      </c>
      <c r="G189" s="288"/>
      <c r="H189" s="288" t="s">
        <v>1746</v>
      </c>
      <c r="I189" s="288" t="s">
        <v>1705</v>
      </c>
      <c r="J189" s="288"/>
      <c r="K189" s="336"/>
    </row>
    <row r="190" s="1" customFormat="1" ht="15" customHeight="1">
      <c r="B190" s="313"/>
      <c r="C190" s="288" t="s">
        <v>1734</v>
      </c>
      <c r="D190" s="288"/>
      <c r="E190" s="288"/>
      <c r="F190" s="311" t="s">
        <v>1670</v>
      </c>
      <c r="G190" s="288"/>
      <c r="H190" s="288" t="s">
        <v>1747</v>
      </c>
      <c r="I190" s="288" t="s">
        <v>1705</v>
      </c>
      <c r="J190" s="288"/>
      <c r="K190" s="336"/>
    </row>
    <row r="191" s="1" customFormat="1" ht="15" customHeight="1">
      <c r="B191" s="313"/>
      <c r="C191" s="288" t="s">
        <v>143</v>
      </c>
      <c r="D191" s="288"/>
      <c r="E191" s="288"/>
      <c r="F191" s="311" t="s">
        <v>1676</v>
      </c>
      <c r="G191" s="288"/>
      <c r="H191" s="288" t="s">
        <v>1748</v>
      </c>
      <c r="I191" s="288" t="s">
        <v>1672</v>
      </c>
      <c r="J191" s="288">
        <v>50</v>
      </c>
      <c r="K191" s="336"/>
    </row>
    <row r="192" s="1" customFormat="1" ht="15" customHeight="1">
      <c r="B192" s="313"/>
      <c r="C192" s="288" t="s">
        <v>1749</v>
      </c>
      <c r="D192" s="288"/>
      <c r="E192" s="288"/>
      <c r="F192" s="311" t="s">
        <v>1676</v>
      </c>
      <c r="G192" s="288"/>
      <c r="H192" s="288" t="s">
        <v>1750</v>
      </c>
      <c r="I192" s="288" t="s">
        <v>1751</v>
      </c>
      <c r="J192" s="288"/>
      <c r="K192" s="336"/>
    </row>
    <row r="193" s="1" customFormat="1" ht="15" customHeight="1">
      <c r="B193" s="313"/>
      <c r="C193" s="288" t="s">
        <v>1752</v>
      </c>
      <c r="D193" s="288"/>
      <c r="E193" s="288"/>
      <c r="F193" s="311" t="s">
        <v>1676</v>
      </c>
      <c r="G193" s="288"/>
      <c r="H193" s="288" t="s">
        <v>1753</v>
      </c>
      <c r="I193" s="288" t="s">
        <v>1751</v>
      </c>
      <c r="J193" s="288"/>
      <c r="K193" s="336"/>
    </row>
    <row r="194" s="1" customFormat="1" ht="15" customHeight="1">
      <c r="B194" s="313"/>
      <c r="C194" s="288" t="s">
        <v>1754</v>
      </c>
      <c r="D194" s="288"/>
      <c r="E194" s="288"/>
      <c r="F194" s="311" t="s">
        <v>1676</v>
      </c>
      <c r="G194" s="288"/>
      <c r="H194" s="288" t="s">
        <v>1755</v>
      </c>
      <c r="I194" s="288" t="s">
        <v>1751</v>
      </c>
      <c r="J194" s="288"/>
      <c r="K194" s="336"/>
    </row>
    <row r="195" s="1" customFormat="1" ht="15" customHeight="1">
      <c r="B195" s="313"/>
      <c r="C195" s="350" t="s">
        <v>1756</v>
      </c>
      <c r="D195" s="288"/>
      <c r="E195" s="288"/>
      <c r="F195" s="311" t="s">
        <v>1676</v>
      </c>
      <c r="G195" s="288"/>
      <c r="H195" s="288" t="s">
        <v>1757</v>
      </c>
      <c r="I195" s="288" t="s">
        <v>1758</v>
      </c>
      <c r="J195" s="351" t="s">
        <v>1759</v>
      </c>
      <c r="K195" s="336"/>
    </row>
    <row r="196" s="1" customFormat="1" ht="15" customHeight="1">
      <c r="B196" s="313"/>
      <c r="C196" s="350" t="s">
        <v>47</v>
      </c>
      <c r="D196" s="288"/>
      <c r="E196" s="288"/>
      <c r="F196" s="311" t="s">
        <v>1670</v>
      </c>
      <c r="G196" s="288"/>
      <c r="H196" s="285" t="s">
        <v>1760</v>
      </c>
      <c r="I196" s="288" t="s">
        <v>1761</v>
      </c>
      <c r="J196" s="288"/>
      <c r="K196" s="336"/>
    </row>
    <row r="197" s="1" customFormat="1" ht="15" customHeight="1">
      <c r="B197" s="313"/>
      <c r="C197" s="350" t="s">
        <v>1762</v>
      </c>
      <c r="D197" s="288"/>
      <c r="E197" s="288"/>
      <c r="F197" s="311" t="s">
        <v>1670</v>
      </c>
      <c r="G197" s="288"/>
      <c r="H197" s="288" t="s">
        <v>1763</v>
      </c>
      <c r="I197" s="288" t="s">
        <v>1705</v>
      </c>
      <c r="J197" s="288"/>
      <c r="K197" s="336"/>
    </row>
    <row r="198" s="1" customFormat="1" ht="15" customHeight="1">
      <c r="B198" s="313"/>
      <c r="C198" s="350" t="s">
        <v>1764</v>
      </c>
      <c r="D198" s="288"/>
      <c r="E198" s="288"/>
      <c r="F198" s="311" t="s">
        <v>1670</v>
      </c>
      <c r="G198" s="288"/>
      <c r="H198" s="288" t="s">
        <v>1765</v>
      </c>
      <c r="I198" s="288" t="s">
        <v>1705</v>
      </c>
      <c r="J198" s="288"/>
      <c r="K198" s="336"/>
    </row>
    <row r="199" s="1" customFormat="1" ht="15" customHeight="1">
      <c r="B199" s="313"/>
      <c r="C199" s="350" t="s">
        <v>1766</v>
      </c>
      <c r="D199" s="288"/>
      <c r="E199" s="288"/>
      <c r="F199" s="311" t="s">
        <v>1676</v>
      </c>
      <c r="G199" s="288"/>
      <c r="H199" s="288" t="s">
        <v>1767</v>
      </c>
      <c r="I199" s="288" t="s">
        <v>1705</v>
      </c>
      <c r="J199" s="288"/>
      <c r="K199" s="336"/>
    </row>
    <row r="200" s="1" customFormat="1" ht="15" customHeight="1">
      <c r="B200" s="342"/>
      <c r="C200" s="352"/>
      <c r="D200" s="343"/>
      <c r="E200" s="343"/>
      <c r="F200" s="343"/>
      <c r="G200" s="343"/>
      <c r="H200" s="343"/>
      <c r="I200" s="343"/>
      <c r="J200" s="343"/>
      <c r="K200" s="344"/>
    </row>
    <row r="201" s="1" customFormat="1" ht="18.75" customHeight="1">
      <c r="B201" s="324"/>
      <c r="C201" s="334"/>
      <c r="D201" s="334"/>
      <c r="E201" s="334"/>
      <c r="F201" s="345"/>
      <c r="G201" s="334"/>
      <c r="H201" s="334"/>
      <c r="I201" s="334"/>
      <c r="J201" s="334"/>
      <c r="K201" s="324"/>
    </row>
    <row r="202" s="1" customFormat="1" ht="18.75" customHeight="1">
      <c r="B202" s="296"/>
      <c r="C202" s="296"/>
      <c r="D202" s="296"/>
      <c r="E202" s="296"/>
      <c r="F202" s="296"/>
      <c r="G202" s="296"/>
      <c r="H202" s="296"/>
      <c r="I202" s="296"/>
      <c r="J202" s="296"/>
      <c r="K202" s="296"/>
    </row>
    <row r="203" s="1" customFormat="1" ht="13.5">
      <c r="B203" s="275"/>
      <c r="C203" s="276"/>
      <c r="D203" s="276"/>
      <c r="E203" s="276"/>
      <c r="F203" s="276"/>
      <c r="G203" s="276"/>
      <c r="H203" s="276"/>
      <c r="I203" s="276"/>
      <c r="J203" s="276"/>
      <c r="K203" s="277"/>
    </row>
    <row r="204" s="1" customFormat="1" ht="21" customHeight="1">
      <c r="B204" s="278"/>
      <c r="C204" s="279" t="s">
        <v>1768</v>
      </c>
      <c r="D204" s="279"/>
      <c r="E204" s="279"/>
      <c r="F204" s="279"/>
      <c r="G204" s="279"/>
      <c r="H204" s="279"/>
      <c r="I204" s="279"/>
      <c r="J204" s="279"/>
      <c r="K204" s="280"/>
    </row>
    <row r="205" s="1" customFormat="1" ht="25.5" customHeight="1">
      <c r="B205" s="278"/>
      <c r="C205" s="353" t="s">
        <v>1769</v>
      </c>
      <c r="D205" s="353"/>
      <c r="E205" s="353"/>
      <c r="F205" s="353" t="s">
        <v>1770</v>
      </c>
      <c r="G205" s="354"/>
      <c r="H205" s="353" t="s">
        <v>1771</v>
      </c>
      <c r="I205" s="353"/>
      <c r="J205" s="353"/>
      <c r="K205" s="280"/>
    </row>
    <row r="206" s="1" customFormat="1" ht="5.25" customHeight="1">
      <c r="B206" s="313"/>
      <c r="C206" s="308"/>
      <c r="D206" s="308"/>
      <c r="E206" s="308"/>
      <c r="F206" s="308"/>
      <c r="G206" s="334"/>
      <c r="H206" s="308"/>
      <c r="I206" s="308"/>
      <c r="J206" s="308"/>
      <c r="K206" s="336"/>
    </row>
    <row r="207" s="1" customFormat="1" ht="15" customHeight="1">
      <c r="B207" s="313"/>
      <c r="C207" s="288" t="s">
        <v>1761</v>
      </c>
      <c r="D207" s="288"/>
      <c r="E207" s="288"/>
      <c r="F207" s="311" t="s">
        <v>48</v>
      </c>
      <c r="G207" s="288"/>
      <c r="H207" s="288" t="s">
        <v>1772</v>
      </c>
      <c r="I207" s="288"/>
      <c r="J207" s="288"/>
      <c r="K207" s="336"/>
    </row>
    <row r="208" s="1" customFormat="1" ht="15" customHeight="1">
      <c r="B208" s="313"/>
      <c r="C208" s="288"/>
      <c r="D208" s="288"/>
      <c r="E208" s="288"/>
      <c r="F208" s="311" t="s">
        <v>49</v>
      </c>
      <c r="G208" s="288"/>
      <c r="H208" s="288" t="s">
        <v>1773</v>
      </c>
      <c r="I208" s="288"/>
      <c r="J208" s="288"/>
      <c r="K208" s="336"/>
    </row>
    <row r="209" s="1" customFormat="1" ht="15" customHeight="1">
      <c r="B209" s="313"/>
      <c r="C209" s="288"/>
      <c r="D209" s="288"/>
      <c r="E209" s="288"/>
      <c r="F209" s="311" t="s">
        <v>52</v>
      </c>
      <c r="G209" s="288"/>
      <c r="H209" s="288" t="s">
        <v>1774</v>
      </c>
      <c r="I209" s="288"/>
      <c r="J209" s="288"/>
      <c r="K209" s="336"/>
    </row>
    <row r="210" s="1" customFormat="1" ht="15" customHeight="1">
      <c r="B210" s="313"/>
      <c r="C210" s="288"/>
      <c r="D210" s="288"/>
      <c r="E210" s="288"/>
      <c r="F210" s="311" t="s">
        <v>50</v>
      </c>
      <c r="G210" s="288"/>
      <c r="H210" s="288" t="s">
        <v>1775</v>
      </c>
      <c r="I210" s="288"/>
      <c r="J210" s="288"/>
      <c r="K210" s="336"/>
    </row>
    <row r="211" s="1" customFormat="1" ht="15" customHeight="1">
      <c r="B211" s="313"/>
      <c r="C211" s="288"/>
      <c r="D211" s="288"/>
      <c r="E211" s="288"/>
      <c r="F211" s="311" t="s">
        <v>51</v>
      </c>
      <c r="G211" s="288"/>
      <c r="H211" s="288" t="s">
        <v>1776</v>
      </c>
      <c r="I211" s="288"/>
      <c r="J211" s="288"/>
      <c r="K211" s="336"/>
    </row>
    <row r="212" s="1" customFormat="1" ht="15" customHeight="1">
      <c r="B212" s="313"/>
      <c r="C212" s="288"/>
      <c r="D212" s="288"/>
      <c r="E212" s="288"/>
      <c r="F212" s="311"/>
      <c r="G212" s="288"/>
      <c r="H212" s="288"/>
      <c r="I212" s="288"/>
      <c r="J212" s="288"/>
      <c r="K212" s="336"/>
    </row>
    <row r="213" s="1" customFormat="1" ht="15" customHeight="1">
      <c r="B213" s="313"/>
      <c r="C213" s="288" t="s">
        <v>1717</v>
      </c>
      <c r="D213" s="288"/>
      <c r="E213" s="288"/>
      <c r="F213" s="311" t="s">
        <v>84</v>
      </c>
      <c r="G213" s="288"/>
      <c r="H213" s="288" t="s">
        <v>1777</v>
      </c>
      <c r="I213" s="288"/>
      <c r="J213" s="288"/>
      <c r="K213" s="336"/>
    </row>
    <row r="214" s="1" customFormat="1" ht="15" customHeight="1">
      <c r="B214" s="313"/>
      <c r="C214" s="288"/>
      <c r="D214" s="288"/>
      <c r="E214" s="288"/>
      <c r="F214" s="311" t="s">
        <v>1612</v>
      </c>
      <c r="G214" s="288"/>
      <c r="H214" s="288" t="s">
        <v>1613</v>
      </c>
      <c r="I214" s="288"/>
      <c r="J214" s="288"/>
      <c r="K214" s="336"/>
    </row>
    <row r="215" s="1" customFormat="1" ht="15" customHeight="1">
      <c r="B215" s="313"/>
      <c r="C215" s="288"/>
      <c r="D215" s="288"/>
      <c r="E215" s="288"/>
      <c r="F215" s="311" t="s">
        <v>1610</v>
      </c>
      <c r="G215" s="288"/>
      <c r="H215" s="288" t="s">
        <v>1778</v>
      </c>
      <c r="I215" s="288"/>
      <c r="J215" s="288"/>
      <c r="K215" s="336"/>
    </row>
    <row r="216" s="1" customFormat="1" ht="15" customHeight="1">
      <c r="B216" s="355"/>
      <c r="C216" s="288"/>
      <c r="D216" s="288"/>
      <c r="E216" s="288"/>
      <c r="F216" s="311" t="s">
        <v>1614</v>
      </c>
      <c r="G216" s="350"/>
      <c r="H216" s="340" t="s">
        <v>1615</v>
      </c>
      <c r="I216" s="340"/>
      <c r="J216" s="340"/>
      <c r="K216" s="356"/>
    </row>
    <row r="217" s="1" customFormat="1" ht="15" customHeight="1">
      <c r="B217" s="355"/>
      <c r="C217" s="288"/>
      <c r="D217" s="288"/>
      <c r="E217" s="288"/>
      <c r="F217" s="311" t="s">
        <v>1616</v>
      </c>
      <c r="G217" s="350"/>
      <c r="H217" s="340" t="s">
        <v>1779</v>
      </c>
      <c r="I217" s="340"/>
      <c r="J217" s="340"/>
      <c r="K217" s="356"/>
    </row>
    <row r="218" s="1" customFormat="1" ht="15" customHeight="1">
      <c r="B218" s="355"/>
      <c r="C218" s="288"/>
      <c r="D218" s="288"/>
      <c r="E218" s="288"/>
      <c r="F218" s="311"/>
      <c r="G218" s="350"/>
      <c r="H218" s="340"/>
      <c r="I218" s="340"/>
      <c r="J218" s="340"/>
      <c r="K218" s="356"/>
    </row>
    <row r="219" s="1" customFormat="1" ht="15" customHeight="1">
      <c r="B219" s="355"/>
      <c r="C219" s="288" t="s">
        <v>1741</v>
      </c>
      <c r="D219" s="288"/>
      <c r="E219" s="288"/>
      <c r="F219" s="311">
        <v>1</v>
      </c>
      <c r="G219" s="350"/>
      <c r="H219" s="340" t="s">
        <v>1780</v>
      </c>
      <c r="I219" s="340"/>
      <c r="J219" s="340"/>
      <c r="K219" s="356"/>
    </row>
    <row r="220" s="1" customFormat="1" ht="15" customHeight="1">
      <c r="B220" s="355"/>
      <c r="C220" s="288"/>
      <c r="D220" s="288"/>
      <c r="E220" s="288"/>
      <c r="F220" s="311">
        <v>2</v>
      </c>
      <c r="G220" s="350"/>
      <c r="H220" s="340" t="s">
        <v>1781</v>
      </c>
      <c r="I220" s="340"/>
      <c r="J220" s="340"/>
      <c r="K220" s="356"/>
    </row>
    <row r="221" s="1" customFormat="1" ht="15" customHeight="1">
      <c r="B221" s="355"/>
      <c r="C221" s="288"/>
      <c r="D221" s="288"/>
      <c r="E221" s="288"/>
      <c r="F221" s="311">
        <v>3</v>
      </c>
      <c r="G221" s="350"/>
      <c r="H221" s="340" t="s">
        <v>1782</v>
      </c>
      <c r="I221" s="340"/>
      <c r="J221" s="340"/>
      <c r="K221" s="356"/>
    </row>
    <row r="222" s="1" customFormat="1" ht="15" customHeight="1">
      <c r="B222" s="355"/>
      <c r="C222" s="288"/>
      <c r="D222" s="288"/>
      <c r="E222" s="288"/>
      <c r="F222" s="311">
        <v>4</v>
      </c>
      <c r="G222" s="350"/>
      <c r="H222" s="340" t="s">
        <v>1783</v>
      </c>
      <c r="I222" s="340"/>
      <c r="J222" s="340"/>
      <c r="K222" s="356"/>
    </row>
    <row r="223" s="1" customFormat="1" ht="12.75" customHeight="1">
      <c r="B223" s="357"/>
      <c r="C223" s="358"/>
      <c r="D223" s="358"/>
      <c r="E223" s="358"/>
      <c r="F223" s="358"/>
      <c r="G223" s="358"/>
      <c r="H223" s="358"/>
      <c r="I223" s="358"/>
      <c r="J223" s="358"/>
      <c r="K223" s="359"/>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JIRICERVENY\42060</dc:creator>
  <cp:lastModifiedBy>JIRICERVENY\42060</cp:lastModifiedBy>
  <dcterms:created xsi:type="dcterms:W3CDTF">2020-09-23T15:48:38Z</dcterms:created>
  <dcterms:modified xsi:type="dcterms:W3CDTF">2020-09-23T15:48:57Z</dcterms:modified>
</cp:coreProperties>
</file>