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U:\VZ - Nemocnice PK\Obvazový materiál - 3. vyhlášení\Zadávací dokumentace_ke zveřejnění\"/>
    </mc:Choice>
  </mc:AlternateContent>
  <bookViews>
    <workbookView xWindow="0" yWindow="0" windowWidth="23040" windowHeight="10845" tabRatio="776"/>
  </bookViews>
  <sheets>
    <sheet name="Tubul.síťové obvazy_1" sheetId="17" r:id="rId1"/>
    <sheet name="Tampony_nesterilní_2" sheetId="20" r:id="rId2"/>
    <sheet name="Tampony_sterilní_3" sheetId="19" r:id="rId3"/>
  </sheets>
  <calcPr calcId="152511"/>
</workbook>
</file>

<file path=xl/calcChain.xml><?xml version="1.0" encoding="utf-8"?>
<calcChain xmlns="http://schemas.openxmlformats.org/spreadsheetml/2006/main">
  <c r="F20" i="20" l="1"/>
  <c r="F25" i="20"/>
  <c r="G20" i="20"/>
  <c r="G25" i="20"/>
  <c r="F28" i="19" l="1"/>
  <c r="F27" i="19"/>
  <c r="G27" i="19" s="1"/>
  <c r="F26" i="19"/>
  <c r="G26" i="19" s="1"/>
  <c r="F25" i="19"/>
  <c r="F24" i="19"/>
  <c r="G24" i="19" s="1"/>
  <c r="G28" i="19" l="1"/>
  <c r="F29" i="19"/>
  <c r="G25" i="19"/>
  <c r="G29" i="19" l="1"/>
  <c r="F19" i="19"/>
  <c r="G19" i="19" s="1"/>
  <c r="F18" i="19"/>
  <c r="G18" i="19" s="1"/>
  <c r="F17" i="19"/>
  <c r="G17" i="19" s="1"/>
  <c r="F16" i="19"/>
  <c r="G16" i="19" s="1"/>
  <c r="F15" i="19"/>
  <c r="G15" i="19" s="1"/>
  <c r="F17" i="20"/>
  <c r="G17" i="20" s="1"/>
  <c r="F24" i="20"/>
  <c r="G24" i="20" s="1"/>
  <c r="F19" i="20"/>
  <c r="G19" i="20" s="1"/>
  <c r="F18" i="20"/>
  <c r="G18" i="20" s="1"/>
  <c r="F16" i="20"/>
  <c r="G16" i="20" s="1"/>
  <c r="F15" i="20"/>
  <c r="G15" i="20" s="1"/>
  <c r="G20" i="19" l="1"/>
  <c r="D32" i="19" s="1"/>
  <c r="F20" i="19"/>
  <c r="D30" i="19" s="1"/>
  <c r="D28" i="20"/>
  <c r="F19" i="17"/>
  <c r="G19" i="17" s="1"/>
  <c r="F20" i="17"/>
  <c r="G20" i="17" s="1"/>
  <c r="F21" i="17"/>
  <c r="G21" i="17" s="1"/>
  <c r="F24" i="17"/>
  <c r="G24" i="17" s="1"/>
  <c r="F23" i="17"/>
  <c r="G23" i="17" s="1"/>
  <c r="F22" i="17"/>
  <c r="G22" i="17" s="1"/>
  <c r="F18" i="17"/>
  <c r="G18" i="17" s="1"/>
  <c r="F17" i="17"/>
  <c r="G17" i="17" s="1"/>
  <c r="F16" i="17"/>
  <c r="G16" i="17" s="1"/>
  <c r="F15" i="17"/>
  <c r="D31" i="19" l="1"/>
  <c r="D30" i="20"/>
  <c r="F25" i="17"/>
  <c r="D27" i="17" s="1"/>
  <c r="G15" i="17"/>
  <c r="G25" i="17" s="1"/>
  <c r="D29" i="17" s="1"/>
  <c r="D29" i="20" l="1"/>
  <c r="D28" i="17"/>
</calcChain>
</file>

<file path=xl/sharedStrings.xml><?xml version="1.0" encoding="utf-8"?>
<sst xmlns="http://schemas.openxmlformats.org/spreadsheetml/2006/main" count="360" uniqueCount="106">
  <si>
    <t>Výrobce</t>
  </si>
  <si>
    <t>baleno v obalu papír folie nebo papír papír</t>
  </si>
  <si>
    <t>Peel efekt pro otevření</t>
  </si>
  <si>
    <t>čitelné označení položky na obalu</t>
  </si>
  <si>
    <t xml:space="preserve">Nízká prašnost, </t>
  </si>
  <si>
    <t>1m</t>
  </si>
  <si>
    <t>Tampon z gázy, 100% bavlna, vazba min 17n, rozměr 40x40 cm, velikost 7, gyn. tampon</t>
  </si>
  <si>
    <t>Tampony nesterilní s RTG nití</t>
  </si>
  <si>
    <t>Pevnost tamponu při maniplaci</t>
  </si>
  <si>
    <t>celistvost tamponu bez volných nití</t>
  </si>
  <si>
    <t>1 m</t>
  </si>
  <si>
    <t>Tampon z gázy, 100% bavlna, vazba min 17n, rozměr 15x15 cm</t>
  </si>
  <si>
    <t>Tampon z gázy, 100% bavlna, vazba min 17n, rozměr 19x19 cm</t>
  </si>
  <si>
    <t>Tampon z gázy, 100% bavlna, vazba min 17n, rozměr 30x30 cm</t>
  </si>
  <si>
    <t>Tampon z gázy, 100% bavlna, vazba min 17n, rozměr 50x50 cm, gyn. tampon</t>
  </si>
  <si>
    <t>Tampon z gázy s RTG nití, 100% bavlna, vazba min 17n, rozměr 9x9 cm</t>
  </si>
  <si>
    <t>Tampony nesterilní bez RTG nitě</t>
  </si>
  <si>
    <t>Název VZ:</t>
  </si>
  <si>
    <t>název dodavatele:</t>
  </si>
  <si>
    <t>DOPLNÍ DODAVATEL</t>
  </si>
  <si>
    <t>sídlo:</t>
  </si>
  <si>
    <t>osoba oprávněná jednat za dodavatele:</t>
  </si>
  <si>
    <t>Cena za 1 ks měrné jednotky (MJ) v Kč bez DPH</t>
  </si>
  <si>
    <t>Sazba DPH  (v %)</t>
  </si>
  <si>
    <t>Cena celkem</t>
  </si>
  <si>
    <t>Část VZ:</t>
  </si>
  <si>
    <t>IČO/DIČ:</t>
  </si>
  <si>
    <t>Celková cena za předpokládaný odběr za 48 měsíců plnění v Kč včetně DPH</t>
  </si>
  <si>
    <t>Objednací číslo</t>
  </si>
  <si>
    <t>Název produktu (obchodní název)</t>
  </si>
  <si>
    <t>Předmět plnění - minimální parametry požadované zadavatelem</t>
  </si>
  <si>
    <r>
      <t xml:space="preserve">Počet balení v 1 kartonu </t>
    </r>
    <r>
      <rPr>
        <sz val="10"/>
        <rFont val="Arial"/>
        <family val="2"/>
        <charset val="238"/>
      </rPr>
      <t>(velikost nabízeního balení)</t>
    </r>
  </si>
  <si>
    <t>splňují zdravotnickou směrnici 93/42 EHS, jsou zdravotnickým prostředkem I.třídy</t>
  </si>
  <si>
    <t>přiloženo vyobrazení výrobku z katalogu nebo katalogový list</t>
  </si>
  <si>
    <t>Zboží splňuje 
 ANO/NE</t>
  </si>
  <si>
    <t xml:space="preserve">Dodavatel nesmí v tabulce měnit, slučovat, přidávat nebo vypouštět položky jednotlivých parametrů, které obsahuje Příloha č. 1 ZD. V relevantních  sloupcích tabulky ( cena za ks, sazba DPH, název produktu, nabízený typ, rozměr v cm)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</si>
  <si>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Splnění minimálních požadovaných parametrů:</t>
  </si>
  <si>
    <t>jsou zdravotnickým prostředkem dle zákona č. 268/2014 Sb., splňuje zákon č. 22/1997 Sb., o technických požadavcích na výrobky a splňuje nařízení vlády č.54/2015 Sb., o technických požadavcích na zdravotnické prostředky ve znění pozdějších předpisů</t>
  </si>
  <si>
    <t xml:space="preserve">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 </t>
  </si>
  <si>
    <t>Svým podpisem stvrzuji, že výše uvedené údaje o nabízeném zboží jsou správné a závazné.</t>
  </si>
  <si>
    <t>.....................................................................</t>
  </si>
  <si>
    <t>titul, jméno, příjmení, funkce</t>
  </si>
  <si>
    <t xml:space="preserve">                                                                                                                               podpis oprávněné osoby za účastníka</t>
  </si>
  <si>
    <t>4 400</t>
  </si>
  <si>
    <t>7 200</t>
  </si>
  <si>
    <t>Měrná jednotka
 = 1 m:</t>
  </si>
  <si>
    <t>Předpokládaný odběr MJ za  48 měsíců plnění
(v m)</t>
  </si>
  <si>
    <t>Cena za 1 měrnou jednotku (MJ) v Kč bez DPH</t>
  </si>
  <si>
    <t>Cena v Kč bez DPH:</t>
  </si>
  <si>
    <t>Cena v Kč včetně DPH:</t>
  </si>
  <si>
    <t>DPH v Kč :</t>
  </si>
  <si>
    <r>
      <rPr>
        <b/>
        <sz val="10"/>
        <rFont val="Arial"/>
        <family val="2"/>
        <charset val="238"/>
      </rPr>
      <t xml:space="preserve">Síťový tubulární obvaz </t>
    </r>
    <r>
      <rPr>
        <sz val="10"/>
        <rFont val="Arial"/>
        <family val="2"/>
        <charset val="238"/>
      </rPr>
      <t>- rozměr 1 - 1,5cm šíře</t>
    </r>
  </si>
  <si>
    <r>
      <rPr>
        <b/>
        <sz val="10"/>
        <rFont val="Arial"/>
        <family val="2"/>
        <charset val="238"/>
      </rPr>
      <t>Síťový tubulární obvaz</t>
    </r>
    <r>
      <rPr>
        <sz val="10"/>
        <rFont val="Arial"/>
        <family val="2"/>
        <charset val="238"/>
      </rPr>
      <t xml:space="preserve"> - rozměr 2 - 2,5cm šíře</t>
    </r>
  </si>
  <si>
    <r>
      <rPr>
        <b/>
        <sz val="10"/>
        <rFont val="Arial"/>
        <family val="2"/>
        <charset val="238"/>
      </rPr>
      <t>Síťový tubulární obvaz</t>
    </r>
    <r>
      <rPr>
        <sz val="10"/>
        <rFont val="Arial"/>
        <family val="2"/>
        <charset val="238"/>
      </rPr>
      <t xml:space="preserve"> - rozměr 3cm šíře</t>
    </r>
  </si>
  <si>
    <r>
      <rPr>
        <b/>
        <sz val="10"/>
        <rFont val="Arial"/>
        <family val="2"/>
        <charset val="238"/>
      </rPr>
      <t>Síťový tubulární obvaz</t>
    </r>
    <r>
      <rPr>
        <sz val="10"/>
        <rFont val="Arial"/>
        <family val="2"/>
        <charset val="238"/>
      </rPr>
      <t xml:space="preserve"> - rozměr 4 - 4,5cm šíře</t>
    </r>
  </si>
  <si>
    <r>
      <rPr>
        <b/>
        <sz val="10"/>
        <rFont val="Arial"/>
        <family val="2"/>
        <charset val="238"/>
      </rPr>
      <t>Síťový tubulární obvaz</t>
    </r>
    <r>
      <rPr>
        <sz val="10"/>
        <rFont val="Arial"/>
        <family val="2"/>
        <charset val="238"/>
      </rPr>
      <t xml:space="preserve"> - rozměr 6 - 6,5cm šíře</t>
    </r>
  </si>
  <si>
    <r>
      <rPr>
        <b/>
        <sz val="10"/>
        <rFont val="Arial"/>
        <family val="2"/>
        <charset val="238"/>
      </rPr>
      <t>Síťový tubulární obvaz</t>
    </r>
    <r>
      <rPr>
        <sz val="10"/>
        <rFont val="Arial"/>
        <family val="2"/>
        <charset val="238"/>
      </rPr>
      <t xml:space="preserve"> - rozměr 7cm šíře</t>
    </r>
  </si>
  <si>
    <r>
      <rPr>
        <b/>
        <sz val="10"/>
        <rFont val="Arial"/>
        <family val="2"/>
        <charset val="238"/>
      </rPr>
      <t>Síťový tubulární obvaz -</t>
    </r>
    <r>
      <rPr>
        <sz val="10"/>
        <rFont val="Arial"/>
        <family val="2"/>
        <charset val="238"/>
      </rPr>
      <t xml:space="preserve"> rozměr 8cm šíře</t>
    </r>
  </si>
  <si>
    <r>
      <rPr>
        <b/>
        <sz val="10"/>
        <rFont val="Arial"/>
        <family val="2"/>
        <charset val="238"/>
      </rPr>
      <t>Síťový tubulární obvaz</t>
    </r>
    <r>
      <rPr>
        <sz val="10"/>
        <rFont val="Arial"/>
        <family val="2"/>
        <charset val="238"/>
      </rPr>
      <t xml:space="preserve"> - rozměr 10cm šíře</t>
    </r>
  </si>
  <si>
    <r>
      <rPr>
        <b/>
        <sz val="10"/>
        <rFont val="Arial"/>
        <family val="2"/>
        <charset val="238"/>
      </rPr>
      <t>Síťový tubulární obvaz</t>
    </r>
    <r>
      <rPr>
        <sz val="10"/>
        <rFont val="Arial"/>
        <family val="2"/>
        <charset val="238"/>
      </rPr>
      <t xml:space="preserve"> - rozměr 12cm šíře</t>
    </r>
  </si>
  <si>
    <r>
      <rPr>
        <b/>
        <sz val="10"/>
        <rFont val="Arial"/>
        <family val="2"/>
        <charset val="238"/>
      </rPr>
      <t xml:space="preserve">Síťový tubulární obvaz </t>
    </r>
    <r>
      <rPr>
        <sz val="10"/>
        <rFont val="Arial"/>
        <family val="2"/>
        <charset val="238"/>
      </rPr>
      <t>- rozměr 14 cm šíře</t>
    </r>
  </si>
  <si>
    <t>8 000</t>
  </si>
  <si>
    <t>400</t>
  </si>
  <si>
    <t>6 500</t>
  </si>
  <si>
    <t>800</t>
  </si>
  <si>
    <t>650</t>
  </si>
  <si>
    <t>3 200</t>
  </si>
  <si>
    <t>2 900</t>
  </si>
  <si>
    <t>600</t>
  </si>
  <si>
    <t>Síťové tubulární obvazy - tolerance v šířce +- 10%</t>
  </si>
  <si>
    <t>Síťové tubulární obvazy - maximální délka 30m</t>
  </si>
  <si>
    <t>1 000 ks</t>
  </si>
  <si>
    <t>1000 ks</t>
  </si>
  <si>
    <t>Celistvost tamponu bez volných nití</t>
  </si>
  <si>
    <t>V ....................... dne ...................2020</t>
  </si>
  <si>
    <t xml:space="preserve"> Tampony stáčené (dále jen "Zboží")</t>
  </si>
  <si>
    <t>Tampony sterilní bez RTG nitě</t>
  </si>
  <si>
    <t>Tampon z gázy - sterilní, 100% bavlna, vazba min. 17, rozměr 19x19 cm, baleno á 3ks</t>
  </si>
  <si>
    <t>Tampon z gázy - sterilní, 100% bavlna, vazba min. 17, rozměr 30x30 cm, baleno á 3ks</t>
  </si>
  <si>
    <t>Tampon z gázy - sterilní, 100% bavlna, vazba min. 17, rozměr 19x19 cm, baleno á 5ks</t>
  </si>
  <si>
    <t>Tampon z gázy - sterilní, 100% bavlna, vazba min. 17, rozměr 30x30 cm, baleno á 5ks</t>
  </si>
  <si>
    <t>Tampon z gázy - sterilní, 100% bavlna, vazba min. 17, rozměr 30x60 cm, baleno á 5ks</t>
  </si>
  <si>
    <t>Pro všechny kategorie - rozměrová  tolerance +- 10%</t>
  </si>
  <si>
    <t>Pro všechny kategorie -  rozměrová  tolerance +- 10%</t>
  </si>
  <si>
    <t>Předpokládaný odběr MJ za  48 měsíců plnění
(v 1 bal)</t>
  </si>
  <si>
    <t xml:space="preserve"> Měrná jenotka = 1  
bal</t>
  </si>
  <si>
    <t>1  
bal</t>
  </si>
  <si>
    <t>Max. obsah 1  
balíčku= měrná jednotka</t>
  </si>
  <si>
    <t>Max. obsah 1  
balíčku = měrná jednotka:</t>
  </si>
  <si>
    <t>Předpokládaný odběr MJ za  48 měsíců plnění
(v  ks)</t>
  </si>
  <si>
    <r>
      <t xml:space="preserve">Celková nabídková cena za předmět plnění části 2 </t>
    </r>
    <r>
      <rPr>
        <b/>
        <sz val="10"/>
        <color rgb="FFFF0000"/>
        <rFont val="Arial"/>
        <family val="2"/>
        <charset val="238"/>
      </rPr>
      <t>(předmět hodnocení)</t>
    </r>
    <r>
      <rPr>
        <b/>
        <sz val="10"/>
        <rFont val="Arial"/>
        <family val="2"/>
        <charset val="238"/>
      </rPr>
      <t>:</t>
    </r>
  </si>
  <si>
    <t>Tampony sterilní s RTG nití</t>
  </si>
  <si>
    <t xml:space="preserve">Příloha č 1 ZD - Technická specifikace včetně cenové nabídky (ocenění) </t>
  </si>
  <si>
    <r>
      <t>Celková cena za předpokládaný odběr za 48 měsíců plnění v Kč bez DPH</t>
    </r>
    <r>
      <rPr>
        <b/>
        <sz val="10"/>
        <color rgb="FFFF0000"/>
        <rFont val="Arial"/>
        <family val="2"/>
        <charset val="238"/>
      </rPr>
      <t xml:space="preserve"> </t>
    </r>
  </si>
  <si>
    <t>Část 3 - Tampony stáčené - sterilní</t>
  </si>
  <si>
    <t xml:space="preserve">Zadavatelem uvedená specifikace a technické parametry představují minimální požadavky zadavatele na dodávku stáčených tamponů sterilních, které jsou předmětem plnění této části 3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</si>
  <si>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Obvazový materiál pro Nemocnice Plzeňského kraje - 3. vyhlášení</t>
  </si>
  <si>
    <t>Část 2 - Tampony stáčené - nesterilní</t>
  </si>
  <si>
    <t xml:space="preserve">Zadavatelem uvedená specifikace a technické parametry představují minimální požadavky zadavatele na dodávku stáčených tamponů nesterilních, které jsou předmětem plnění této části 2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</si>
  <si>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r>
      <t xml:space="preserve">Celková nabídková cena za předmět plnění části 1 </t>
    </r>
    <r>
      <rPr>
        <b/>
        <sz val="10"/>
        <color rgb="FFFF0000"/>
        <rFont val="Arial"/>
        <family val="2"/>
        <charset val="238"/>
      </rPr>
      <t>(předmět hodnocení)</t>
    </r>
    <r>
      <rPr>
        <b/>
        <sz val="10"/>
        <rFont val="Arial"/>
        <family val="2"/>
        <charset val="238"/>
      </rPr>
      <t>:</t>
    </r>
  </si>
  <si>
    <r>
      <t xml:space="preserve">Celková nabídková cena za předmět plnění části 3 </t>
    </r>
    <r>
      <rPr>
        <b/>
        <sz val="10"/>
        <color rgb="FFFF0000"/>
        <rFont val="Arial"/>
        <family val="2"/>
        <charset val="238"/>
      </rPr>
      <t>(předmět hodnocení)</t>
    </r>
    <r>
      <rPr>
        <b/>
        <sz val="10"/>
        <rFont val="Arial"/>
        <family val="2"/>
        <charset val="238"/>
      </rPr>
      <t>:</t>
    </r>
  </si>
  <si>
    <t>Obvazový materiál pro Nemocnice Plzeňského kraje  – 3. vyhlášení</t>
  </si>
  <si>
    <t xml:space="preserve">Část 1 - Tubulární síťové obvazy </t>
  </si>
  <si>
    <t xml:space="preserve">Zadavatelem uvedená specifikace a technické parametry představují minimální požadavky zadavatele na dodávku tubulárních síťových obvazů, tj. bezešvých pletených tubulárních obvazů, primárně určených jako podklad zinkoklihových, sádrových i kompresivních obvazů, které jsou předmětem plnění této části 1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</si>
  <si>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Tubulární síťovéobvazy - bezešvé, pletené tubulární obvazy primárně určené jako podklad zinkoklihových, sádrových i kompresivních obvazů</t>
  </si>
  <si>
    <t xml:space="preserve"> Tubulární síťovéobvazy (dále jen "Zboží")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</si>
</sst>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_K_č"/>
  </numFmts>
  <fonts count="19" x14ac:knownFonts="1">
    <font>
      <sz val="10"/>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10"/>
      <color indexed="12"/>
      <name val="Arial"/>
      <family val="2"/>
      <charset val="238"/>
    </font>
    <font>
      <sz val="10"/>
      <color theme="1"/>
      <name val="Arial"/>
      <family val="2"/>
      <charset val="238"/>
    </font>
    <font>
      <b/>
      <sz val="10"/>
      <color theme="1"/>
      <name val="Arial"/>
      <family val="2"/>
      <charset val="238"/>
    </font>
    <font>
      <sz val="10"/>
      <color theme="1"/>
      <name val="Calibri"/>
      <family val="2"/>
      <scheme val="minor"/>
    </font>
    <font>
      <b/>
      <sz val="14"/>
      <color theme="1"/>
      <name val="Arial"/>
      <family val="2"/>
      <charset val="238"/>
    </font>
    <font>
      <b/>
      <sz val="11"/>
      <color theme="1"/>
      <name val="Arial"/>
      <family val="2"/>
      <charset val="238"/>
    </font>
    <font>
      <b/>
      <sz val="10"/>
      <color rgb="FFFF0000"/>
      <name val="Arial"/>
      <family val="2"/>
      <charset val="238"/>
    </font>
    <font>
      <b/>
      <sz val="12"/>
      <color theme="1"/>
      <name val="Arial"/>
      <family val="2"/>
      <charset val="238"/>
    </font>
    <font>
      <sz val="10"/>
      <color rgb="FFFF0000"/>
      <name val="Arial"/>
      <family val="2"/>
      <charset val="238"/>
    </font>
    <font>
      <b/>
      <sz val="12"/>
      <color rgb="FFFF0000"/>
      <name val="Arial"/>
      <family val="2"/>
      <charset val="238"/>
    </font>
    <font>
      <sz val="12"/>
      <color theme="1"/>
      <name val="Times New Roman"/>
      <family val="1"/>
      <charset val="238"/>
    </font>
    <font>
      <b/>
      <i/>
      <sz val="10"/>
      <color rgb="FFFF0000"/>
      <name val="Arial"/>
      <family val="2"/>
      <charset val="238"/>
    </font>
    <font>
      <b/>
      <sz val="11"/>
      <color rgb="FFFF0000"/>
      <name val="Arial"/>
      <family val="2"/>
      <charset val="238"/>
    </font>
    <font>
      <b/>
      <sz val="11"/>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7" tint="0.59999389629810485"/>
        <bgColor indexed="64"/>
      </patternFill>
    </fill>
    <fill>
      <patternFill patternType="solid">
        <fgColor theme="4" tint="0.39997558519241921"/>
        <bgColor indexed="64"/>
      </patternFill>
    </fill>
  </fills>
  <borders count="46">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14">
    <xf numFmtId="0" fontId="0" fillId="0" borderId="0" xfId="0"/>
    <xf numFmtId="49" fontId="4" fillId="2" borderId="10" xfId="0" applyNumberFormat="1" applyFont="1" applyFill="1" applyBorder="1" applyAlignment="1">
      <alignment horizontal="center" vertical="center" wrapText="1"/>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0" xfId="0" applyFill="1"/>
    <xf numFmtId="0" fontId="0" fillId="0" borderId="1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6" fillId="0" borderId="0" xfId="0" applyFont="1" applyFill="1" applyAlignment="1">
      <alignment wrapText="1"/>
    </xf>
    <xf numFmtId="0" fontId="6" fillId="0" borderId="0" xfId="0" applyFont="1" applyFill="1"/>
    <xf numFmtId="49" fontId="6" fillId="0" borderId="0" xfId="0" applyNumberFormat="1" applyFont="1" applyFill="1" applyAlignment="1">
      <alignment horizontal="center"/>
    </xf>
    <xf numFmtId="0" fontId="6" fillId="0" borderId="0" xfId="0" applyFont="1" applyFill="1" applyAlignment="1">
      <alignment horizontal="center"/>
    </xf>
    <xf numFmtId="0" fontId="8" fillId="0" borderId="0" xfId="0" applyFont="1" applyFill="1"/>
    <xf numFmtId="49" fontId="3" fillId="3" borderId="3" xfId="0" applyNumberFormat="1" applyFont="1" applyFill="1" applyBorder="1" applyAlignment="1">
      <alignment horizontal="center" vertical="center" wrapText="1"/>
    </xf>
    <xf numFmtId="164" fontId="11" fillId="4" borderId="3" xfId="1" applyNumberFormat="1" applyFont="1" applyFill="1" applyBorder="1" applyAlignment="1" applyProtection="1">
      <alignment horizontal="center" vertical="center" wrapText="1"/>
      <protection locked="0"/>
    </xf>
    <xf numFmtId="9" fontId="13" fillId="4" borderId="3" xfId="0" applyNumberFormat="1" applyFont="1" applyFill="1" applyBorder="1" applyAlignment="1" applyProtection="1">
      <alignment horizontal="center" vertical="center" wrapText="1" shrinkToFit="1"/>
      <protection locked="0"/>
    </xf>
    <xf numFmtId="164" fontId="1" fillId="0" borderId="3" xfId="0" applyNumberFormat="1" applyFont="1" applyFill="1" applyBorder="1" applyAlignment="1">
      <alignment horizontal="center" vertical="center" wrapText="1"/>
    </xf>
    <xf numFmtId="49" fontId="13" fillId="4" borderId="3" xfId="0" applyNumberFormat="1" applyFont="1" applyFill="1" applyBorder="1" applyAlignment="1" applyProtection="1">
      <alignment horizontal="center" vertical="center" wrapText="1" shrinkToFit="1"/>
      <protection locked="0"/>
    </xf>
    <xf numFmtId="49" fontId="13" fillId="4" borderId="4" xfId="0" applyNumberFormat="1" applyFont="1" applyFill="1" applyBorder="1" applyAlignment="1" applyProtection="1">
      <alignment horizontal="center" vertical="center" wrapText="1" shrinkToFit="1"/>
      <protection locked="0"/>
    </xf>
    <xf numFmtId="0" fontId="8" fillId="0" borderId="0" xfId="0" applyFont="1" applyFill="1" applyAlignment="1">
      <alignment wrapText="1"/>
    </xf>
    <xf numFmtId="164" fontId="1" fillId="0" borderId="25" xfId="0" applyNumberFormat="1" applyFont="1" applyFill="1" applyBorder="1" applyAlignment="1">
      <alignment horizontal="center" vertical="center" wrapText="1"/>
    </xf>
    <xf numFmtId="0" fontId="6" fillId="0" borderId="7" xfId="0" applyFont="1" applyFill="1" applyBorder="1"/>
    <xf numFmtId="0" fontId="6" fillId="0" borderId="8" xfId="0" applyFont="1" applyFill="1" applyBorder="1"/>
    <xf numFmtId="164" fontId="12" fillId="0" borderId="9" xfId="0" applyNumberFormat="1" applyFont="1" applyFill="1" applyBorder="1" applyAlignment="1">
      <alignment horizontal="center"/>
    </xf>
    <xf numFmtId="164" fontId="14" fillId="0" borderId="9" xfId="0" applyNumberFormat="1" applyFont="1" applyFill="1" applyBorder="1" applyAlignment="1">
      <alignment horizontal="center"/>
    </xf>
    <xf numFmtId="0" fontId="15" fillId="0" borderId="0" xfId="0" applyFont="1"/>
    <xf numFmtId="0" fontId="15" fillId="0" borderId="0" xfId="0" applyFont="1" applyFill="1"/>
    <xf numFmtId="0" fontId="15" fillId="0" borderId="0" xfId="0" applyFont="1" applyBorder="1" applyAlignment="1">
      <alignment horizontal="left"/>
    </xf>
    <xf numFmtId="0" fontId="15" fillId="0" borderId="0" xfId="0" applyFont="1" applyFill="1" applyBorder="1"/>
    <xf numFmtId="0" fontId="7" fillId="0" borderId="0" xfId="0" applyFont="1" applyFill="1" applyBorder="1" applyAlignment="1">
      <alignment horizontal="left" wrapText="1"/>
    </xf>
    <xf numFmtId="164" fontId="11" fillId="4" borderId="25" xfId="1" applyNumberFormat="1" applyFont="1" applyFill="1" applyBorder="1" applyAlignment="1" applyProtection="1">
      <alignment horizontal="center" vertical="center" wrapText="1"/>
      <protection locked="0"/>
    </xf>
    <xf numFmtId="9" fontId="13" fillId="4" borderId="25" xfId="0" applyNumberFormat="1" applyFont="1" applyFill="1" applyBorder="1" applyAlignment="1" applyProtection="1">
      <alignment horizontal="center" vertical="center" wrapText="1" shrinkToFit="1"/>
      <protection locked="0"/>
    </xf>
    <xf numFmtId="49" fontId="13" fillId="4" borderId="25" xfId="0" applyNumberFormat="1" applyFont="1" applyFill="1" applyBorder="1" applyAlignment="1" applyProtection="1">
      <alignment horizontal="center" vertical="center" wrapText="1" shrinkToFit="1"/>
      <protection locked="0"/>
    </xf>
    <xf numFmtId="0" fontId="6" fillId="0" borderId="0" xfId="0" applyFont="1" applyFill="1" applyBorder="1" applyAlignment="1">
      <alignment horizontal="left" vertical="top" wrapText="1"/>
    </xf>
    <xf numFmtId="0" fontId="12" fillId="0" borderId="0" xfId="0" applyFont="1" applyFill="1" applyBorder="1" applyAlignment="1">
      <alignment horizontal="center"/>
    </xf>
    <xf numFmtId="49" fontId="3" fillId="3" borderId="18" xfId="0" applyNumberFormat="1" applyFont="1" applyFill="1" applyBorder="1" applyAlignment="1">
      <alignment horizontal="center" vertical="center" wrapText="1"/>
    </xf>
    <xf numFmtId="164" fontId="14"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0" fontId="6" fillId="0" borderId="0" xfId="0" applyFont="1" applyFill="1" applyBorder="1"/>
    <xf numFmtId="164" fontId="2" fillId="0" borderId="0" xfId="0" applyNumberFormat="1" applyFont="1" applyFill="1" applyBorder="1" applyAlignment="1">
      <alignment horizontal="left" vertical="center"/>
    </xf>
    <xf numFmtId="49" fontId="3" fillId="3" borderId="33" xfId="0" applyNumberFormat="1" applyFont="1" applyFill="1" applyBorder="1" applyAlignment="1">
      <alignment horizontal="center" vertical="center" wrapText="1"/>
    </xf>
    <xf numFmtId="164" fontId="11" fillId="4" borderId="33" xfId="1" applyNumberFormat="1" applyFont="1" applyFill="1" applyBorder="1" applyAlignment="1" applyProtection="1">
      <alignment horizontal="center" vertical="center" wrapText="1"/>
      <protection locked="0"/>
    </xf>
    <xf numFmtId="9" fontId="13" fillId="4" borderId="33" xfId="0" applyNumberFormat="1" applyFont="1" applyFill="1" applyBorder="1" applyAlignment="1" applyProtection="1">
      <alignment horizontal="center" vertical="center" wrapText="1" shrinkToFit="1"/>
      <protection locked="0"/>
    </xf>
    <xf numFmtId="164" fontId="1" fillId="0" borderId="33" xfId="0" applyNumberFormat="1" applyFont="1" applyFill="1" applyBorder="1" applyAlignment="1">
      <alignment horizontal="center" vertical="center" wrapText="1"/>
    </xf>
    <xf numFmtId="49" fontId="13" fillId="4" borderId="33" xfId="0" applyNumberFormat="1" applyFont="1" applyFill="1" applyBorder="1" applyAlignment="1" applyProtection="1">
      <alignment horizontal="center" vertical="center" wrapText="1" shrinkToFit="1"/>
      <protection locked="0"/>
    </xf>
    <xf numFmtId="49" fontId="13" fillId="4" borderId="34" xfId="0" applyNumberFormat="1" applyFont="1" applyFill="1" applyBorder="1" applyAlignment="1" applyProtection="1">
      <alignment horizontal="center" vertical="center" wrapText="1" shrinkToFit="1"/>
      <protection locked="0"/>
    </xf>
    <xf numFmtId="0" fontId="3" fillId="0" borderId="17" xfId="0" applyFont="1" applyFill="1" applyBorder="1" applyAlignment="1">
      <alignment horizontal="center" vertical="center" wrapText="1"/>
    </xf>
    <xf numFmtId="0" fontId="7" fillId="0" borderId="11" xfId="0" applyFont="1" applyBorder="1" applyAlignment="1" applyProtection="1">
      <alignment horizontal="center" vertical="center" wrapText="1"/>
    </xf>
    <xf numFmtId="49" fontId="3" fillId="3" borderId="1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165" fontId="3" fillId="3"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0" fillId="0" borderId="0" xfId="0" applyFill="1" applyBorder="1"/>
    <xf numFmtId="0" fontId="0" fillId="0" borderId="0" xfId="0" applyBorder="1"/>
    <xf numFmtId="0" fontId="4" fillId="0" borderId="0" xfId="0" applyFont="1" applyFill="1" applyBorder="1"/>
    <xf numFmtId="164" fontId="3" fillId="0" borderId="0" xfId="0" applyNumberFormat="1" applyFont="1" applyFill="1" applyBorder="1" applyAlignment="1">
      <alignment horizontal="center"/>
    </xf>
    <xf numFmtId="0" fontId="3" fillId="0" borderId="0" xfId="0" applyFont="1" applyFill="1" applyBorder="1" applyAlignment="1"/>
    <xf numFmtId="0" fontId="7" fillId="0" borderId="0" xfId="0" applyFont="1" applyFill="1" applyBorder="1" applyAlignment="1">
      <alignment wrapText="1"/>
    </xf>
    <xf numFmtId="0" fontId="5" fillId="0" borderId="0" xfId="0" applyFont="1" applyFill="1" applyBorder="1" applyAlignment="1"/>
    <xf numFmtId="0" fontId="3" fillId="6" borderId="9" xfId="0" applyFont="1" applyFill="1" applyBorder="1" applyAlignment="1">
      <alignment wrapText="1"/>
    </xf>
    <xf numFmtId="0" fontId="0" fillId="0" borderId="33" xfId="0" applyBorder="1" applyAlignment="1">
      <alignment horizontal="center" vertical="center"/>
    </xf>
    <xf numFmtId="0" fontId="0" fillId="0" borderId="27" xfId="0" applyBorder="1" applyAlignment="1">
      <alignment vertical="center" wrapText="1"/>
    </xf>
    <xf numFmtId="0" fontId="0" fillId="0" borderId="28" xfId="0" applyBorder="1" applyAlignment="1">
      <alignment vertical="center" wrapText="1"/>
    </xf>
    <xf numFmtId="0" fontId="7" fillId="0" borderId="0" xfId="0" applyFont="1" applyFill="1" applyBorder="1" applyAlignment="1">
      <alignment horizontal="center" wrapText="1"/>
    </xf>
    <xf numFmtId="164" fontId="2"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15" fillId="0" borderId="0" xfId="0" applyFont="1" applyBorder="1" applyAlignment="1">
      <alignment horizontal="center"/>
    </xf>
    <xf numFmtId="0" fontId="0" fillId="0" borderId="39" xfId="0" applyBorder="1" applyAlignment="1">
      <alignment vertical="center" wrapText="1"/>
    </xf>
    <xf numFmtId="0" fontId="8" fillId="0" borderId="0" xfId="0" applyFont="1" applyFill="1" applyAlignment="1">
      <alignment vertical="top"/>
    </xf>
    <xf numFmtId="0" fontId="12" fillId="0" borderId="0" xfId="0" applyFont="1" applyFill="1" applyBorder="1" applyAlignment="1">
      <alignment horizontal="center"/>
    </xf>
    <xf numFmtId="3" fontId="3" fillId="0" borderId="33"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25" xfId="0" applyNumberFormat="1" applyFont="1" applyBorder="1" applyAlignment="1">
      <alignment horizontal="center" vertical="center"/>
    </xf>
    <xf numFmtId="164" fontId="11" fillId="4" borderId="15" xfId="1" applyNumberFormat="1" applyFont="1" applyFill="1" applyBorder="1" applyAlignment="1" applyProtection="1">
      <alignment horizontal="center" vertical="center" wrapText="1"/>
      <protection locked="0"/>
    </xf>
    <xf numFmtId="9" fontId="13" fillId="4" borderId="15" xfId="0" applyNumberFormat="1" applyFont="1" applyFill="1" applyBorder="1" applyAlignment="1" applyProtection="1">
      <alignment horizontal="center" vertical="center" wrapText="1" shrinkToFit="1"/>
      <protection locked="0"/>
    </xf>
    <xf numFmtId="164" fontId="1" fillId="0" borderId="15" xfId="0" applyNumberFormat="1" applyFont="1" applyFill="1" applyBorder="1" applyAlignment="1">
      <alignment horizontal="center" vertical="center" wrapText="1"/>
    </xf>
    <xf numFmtId="49" fontId="13" fillId="4" borderId="15" xfId="0" applyNumberFormat="1" applyFont="1" applyFill="1" applyBorder="1" applyAlignment="1" applyProtection="1">
      <alignment horizontal="center" vertical="center" wrapText="1" shrinkToFit="1"/>
      <protection locked="0"/>
    </xf>
    <xf numFmtId="0" fontId="0" fillId="0" borderId="40" xfId="0" applyBorder="1" applyAlignment="1">
      <alignment vertical="center" wrapText="1"/>
    </xf>
    <xf numFmtId="49" fontId="13" fillId="4" borderId="11" xfId="0" applyNumberFormat="1" applyFont="1" applyFill="1" applyBorder="1" applyAlignment="1" applyProtection="1">
      <alignment horizontal="center" vertical="center" wrapText="1" shrinkToFit="1"/>
      <protection locked="0"/>
    </xf>
    <xf numFmtId="3" fontId="3" fillId="0" borderId="32" xfId="0" applyNumberFormat="1" applyFont="1" applyBorder="1" applyAlignment="1">
      <alignment horizontal="center" vertical="center"/>
    </xf>
    <xf numFmtId="49" fontId="13" fillId="4" borderId="43" xfId="0" applyNumberFormat="1" applyFont="1" applyFill="1" applyBorder="1" applyAlignment="1" applyProtection="1">
      <alignment horizontal="center" vertical="center" wrapText="1" shrinkToFit="1"/>
      <protection locked="0"/>
    </xf>
    <xf numFmtId="49" fontId="13" fillId="4" borderId="41" xfId="0" applyNumberFormat="1" applyFont="1" applyFill="1" applyBorder="1" applyAlignment="1" applyProtection="1">
      <alignment horizontal="center" vertical="center" wrapText="1" shrinkToFit="1"/>
      <protection locked="0"/>
    </xf>
    <xf numFmtId="49" fontId="13" fillId="4" borderId="42" xfId="0" applyNumberFormat="1" applyFont="1" applyFill="1" applyBorder="1" applyAlignment="1" applyProtection="1">
      <alignment horizontal="center" vertical="center" wrapText="1" shrinkToFit="1"/>
      <protection locked="0"/>
    </xf>
    <xf numFmtId="49" fontId="13" fillId="4" borderId="45" xfId="0" applyNumberFormat="1" applyFont="1" applyFill="1" applyBorder="1" applyAlignment="1" applyProtection="1">
      <alignment horizontal="center" vertical="center" wrapText="1" shrinkToFit="1"/>
      <protection locked="0"/>
    </xf>
    <xf numFmtId="0" fontId="3" fillId="3" borderId="8"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 xfId="0" applyBorder="1" applyAlignment="1">
      <alignment horizontal="center" vertical="center" wrapText="1"/>
    </xf>
    <xf numFmtId="0" fontId="6" fillId="0" borderId="0" xfId="0" applyFont="1" applyFill="1" applyAlignment="1">
      <alignment horizontal="right"/>
    </xf>
    <xf numFmtId="0" fontId="6" fillId="0" borderId="0" xfId="0" applyFont="1" applyAlignment="1"/>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4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4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5" borderId="1" xfId="0" applyFont="1" applyFill="1" applyBorder="1" applyAlignment="1">
      <alignment horizontal="left" vertical="center"/>
    </xf>
    <xf numFmtId="0" fontId="10" fillId="0" borderId="4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1" fillId="4" borderId="32" xfId="0" applyFont="1" applyFill="1" applyBorder="1" applyAlignment="1">
      <alignment horizontal="left" vertical="center" wrapText="1"/>
    </xf>
    <xf numFmtId="0" fontId="11" fillId="4" borderId="33" xfId="0" applyFont="1" applyFill="1" applyBorder="1" applyAlignment="1">
      <alignment horizontal="left" vertical="center" wrapText="1"/>
    </xf>
    <xf numFmtId="0" fontId="11" fillId="4" borderId="3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0" fillId="0" borderId="28" xfId="0" applyFont="1" applyFill="1" applyBorder="1" applyAlignment="1">
      <alignment horizontal="left" wrapText="1"/>
    </xf>
    <xf numFmtId="0" fontId="10" fillId="0" borderId="45" xfId="0" applyFont="1" applyFill="1" applyBorder="1" applyAlignment="1">
      <alignment horizontal="left" wrapText="1"/>
    </xf>
    <xf numFmtId="0" fontId="11" fillId="4" borderId="1" xfId="0" applyFont="1" applyFill="1" applyBorder="1" applyAlignment="1">
      <alignment horizontal="left" vertical="center" wrapText="1"/>
    </xf>
    <xf numFmtId="0" fontId="11" fillId="4" borderId="19"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13" xfId="0" applyFont="1" applyBorder="1" applyAlignment="1">
      <alignment horizontal="left" vertical="center" wrapText="1"/>
    </xf>
    <xf numFmtId="0" fontId="6" fillId="0" borderId="35" xfId="0" applyFont="1" applyBorder="1" applyAlignment="1">
      <alignment horizontal="left" vertical="center"/>
    </xf>
    <xf numFmtId="0" fontId="6" fillId="0" borderId="42" xfId="0" applyFont="1" applyBorder="1" applyAlignment="1">
      <alignment horizontal="left" vertical="center"/>
    </xf>
    <xf numFmtId="0" fontId="13" fillId="4" borderId="21" xfId="0" applyFont="1" applyFill="1" applyBorder="1" applyAlignment="1">
      <alignment vertical="center"/>
    </xf>
    <xf numFmtId="0" fontId="13" fillId="4" borderId="16" xfId="0" applyFont="1" applyFill="1" applyBorder="1" applyAlignment="1">
      <alignment vertical="center"/>
    </xf>
    <xf numFmtId="164" fontId="2" fillId="5" borderId="6" xfId="0" applyNumberFormat="1" applyFont="1" applyFill="1" applyBorder="1" applyAlignment="1">
      <alignment horizontal="left" vertical="center"/>
    </xf>
    <xf numFmtId="164" fontId="2" fillId="5" borderId="7" xfId="0" applyNumberFormat="1" applyFont="1" applyFill="1" applyBorder="1" applyAlignment="1">
      <alignment horizontal="left" vertical="center"/>
    </xf>
    <xf numFmtId="164" fontId="2" fillId="5" borderId="8" xfId="0" applyNumberFormat="1" applyFont="1" applyFill="1" applyBorder="1" applyAlignment="1">
      <alignment horizontal="left" vertical="center"/>
    </xf>
    <xf numFmtId="0" fontId="3" fillId="0" borderId="17" xfId="0" applyFont="1" applyFill="1" applyBorder="1" applyAlignment="1">
      <alignment horizontal="left" wrapText="1"/>
    </xf>
    <xf numFmtId="0" fontId="3" fillId="0" borderId="12" xfId="0" applyFont="1" applyFill="1" applyBorder="1" applyAlignment="1">
      <alignment horizontal="left" wrapText="1"/>
    </xf>
    <xf numFmtId="164" fontId="17" fillId="0" borderId="10" xfId="0" applyNumberFormat="1" applyFont="1" applyFill="1" applyBorder="1" applyAlignment="1">
      <alignment horizontal="center"/>
    </xf>
    <xf numFmtId="164" fontId="17" fillId="0" borderId="11" xfId="0" applyNumberFormat="1" applyFont="1" applyFill="1" applyBorder="1" applyAlignment="1">
      <alignment horizontal="center"/>
    </xf>
    <xf numFmtId="164" fontId="17" fillId="0" borderId="12" xfId="0" applyNumberFormat="1" applyFont="1" applyFill="1" applyBorder="1" applyAlignment="1">
      <alignment horizontal="center"/>
    </xf>
    <xf numFmtId="0" fontId="3" fillId="0" borderId="17" xfId="0" applyFont="1" applyFill="1" applyBorder="1" applyAlignment="1">
      <alignment horizontal="left"/>
    </xf>
    <xf numFmtId="0" fontId="3" fillId="0" borderId="12" xfId="0" applyFont="1" applyFill="1" applyBorder="1" applyAlignment="1">
      <alignment horizontal="left"/>
    </xf>
    <xf numFmtId="164" fontId="18" fillId="0" borderId="17" xfId="0" applyNumberFormat="1" applyFont="1" applyFill="1" applyBorder="1" applyAlignment="1">
      <alignment horizontal="center"/>
    </xf>
    <xf numFmtId="164" fontId="18" fillId="0" borderId="11" xfId="0" applyNumberFormat="1" applyFont="1" applyFill="1" applyBorder="1" applyAlignment="1">
      <alignment horizontal="center"/>
    </xf>
    <xf numFmtId="164" fontId="18" fillId="0" borderId="12" xfId="0" applyNumberFormat="1" applyFont="1" applyFill="1" applyBorder="1" applyAlignment="1">
      <alignment horizontal="center"/>
    </xf>
    <xf numFmtId="0" fontId="3" fillId="0" borderId="17" xfId="0" applyFont="1" applyFill="1" applyBorder="1" applyAlignment="1"/>
    <xf numFmtId="0" fontId="3" fillId="0" borderId="12" xfId="0" applyFont="1" applyFill="1" applyBorder="1" applyAlignment="1"/>
    <xf numFmtId="164" fontId="18" fillId="0" borderId="10" xfId="0" applyNumberFormat="1" applyFont="1" applyFill="1" applyBorder="1" applyAlignment="1">
      <alignment horizontal="center"/>
    </xf>
    <xf numFmtId="0" fontId="10" fillId="0" borderId="1" xfId="0" applyFont="1" applyFill="1" applyBorder="1" applyAlignment="1" applyProtection="1">
      <alignment vertical="center"/>
    </xf>
    <xf numFmtId="0" fontId="10" fillId="0" borderId="0" xfId="0" applyFont="1" applyFill="1" applyBorder="1" applyAlignment="1" applyProtection="1">
      <alignment vertical="center"/>
    </xf>
    <xf numFmtId="0" fontId="12" fillId="5" borderId="6" xfId="0" applyFont="1" applyFill="1" applyBorder="1" applyAlignment="1">
      <alignment horizontal="left" wrapText="1"/>
    </xf>
    <xf numFmtId="0" fontId="12" fillId="5" borderId="7" xfId="0" applyFont="1" applyFill="1" applyBorder="1" applyAlignment="1">
      <alignment horizontal="left" wrapText="1"/>
    </xf>
    <xf numFmtId="0" fontId="12" fillId="5" borderId="17" xfId="0" applyFont="1" applyFill="1" applyBorder="1" applyAlignment="1">
      <alignment horizontal="center" wrapText="1"/>
    </xf>
    <xf numFmtId="0" fontId="12" fillId="5" borderId="12" xfId="0" applyFont="1" applyFill="1" applyBorder="1" applyAlignment="1">
      <alignment horizontal="center" wrapText="1"/>
    </xf>
    <xf numFmtId="0" fontId="16" fillId="4" borderId="0" xfId="0" applyFont="1" applyFill="1" applyAlignment="1" applyProtection="1">
      <alignment horizontal="right"/>
      <protection locked="0"/>
    </xf>
    <xf numFmtId="0" fontId="6" fillId="0" borderId="29"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13" fillId="4" borderId="24" xfId="0" applyFont="1" applyFill="1" applyBorder="1" applyAlignment="1">
      <alignment vertical="center"/>
    </xf>
    <xf numFmtId="0" fontId="13" fillId="4" borderId="26" xfId="0" applyFont="1" applyFill="1" applyBorder="1" applyAlignment="1">
      <alignment vertical="center"/>
    </xf>
    <xf numFmtId="0" fontId="0" fillId="0" borderId="27" xfId="0" applyBorder="1" applyAlignment="1">
      <alignment vertical="center" wrapText="1"/>
    </xf>
    <xf numFmtId="0" fontId="0" fillId="0" borderId="36" xfId="0" applyBorder="1" applyAlignment="1">
      <alignment vertical="center" wrapText="1"/>
    </xf>
    <xf numFmtId="0" fontId="0" fillId="0" borderId="41" xfId="0" applyBorder="1" applyAlignment="1">
      <alignment vertical="center" wrapText="1"/>
    </xf>
    <xf numFmtId="0" fontId="13" fillId="4" borderId="36" xfId="0" applyFont="1" applyFill="1" applyBorder="1" applyAlignment="1">
      <alignment vertical="center"/>
    </xf>
    <xf numFmtId="0" fontId="13" fillId="4" borderId="41" xfId="0" applyFont="1" applyFill="1" applyBorder="1" applyAlignment="1">
      <alignment vertical="center"/>
    </xf>
    <xf numFmtId="0" fontId="3" fillId="0" borderId="0" xfId="0" applyFont="1" applyAlignment="1">
      <alignment horizontal="left"/>
    </xf>
    <xf numFmtId="0" fontId="13" fillId="4" borderId="0" xfId="0" applyFont="1" applyFill="1" applyAlignment="1" applyProtection="1">
      <alignment horizontal="left"/>
      <protection locked="0"/>
    </xf>
    <xf numFmtId="0" fontId="6" fillId="3" borderId="0" xfId="0" applyFont="1" applyFill="1" applyAlignment="1" applyProtection="1">
      <alignment horizontal="right"/>
    </xf>
    <xf numFmtId="0" fontId="6" fillId="3" borderId="0" xfId="0" applyFont="1" applyFill="1" applyAlignment="1" applyProtection="1">
      <alignment horizontal="center"/>
    </xf>
    <xf numFmtId="0" fontId="6" fillId="0" borderId="39" xfId="0" applyFont="1" applyBorder="1" applyAlignment="1">
      <alignment horizontal="left" vertical="center" wrapText="1"/>
    </xf>
    <xf numFmtId="0" fontId="6" fillId="0" borderId="38" xfId="0" applyFont="1" applyBorder="1" applyAlignment="1">
      <alignment horizontal="left" vertical="center"/>
    </xf>
    <xf numFmtId="0" fontId="6" fillId="0" borderId="43" xfId="0" applyFont="1" applyBorder="1" applyAlignment="1">
      <alignment horizontal="left" vertical="center"/>
    </xf>
    <xf numFmtId="0" fontId="13" fillId="4" borderId="23" xfId="0" applyFont="1" applyFill="1" applyBorder="1" applyAlignment="1">
      <alignment vertical="center"/>
    </xf>
    <xf numFmtId="0" fontId="13" fillId="4" borderId="4" xfId="0" applyFont="1" applyFill="1" applyBorder="1" applyAlignment="1">
      <alignment vertical="center"/>
    </xf>
    <xf numFmtId="0" fontId="6" fillId="0" borderId="27" xfId="0" applyFont="1" applyBorder="1" applyAlignment="1">
      <alignment horizontal="left" vertical="center" wrapText="1"/>
    </xf>
    <xf numFmtId="0" fontId="6" fillId="0" borderId="36" xfId="0" applyFont="1" applyBorder="1" applyAlignment="1">
      <alignment horizontal="left" vertical="center" wrapText="1"/>
    </xf>
    <xf numFmtId="0" fontId="6" fillId="0" borderId="41" xfId="0" applyFont="1" applyBorder="1" applyAlignment="1">
      <alignment horizontal="left" vertical="center" wrapText="1"/>
    </xf>
    <xf numFmtId="0" fontId="0" fillId="0" borderId="5" xfId="0" applyBorder="1"/>
    <xf numFmtId="0" fontId="0" fillId="0" borderId="1" xfId="0" applyBorder="1"/>
    <xf numFmtId="0" fontId="0" fillId="0" borderId="19" xfId="0" applyBorder="1"/>
    <xf numFmtId="0" fontId="13" fillId="4" borderId="28" xfId="0" applyFont="1" applyFill="1" applyBorder="1" applyAlignment="1">
      <alignment vertical="center"/>
    </xf>
    <xf numFmtId="0" fontId="13" fillId="4" borderId="45" xfId="0" applyFont="1" applyFill="1" applyBorder="1" applyAlignment="1">
      <alignment vertical="center"/>
    </xf>
    <xf numFmtId="0" fontId="13" fillId="4" borderId="2" xfId="0" applyFont="1" applyFill="1"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37" xfId="0" applyBorder="1" applyAlignment="1">
      <alignment vertical="center" wrapText="1"/>
    </xf>
    <xf numFmtId="0" fontId="13" fillId="4" borderId="27" xfId="0" applyFont="1" applyFill="1" applyBorder="1" applyAlignment="1">
      <alignment vertical="center"/>
    </xf>
    <xf numFmtId="0" fontId="0" fillId="0" borderId="27" xfId="0" applyBorder="1"/>
    <xf numFmtId="0" fontId="0" fillId="0" borderId="36" xfId="0" applyBorder="1"/>
    <xf numFmtId="0" fontId="0" fillId="0" borderId="41" xfId="0" applyBorder="1"/>
    <xf numFmtId="0" fontId="13" fillId="4" borderId="14" xfId="0" applyFont="1" applyFill="1" applyBorder="1" applyAlignment="1">
      <alignment vertical="center"/>
    </xf>
    <xf numFmtId="164" fontId="2" fillId="5" borderId="1" xfId="0" applyNumberFormat="1" applyFont="1" applyFill="1" applyBorder="1" applyAlignment="1">
      <alignment horizontal="left" vertical="center"/>
    </xf>
    <xf numFmtId="0" fontId="10" fillId="0" borderId="1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1" fillId="4" borderId="21"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0" fillId="0" borderId="2" xfId="0" applyBorder="1"/>
    <xf numFmtId="0" fontId="0" fillId="0" borderId="3" xfId="0" applyBorder="1"/>
    <xf numFmtId="0" fontId="0" fillId="0" borderId="37" xfId="0" applyBorder="1"/>
    <xf numFmtId="0" fontId="13" fillId="4" borderId="5" xfId="0" applyFont="1" applyFill="1" applyBorder="1" applyAlignment="1">
      <alignment vertical="center"/>
    </xf>
    <xf numFmtId="0" fontId="13" fillId="4" borderId="19" xfId="0" applyFont="1" applyFill="1" applyBorder="1" applyAlignment="1">
      <alignment vertical="center"/>
    </xf>
    <xf numFmtId="0" fontId="10" fillId="0" borderId="24" xfId="0" applyFont="1" applyFill="1" applyBorder="1" applyAlignment="1">
      <alignment horizontal="left" wrapText="1"/>
    </xf>
    <xf numFmtId="0" fontId="10" fillId="0" borderId="15" xfId="0" applyFont="1" applyFill="1" applyBorder="1" applyAlignment="1">
      <alignment horizontal="left" vertical="center" wrapText="1"/>
    </xf>
    <xf numFmtId="0" fontId="10" fillId="0" borderId="3" xfId="0" applyFont="1" applyFill="1" applyBorder="1" applyAlignment="1">
      <alignment horizontal="left" vertical="center" wrapText="1"/>
    </xf>
  </cellXfs>
  <cellStyles count="2">
    <cellStyle name="Normální" xfId="0" builtinId="0"/>
    <cellStyle name="Procenta"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6"/>
  <sheetViews>
    <sheetView tabSelected="1" workbookViewId="0">
      <selection activeCell="H32" sqref="H32"/>
    </sheetView>
  </sheetViews>
  <sheetFormatPr defaultColWidth="8.85546875" defaultRowHeight="12.75" x14ac:dyDescent="0.2"/>
  <cols>
    <col min="1" max="1" width="36.28515625" customWidth="1"/>
    <col min="2" max="2" width="10.42578125" style="7" customWidth="1"/>
    <col min="3" max="3" width="15.5703125" customWidth="1"/>
    <col min="4" max="4" width="14.5703125" customWidth="1"/>
    <col min="5" max="5" width="7.7109375" customWidth="1"/>
    <col min="6" max="7" width="17.7109375" customWidth="1"/>
    <col min="8" max="8" width="16.7109375" customWidth="1"/>
    <col min="9" max="9" width="12.28515625" customWidth="1"/>
    <col min="10" max="11" width="12.7109375" customWidth="1"/>
  </cols>
  <sheetData>
    <row r="1" spans="1:12" s="18" customFormat="1" ht="13.5" thickBot="1" x14ac:dyDescent="0.25">
      <c r="A1" s="14"/>
      <c r="B1" s="17"/>
      <c r="C1" s="16"/>
      <c r="D1" s="17"/>
      <c r="E1" s="15"/>
      <c r="F1" s="97"/>
      <c r="G1" s="97"/>
      <c r="H1" s="98"/>
      <c r="I1" s="98"/>
      <c r="J1" s="98"/>
      <c r="K1" s="98"/>
    </row>
    <row r="2" spans="1:12" s="18" customFormat="1" ht="21.6" customHeight="1" thickBot="1" x14ac:dyDescent="0.25">
      <c r="A2" s="99" t="s">
        <v>92</v>
      </c>
      <c r="B2" s="100"/>
      <c r="C2" s="100"/>
      <c r="D2" s="100"/>
      <c r="E2" s="100"/>
      <c r="F2" s="100"/>
      <c r="G2" s="100"/>
      <c r="H2" s="100"/>
      <c r="I2" s="100"/>
      <c r="J2" s="100"/>
      <c r="K2" s="101"/>
    </row>
    <row r="3" spans="1:12" s="18" customFormat="1" ht="31.15" customHeight="1" x14ac:dyDescent="0.2">
      <c r="A3" s="102" t="s">
        <v>17</v>
      </c>
      <c r="B3" s="103"/>
      <c r="C3" s="104" t="s">
        <v>101</v>
      </c>
      <c r="D3" s="105"/>
      <c r="E3" s="105"/>
      <c r="F3" s="105"/>
      <c r="G3" s="105"/>
      <c r="H3" s="105"/>
      <c r="I3" s="105"/>
      <c r="J3" s="105"/>
      <c r="K3" s="106"/>
    </row>
    <row r="4" spans="1:12" s="18" customFormat="1" ht="31.15" customHeight="1" thickBot="1" x14ac:dyDescent="0.25">
      <c r="A4" s="107" t="s">
        <v>25</v>
      </c>
      <c r="B4" s="108"/>
      <c r="C4" s="109" t="s">
        <v>102</v>
      </c>
      <c r="D4" s="110"/>
      <c r="E4" s="110"/>
      <c r="F4" s="110"/>
      <c r="G4" s="110"/>
      <c r="H4" s="110"/>
      <c r="I4" s="110"/>
      <c r="J4" s="110"/>
      <c r="K4" s="111"/>
    </row>
    <row r="5" spans="1:12" s="18" customFormat="1" ht="27" customHeight="1" x14ac:dyDescent="0.2">
      <c r="A5" s="113" t="s">
        <v>18</v>
      </c>
      <c r="B5" s="114"/>
      <c r="C5" s="115" t="s">
        <v>19</v>
      </c>
      <c r="D5" s="116"/>
      <c r="E5" s="116"/>
      <c r="F5" s="116"/>
      <c r="G5" s="116"/>
      <c r="H5" s="116"/>
      <c r="I5" s="116"/>
      <c r="J5" s="116"/>
      <c r="K5" s="117"/>
    </row>
    <row r="6" spans="1:12" s="18" customFormat="1" ht="27" customHeight="1" x14ac:dyDescent="0.2">
      <c r="A6" s="118" t="s">
        <v>26</v>
      </c>
      <c r="B6" s="119"/>
      <c r="C6" s="120" t="s">
        <v>19</v>
      </c>
      <c r="D6" s="121"/>
      <c r="E6" s="121"/>
      <c r="F6" s="121"/>
      <c r="G6" s="121"/>
      <c r="H6" s="121"/>
      <c r="I6" s="121"/>
      <c r="J6" s="121"/>
      <c r="K6" s="122"/>
    </row>
    <row r="7" spans="1:12" s="18" customFormat="1" ht="27" customHeight="1" x14ac:dyDescent="0.2">
      <c r="A7" s="118" t="s">
        <v>20</v>
      </c>
      <c r="B7" s="119"/>
      <c r="C7" s="120" t="s">
        <v>19</v>
      </c>
      <c r="D7" s="121"/>
      <c r="E7" s="121"/>
      <c r="F7" s="121"/>
      <c r="G7" s="121"/>
      <c r="H7" s="121"/>
      <c r="I7" s="121"/>
      <c r="J7" s="121"/>
      <c r="K7" s="122"/>
    </row>
    <row r="8" spans="1:12" s="18" customFormat="1" ht="27" customHeight="1" thickBot="1" x14ac:dyDescent="0.3">
      <c r="A8" s="123" t="s">
        <v>21</v>
      </c>
      <c r="B8" s="124"/>
      <c r="C8" s="125" t="s">
        <v>19</v>
      </c>
      <c r="D8" s="125"/>
      <c r="E8" s="125"/>
      <c r="F8" s="125"/>
      <c r="G8" s="125"/>
      <c r="H8" s="125"/>
      <c r="I8" s="125"/>
      <c r="J8" s="125"/>
      <c r="K8" s="126"/>
    </row>
    <row r="9" spans="1:12" s="18" customFormat="1" ht="10.15" customHeight="1" x14ac:dyDescent="0.2">
      <c r="A9" s="35"/>
      <c r="B9" s="71"/>
      <c r="C9" s="65"/>
      <c r="D9" s="65"/>
      <c r="E9" s="65"/>
      <c r="F9" s="65"/>
      <c r="G9" s="65"/>
      <c r="H9" s="65"/>
      <c r="I9" s="65"/>
      <c r="J9" s="65"/>
      <c r="K9" s="65"/>
    </row>
    <row r="10" spans="1:12" s="18" customFormat="1" ht="67.900000000000006" customHeight="1" x14ac:dyDescent="0.2">
      <c r="A10" s="127" t="s">
        <v>103</v>
      </c>
      <c r="B10" s="127"/>
      <c r="C10" s="127"/>
      <c r="D10" s="127"/>
      <c r="E10" s="127"/>
      <c r="F10" s="127"/>
      <c r="G10" s="127"/>
      <c r="H10" s="127"/>
      <c r="I10" s="127"/>
      <c r="J10" s="127"/>
      <c r="K10" s="127"/>
    </row>
    <row r="11" spans="1:12" s="18" customFormat="1" ht="72.599999999999994" customHeight="1" x14ac:dyDescent="0.2">
      <c r="A11" s="127" t="s">
        <v>35</v>
      </c>
      <c r="B11" s="127"/>
      <c r="C11" s="127"/>
      <c r="D11" s="127"/>
      <c r="E11" s="127"/>
      <c r="F11" s="127"/>
      <c r="G11" s="127"/>
      <c r="H11" s="127"/>
      <c r="I11" s="127"/>
      <c r="J11" s="127"/>
      <c r="K11" s="127"/>
    </row>
    <row r="12" spans="1:12" s="18" customFormat="1" ht="25.9" customHeight="1" x14ac:dyDescent="0.25">
      <c r="A12" s="45"/>
      <c r="B12" s="45"/>
      <c r="C12" s="45"/>
      <c r="D12" s="45"/>
      <c r="E12" s="45"/>
      <c r="F12" s="42"/>
      <c r="G12" s="43"/>
      <c r="H12" s="44"/>
      <c r="I12" s="44"/>
      <c r="J12" s="44"/>
      <c r="K12" s="44"/>
    </row>
    <row r="13" spans="1:12" s="18" customFormat="1" ht="22.15" customHeight="1" thickBot="1" x14ac:dyDescent="0.25">
      <c r="A13" s="112" t="s">
        <v>104</v>
      </c>
      <c r="B13" s="112"/>
      <c r="C13" s="112"/>
      <c r="D13" s="112"/>
      <c r="E13" s="112"/>
      <c r="F13" s="112"/>
      <c r="G13" s="112"/>
      <c r="H13" s="112"/>
      <c r="I13" s="112"/>
      <c r="J13" s="112"/>
      <c r="K13" s="112"/>
    </row>
    <row r="14" spans="1:12" s="18" customFormat="1" ht="99" customHeight="1" thickBot="1" x14ac:dyDescent="0.25">
      <c r="A14" s="52" t="s">
        <v>30</v>
      </c>
      <c r="B14" s="53" t="s">
        <v>45</v>
      </c>
      <c r="C14" s="54" t="s">
        <v>46</v>
      </c>
      <c r="D14" s="55" t="s">
        <v>47</v>
      </c>
      <c r="E14" s="56" t="s">
        <v>23</v>
      </c>
      <c r="F14" s="57" t="s">
        <v>93</v>
      </c>
      <c r="G14" s="57" t="s">
        <v>27</v>
      </c>
      <c r="H14" s="55" t="s">
        <v>29</v>
      </c>
      <c r="I14" s="58" t="s">
        <v>31</v>
      </c>
      <c r="J14" s="55" t="s">
        <v>28</v>
      </c>
      <c r="K14" s="94" t="s">
        <v>0</v>
      </c>
      <c r="L14" s="15"/>
    </row>
    <row r="15" spans="1:12" s="25" customFormat="1" ht="73.150000000000006" customHeight="1" x14ac:dyDescent="0.2">
      <c r="A15" s="75" t="s">
        <v>51</v>
      </c>
      <c r="B15" s="68" t="s">
        <v>10</v>
      </c>
      <c r="C15" s="46" t="s">
        <v>44</v>
      </c>
      <c r="D15" s="47">
        <v>0</v>
      </c>
      <c r="E15" s="48">
        <v>0</v>
      </c>
      <c r="F15" s="49">
        <f>SUM(C15*D15)</f>
        <v>0</v>
      </c>
      <c r="G15" s="49">
        <f>F15+(F15*E15)</f>
        <v>0</v>
      </c>
      <c r="H15" s="50" t="s">
        <v>19</v>
      </c>
      <c r="I15" s="50" t="s">
        <v>19</v>
      </c>
      <c r="J15" s="86" t="s">
        <v>19</v>
      </c>
      <c r="K15" s="90" t="s">
        <v>19</v>
      </c>
      <c r="L15" s="14"/>
    </row>
    <row r="16" spans="1:12" s="25" customFormat="1" ht="73.150000000000006" customHeight="1" x14ac:dyDescent="0.2">
      <c r="A16" s="69" t="s">
        <v>52</v>
      </c>
      <c r="B16" s="3" t="s">
        <v>10</v>
      </c>
      <c r="C16" s="19" t="s">
        <v>61</v>
      </c>
      <c r="D16" s="20">
        <v>0</v>
      </c>
      <c r="E16" s="21">
        <v>0</v>
      </c>
      <c r="F16" s="22">
        <f t="shared" ref="F16:F23" si="0">SUM(C16*D16)</f>
        <v>0</v>
      </c>
      <c r="G16" s="22">
        <f t="shared" ref="G16:G24" si="1">F16+(F16*E16)</f>
        <v>0</v>
      </c>
      <c r="H16" s="23" t="s">
        <v>19</v>
      </c>
      <c r="I16" s="23" t="s">
        <v>19</v>
      </c>
      <c r="J16" s="23" t="s">
        <v>19</v>
      </c>
      <c r="K16" s="91" t="s">
        <v>19</v>
      </c>
      <c r="L16" s="14"/>
    </row>
    <row r="17" spans="1:12" s="25" customFormat="1" ht="73.150000000000006" customHeight="1" x14ac:dyDescent="0.2">
      <c r="A17" s="69" t="s">
        <v>53</v>
      </c>
      <c r="B17" s="3" t="s">
        <v>5</v>
      </c>
      <c r="C17" s="19" t="s">
        <v>62</v>
      </c>
      <c r="D17" s="20">
        <v>0</v>
      </c>
      <c r="E17" s="21">
        <v>0</v>
      </c>
      <c r="F17" s="22">
        <f t="shared" si="0"/>
        <v>0</v>
      </c>
      <c r="G17" s="22">
        <f t="shared" si="1"/>
        <v>0</v>
      </c>
      <c r="H17" s="23" t="s">
        <v>19</v>
      </c>
      <c r="I17" s="23" t="s">
        <v>19</v>
      </c>
      <c r="J17" s="23" t="s">
        <v>19</v>
      </c>
      <c r="K17" s="91" t="s">
        <v>19</v>
      </c>
      <c r="L17" s="14"/>
    </row>
    <row r="18" spans="1:12" s="25" customFormat="1" ht="73.150000000000006" customHeight="1" x14ac:dyDescent="0.2">
      <c r="A18" s="69" t="s">
        <v>54</v>
      </c>
      <c r="B18" s="3" t="s">
        <v>5</v>
      </c>
      <c r="C18" s="19" t="s">
        <v>43</v>
      </c>
      <c r="D18" s="20">
        <v>0</v>
      </c>
      <c r="E18" s="21">
        <v>0</v>
      </c>
      <c r="F18" s="22">
        <f t="shared" si="0"/>
        <v>0</v>
      </c>
      <c r="G18" s="22">
        <f t="shared" si="1"/>
        <v>0</v>
      </c>
      <c r="H18" s="23" t="s">
        <v>19</v>
      </c>
      <c r="I18" s="23" t="s">
        <v>19</v>
      </c>
      <c r="J18" s="23" t="s">
        <v>19</v>
      </c>
      <c r="K18" s="91" t="s">
        <v>19</v>
      </c>
      <c r="L18" s="14"/>
    </row>
    <row r="19" spans="1:12" s="25" customFormat="1" ht="73.150000000000006" customHeight="1" x14ac:dyDescent="0.2">
      <c r="A19" s="69" t="s">
        <v>55</v>
      </c>
      <c r="B19" s="3" t="s">
        <v>5</v>
      </c>
      <c r="C19" s="19" t="s">
        <v>63</v>
      </c>
      <c r="D19" s="20">
        <v>0</v>
      </c>
      <c r="E19" s="21">
        <v>1</v>
      </c>
      <c r="F19" s="22">
        <f t="shared" ref="F19:F21" si="2">SUM(C19*D19)</f>
        <v>0</v>
      </c>
      <c r="G19" s="22">
        <f t="shared" ref="G19:G21" si="3">F19+(F19*E19)</f>
        <v>0</v>
      </c>
      <c r="H19" s="23" t="s">
        <v>19</v>
      </c>
      <c r="I19" s="23" t="s">
        <v>19</v>
      </c>
      <c r="J19" s="23" t="s">
        <v>19</v>
      </c>
      <c r="K19" s="91" t="s">
        <v>19</v>
      </c>
      <c r="L19" s="14"/>
    </row>
    <row r="20" spans="1:12" s="25" customFormat="1" ht="73.150000000000006" customHeight="1" x14ac:dyDescent="0.2">
      <c r="A20" s="69" t="s">
        <v>56</v>
      </c>
      <c r="B20" s="3" t="s">
        <v>5</v>
      </c>
      <c r="C20" s="19" t="s">
        <v>64</v>
      </c>
      <c r="D20" s="20">
        <v>0</v>
      </c>
      <c r="E20" s="21">
        <v>2</v>
      </c>
      <c r="F20" s="22">
        <f t="shared" si="2"/>
        <v>0</v>
      </c>
      <c r="G20" s="22">
        <f t="shared" si="3"/>
        <v>0</v>
      </c>
      <c r="H20" s="23" t="s">
        <v>19</v>
      </c>
      <c r="I20" s="23" t="s">
        <v>19</v>
      </c>
      <c r="J20" s="23" t="s">
        <v>19</v>
      </c>
      <c r="K20" s="91" t="s">
        <v>19</v>
      </c>
      <c r="L20" s="14"/>
    </row>
    <row r="21" spans="1:12" s="25" customFormat="1" ht="73.150000000000006" customHeight="1" x14ac:dyDescent="0.2">
      <c r="A21" s="69" t="s">
        <v>57</v>
      </c>
      <c r="B21" s="3" t="s">
        <v>5</v>
      </c>
      <c r="C21" s="19" t="s">
        <v>65</v>
      </c>
      <c r="D21" s="20">
        <v>0</v>
      </c>
      <c r="E21" s="21">
        <v>3</v>
      </c>
      <c r="F21" s="22">
        <f t="shared" si="2"/>
        <v>0</v>
      </c>
      <c r="G21" s="22">
        <f t="shared" si="3"/>
        <v>0</v>
      </c>
      <c r="H21" s="23" t="s">
        <v>19</v>
      </c>
      <c r="I21" s="23" t="s">
        <v>19</v>
      </c>
      <c r="J21" s="23" t="s">
        <v>19</v>
      </c>
      <c r="K21" s="91" t="s">
        <v>19</v>
      </c>
      <c r="L21" s="14"/>
    </row>
    <row r="22" spans="1:12" s="25" customFormat="1" ht="73.150000000000006" customHeight="1" x14ac:dyDescent="0.2">
      <c r="A22" s="69" t="s">
        <v>58</v>
      </c>
      <c r="B22" s="3" t="s">
        <v>5</v>
      </c>
      <c r="C22" s="19" t="s">
        <v>66</v>
      </c>
      <c r="D22" s="20">
        <v>0</v>
      </c>
      <c r="E22" s="21">
        <v>0</v>
      </c>
      <c r="F22" s="22">
        <f t="shared" si="0"/>
        <v>0</v>
      </c>
      <c r="G22" s="22">
        <f t="shared" si="1"/>
        <v>0</v>
      </c>
      <c r="H22" s="23" t="s">
        <v>19</v>
      </c>
      <c r="I22" s="23" t="s">
        <v>19</v>
      </c>
      <c r="J22" s="23" t="s">
        <v>19</v>
      </c>
      <c r="K22" s="91" t="s">
        <v>19</v>
      </c>
      <c r="L22" s="14"/>
    </row>
    <row r="23" spans="1:12" s="25" customFormat="1" ht="73.150000000000006" customHeight="1" x14ac:dyDescent="0.2">
      <c r="A23" s="69" t="s">
        <v>59</v>
      </c>
      <c r="B23" s="3" t="s">
        <v>5</v>
      </c>
      <c r="C23" s="19" t="s">
        <v>67</v>
      </c>
      <c r="D23" s="20">
        <v>0</v>
      </c>
      <c r="E23" s="21">
        <v>0</v>
      </c>
      <c r="F23" s="22">
        <f t="shared" si="0"/>
        <v>0</v>
      </c>
      <c r="G23" s="22">
        <f t="shared" si="1"/>
        <v>0</v>
      </c>
      <c r="H23" s="23" t="s">
        <v>19</v>
      </c>
      <c r="I23" s="23" t="s">
        <v>19</v>
      </c>
      <c r="J23" s="23" t="s">
        <v>19</v>
      </c>
      <c r="K23" s="91" t="s">
        <v>19</v>
      </c>
      <c r="L23" s="14"/>
    </row>
    <row r="24" spans="1:12" s="25" customFormat="1" ht="73.150000000000006" customHeight="1" thickBot="1" x14ac:dyDescent="0.25">
      <c r="A24" s="70" t="s">
        <v>60</v>
      </c>
      <c r="B24" s="3" t="s">
        <v>5</v>
      </c>
      <c r="C24" s="41" t="s">
        <v>68</v>
      </c>
      <c r="D24" s="36">
        <v>0</v>
      </c>
      <c r="E24" s="37">
        <v>0</v>
      </c>
      <c r="F24" s="26">
        <f t="shared" ref="F24" si="4">SUM(C24*D24)</f>
        <v>0</v>
      </c>
      <c r="G24" s="26">
        <f t="shared" si="1"/>
        <v>0</v>
      </c>
      <c r="H24" s="38" t="s">
        <v>19</v>
      </c>
      <c r="I24" s="38" t="s">
        <v>19</v>
      </c>
      <c r="J24" s="38" t="s">
        <v>19</v>
      </c>
      <c r="K24" s="93" t="s">
        <v>19</v>
      </c>
      <c r="L24" s="14"/>
    </row>
    <row r="25" spans="1:12" s="18" customFormat="1" ht="25.9" customHeight="1" thickBot="1" x14ac:dyDescent="0.3">
      <c r="A25" s="133" t="s">
        <v>24</v>
      </c>
      <c r="B25" s="134"/>
      <c r="C25" s="134"/>
      <c r="D25" s="134"/>
      <c r="E25" s="135"/>
      <c r="F25" s="30">
        <f>SUM(F15:F24)</f>
        <v>0</v>
      </c>
      <c r="G25" s="29">
        <f>SUM(G15:G24)</f>
        <v>0</v>
      </c>
      <c r="H25" s="27"/>
      <c r="I25" s="27"/>
      <c r="J25" s="27"/>
      <c r="K25" s="28"/>
    </row>
    <row r="26" spans="1:12" s="18" customFormat="1" ht="25.9" customHeight="1" thickBot="1" x14ac:dyDescent="0.3">
      <c r="A26" s="45"/>
      <c r="B26" s="72"/>
      <c r="C26" s="45"/>
      <c r="D26" s="45"/>
      <c r="E26" s="45"/>
      <c r="F26" s="42"/>
      <c r="G26" s="43"/>
      <c r="H26" s="44"/>
      <c r="I26" s="44"/>
      <c r="J26" s="44"/>
      <c r="K26" s="44"/>
    </row>
    <row r="27" spans="1:12" s="10" customFormat="1" ht="30" customHeight="1" thickBot="1" x14ac:dyDescent="0.3">
      <c r="A27" s="67" t="s">
        <v>99</v>
      </c>
      <c r="B27" s="136" t="s">
        <v>48</v>
      </c>
      <c r="C27" s="137"/>
      <c r="D27" s="138">
        <f>SUM(F25)</f>
        <v>0</v>
      </c>
      <c r="E27" s="139"/>
      <c r="F27" s="140"/>
      <c r="G27" s="60"/>
      <c r="H27" s="60"/>
      <c r="I27" s="60"/>
    </row>
    <row r="28" spans="1:12" s="10" customFormat="1" ht="30" customHeight="1" thickBot="1" x14ac:dyDescent="0.3">
      <c r="A28" s="66"/>
      <c r="B28" s="141" t="s">
        <v>50</v>
      </c>
      <c r="C28" s="142"/>
      <c r="D28" s="143">
        <f>D29-D27</f>
        <v>0</v>
      </c>
      <c r="E28" s="144"/>
      <c r="F28" s="145"/>
      <c r="G28" s="60"/>
      <c r="H28" s="60"/>
      <c r="I28" s="60"/>
    </row>
    <row r="29" spans="1:12" s="10" customFormat="1" ht="30" customHeight="1" thickBot="1" x14ac:dyDescent="0.3">
      <c r="A29" s="62"/>
      <c r="B29" s="146" t="s">
        <v>49</v>
      </c>
      <c r="C29" s="147"/>
      <c r="D29" s="148">
        <f>SUM(G25)</f>
        <v>0</v>
      </c>
      <c r="E29" s="144"/>
      <c r="F29" s="145"/>
      <c r="G29" s="60"/>
      <c r="H29" s="60"/>
      <c r="I29" s="60"/>
    </row>
    <row r="30" spans="1:12" s="10" customFormat="1" ht="13.15" customHeight="1" x14ac:dyDescent="0.2">
      <c r="A30" s="62"/>
      <c r="B30" s="73"/>
      <c r="C30" s="64"/>
      <c r="D30" s="63"/>
      <c r="E30" s="63"/>
      <c r="F30" s="63"/>
      <c r="G30" s="60"/>
      <c r="H30" s="60"/>
      <c r="I30" s="60"/>
    </row>
    <row r="31" spans="1:12" s="18" customFormat="1" ht="25.15" customHeight="1" thickBot="1" x14ac:dyDescent="0.25">
      <c r="A31" s="149" t="s">
        <v>36</v>
      </c>
      <c r="B31" s="149"/>
      <c r="C31" s="149"/>
      <c r="D31" s="150"/>
      <c r="E31"/>
      <c r="F31"/>
      <c r="G31"/>
      <c r="H31"/>
      <c r="I31" s="61"/>
      <c r="J31"/>
      <c r="K31"/>
    </row>
    <row r="32" spans="1:12" s="31" customFormat="1" ht="47.45" customHeight="1" thickBot="1" x14ac:dyDescent="0.3">
      <c r="A32" s="151" t="s">
        <v>105</v>
      </c>
      <c r="B32" s="152"/>
      <c r="C32" s="152"/>
      <c r="D32" s="153" t="s">
        <v>34</v>
      </c>
      <c r="E32" s="154"/>
    </row>
    <row r="33" spans="1:70" s="31" customFormat="1" ht="68.45" customHeight="1" x14ac:dyDescent="0.25">
      <c r="A33" s="128" t="s">
        <v>37</v>
      </c>
      <c r="B33" s="129"/>
      <c r="C33" s="130"/>
      <c r="D33" s="131" t="s">
        <v>19</v>
      </c>
      <c r="E33" s="1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row>
    <row r="34" spans="1:70" s="31" customFormat="1" ht="67.900000000000006" customHeight="1" x14ac:dyDescent="0.25">
      <c r="A34" s="170" t="s">
        <v>38</v>
      </c>
      <c r="B34" s="171"/>
      <c r="C34" s="172"/>
      <c r="D34" s="173" t="s">
        <v>19</v>
      </c>
      <c r="E34" s="174"/>
    </row>
    <row r="35" spans="1:70" s="31" customFormat="1" ht="34.9" customHeight="1" x14ac:dyDescent="0.25">
      <c r="A35" s="175" t="s">
        <v>32</v>
      </c>
      <c r="B35" s="176"/>
      <c r="C35" s="177"/>
      <c r="D35" s="173" t="s">
        <v>19</v>
      </c>
      <c r="E35" s="174"/>
    </row>
    <row r="36" spans="1:70" s="31" customFormat="1" ht="25.15" customHeight="1" x14ac:dyDescent="0.25">
      <c r="A36" s="175" t="s">
        <v>33</v>
      </c>
      <c r="B36" s="176"/>
      <c r="C36" s="177"/>
      <c r="D36" s="173" t="s">
        <v>19</v>
      </c>
      <c r="E36" s="174"/>
    </row>
    <row r="37" spans="1:70" s="31" customFormat="1" ht="25.15" customHeight="1" x14ac:dyDescent="0.25">
      <c r="A37" s="161" t="s">
        <v>69</v>
      </c>
      <c r="B37" s="162"/>
      <c r="C37" s="163"/>
      <c r="D37" s="164" t="s">
        <v>19</v>
      </c>
      <c r="E37" s="165"/>
    </row>
    <row r="38" spans="1:70" s="31" customFormat="1" ht="25.15" customHeight="1" thickBot="1" x14ac:dyDescent="0.3">
      <c r="A38" s="156" t="s">
        <v>70</v>
      </c>
      <c r="B38" s="157"/>
      <c r="C38" s="158"/>
      <c r="D38" s="159" t="s">
        <v>19</v>
      </c>
      <c r="E38" s="160"/>
    </row>
    <row r="39" spans="1:70" s="31" customFormat="1" ht="19.899999999999999" customHeight="1" x14ac:dyDescent="0.25">
      <c r="A39" s="33"/>
      <c r="B39" s="74"/>
      <c r="C39" s="33"/>
      <c r="D39" s="34"/>
    </row>
    <row r="40" spans="1:70" ht="24" customHeight="1" x14ac:dyDescent="0.2">
      <c r="A40" s="166" t="s">
        <v>39</v>
      </c>
      <c r="B40" s="166"/>
      <c r="C40" s="166"/>
      <c r="D40" s="166"/>
      <c r="E40" s="166"/>
    </row>
    <row r="42" spans="1:70" x14ac:dyDescent="0.2">
      <c r="A42" s="167" t="s">
        <v>74</v>
      </c>
      <c r="B42" s="167"/>
      <c r="C42" s="167"/>
      <c r="D42" s="167"/>
      <c r="E42" s="167"/>
      <c r="F42" s="167"/>
      <c r="G42" s="167"/>
    </row>
    <row r="43" spans="1:70" x14ac:dyDescent="0.2">
      <c r="A43" s="168"/>
      <c r="B43" s="168"/>
      <c r="C43" s="168"/>
      <c r="D43" s="168"/>
      <c r="E43" s="168"/>
      <c r="F43" s="168"/>
      <c r="G43" s="168"/>
    </row>
    <row r="44" spans="1:70" ht="43.9" customHeight="1" x14ac:dyDescent="0.2">
      <c r="A44" s="168" t="s">
        <v>40</v>
      </c>
      <c r="B44" s="168"/>
      <c r="C44" s="168"/>
      <c r="D44" s="168"/>
      <c r="E44" s="168"/>
      <c r="F44" s="168"/>
      <c r="G44" s="168"/>
    </row>
    <row r="45" spans="1:70" x14ac:dyDescent="0.2">
      <c r="A45" s="169" t="s">
        <v>42</v>
      </c>
      <c r="B45" s="169"/>
      <c r="C45" s="169"/>
      <c r="D45" s="169"/>
      <c r="E45" s="169"/>
      <c r="F45" s="169"/>
      <c r="G45" s="169"/>
    </row>
    <row r="46" spans="1:70" ht="36" customHeight="1" x14ac:dyDescent="0.2">
      <c r="A46" s="155" t="s">
        <v>41</v>
      </c>
      <c r="B46" s="155"/>
      <c r="C46" s="155"/>
      <c r="D46" s="155"/>
      <c r="E46" s="155"/>
      <c r="F46" s="155"/>
      <c r="G46" s="155"/>
    </row>
  </sheetData>
  <mergeCells count="45">
    <mergeCell ref="A34:C34"/>
    <mergeCell ref="D34:E34"/>
    <mergeCell ref="A35:C35"/>
    <mergeCell ref="D35:E35"/>
    <mergeCell ref="A36:C36"/>
    <mergeCell ref="D36:E36"/>
    <mergeCell ref="A46:G46"/>
    <mergeCell ref="A38:C38"/>
    <mergeCell ref="D38:E38"/>
    <mergeCell ref="A37:C37"/>
    <mergeCell ref="D37:E37"/>
    <mergeCell ref="A40:E40"/>
    <mergeCell ref="A42:G42"/>
    <mergeCell ref="A43:G43"/>
    <mergeCell ref="A44:G44"/>
    <mergeCell ref="A45:G45"/>
    <mergeCell ref="A33:C33"/>
    <mergeCell ref="D33:E33"/>
    <mergeCell ref="A25:E25"/>
    <mergeCell ref="B27:C27"/>
    <mergeCell ref="D27:F27"/>
    <mergeCell ref="B28:C28"/>
    <mergeCell ref="D28:F28"/>
    <mergeCell ref="B29:C29"/>
    <mergeCell ref="D29:F29"/>
    <mergeCell ref="A31:D31"/>
    <mergeCell ref="A32:C32"/>
    <mergeCell ref="D32:E32"/>
    <mergeCell ref="A13:K13"/>
    <mergeCell ref="A5:B5"/>
    <mergeCell ref="C5:K5"/>
    <mergeCell ref="A6:B6"/>
    <mergeCell ref="C6:K6"/>
    <mergeCell ref="A7:B7"/>
    <mergeCell ref="C7:K7"/>
    <mergeCell ref="A8:B8"/>
    <mergeCell ref="C8:K8"/>
    <mergeCell ref="A10:K10"/>
    <mergeCell ref="A11:K11"/>
    <mergeCell ref="F1:K1"/>
    <mergeCell ref="A2:K2"/>
    <mergeCell ref="A3:B3"/>
    <mergeCell ref="C3:K3"/>
    <mergeCell ref="A4:B4"/>
    <mergeCell ref="C4:K4"/>
  </mergeCells>
  <pageMargins left="0.7" right="0.7" top="0.78740157499999996" bottom="0.78740157499999996" header="0.3" footer="0.3"/>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8"/>
  <sheetViews>
    <sheetView workbookViewId="0">
      <selection activeCell="M11" sqref="M11"/>
    </sheetView>
  </sheetViews>
  <sheetFormatPr defaultColWidth="8.85546875" defaultRowHeight="12.75" x14ac:dyDescent="0.2"/>
  <cols>
    <col min="1" max="1" width="36.28515625" customWidth="1"/>
    <col min="2" max="2" width="10.42578125" style="7" customWidth="1"/>
    <col min="3" max="3" width="15.42578125" customWidth="1"/>
    <col min="4" max="4" width="14.5703125" customWidth="1"/>
    <col min="5" max="5" width="7.7109375" customWidth="1"/>
    <col min="6" max="7" width="17.7109375" customWidth="1"/>
    <col min="8" max="8" width="16.7109375" customWidth="1"/>
    <col min="9" max="9" width="12.28515625" customWidth="1"/>
    <col min="10" max="11" width="12.7109375" customWidth="1"/>
  </cols>
  <sheetData>
    <row r="1" spans="1:12" s="18" customFormat="1" ht="13.5" thickBot="1" x14ac:dyDescent="0.25">
      <c r="A1" s="14"/>
      <c r="B1" s="17"/>
      <c r="C1" s="16"/>
      <c r="D1" s="17"/>
      <c r="E1" s="15"/>
      <c r="F1" s="97"/>
      <c r="G1" s="97"/>
      <c r="H1" s="98"/>
      <c r="I1" s="98"/>
      <c r="J1" s="98"/>
      <c r="K1" s="98"/>
    </row>
    <row r="2" spans="1:12" s="18" customFormat="1" ht="21.6" customHeight="1" thickBot="1" x14ac:dyDescent="0.25">
      <c r="A2" s="99" t="s">
        <v>92</v>
      </c>
      <c r="B2" s="100"/>
      <c r="C2" s="100"/>
      <c r="D2" s="100"/>
      <c r="E2" s="100"/>
      <c r="F2" s="100"/>
      <c r="G2" s="100"/>
      <c r="H2" s="100"/>
      <c r="I2" s="100"/>
      <c r="J2" s="100"/>
      <c r="K2" s="101"/>
    </row>
    <row r="3" spans="1:12" s="18" customFormat="1" ht="31.15" customHeight="1" thickBot="1" x14ac:dyDescent="0.25">
      <c r="A3" s="198" t="s">
        <v>17</v>
      </c>
      <c r="B3" s="199"/>
      <c r="C3" s="200" t="s">
        <v>96</v>
      </c>
      <c r="D3" s="200"/>
      <c r="E3" s="200"/>
      <c r="F3" s="200"/>
      <c r="G3" s="200"/>
      <c r="H3" s="200"/>
      <c r="I3" s="200"/>
      <c r="J3" s="200"/>
      <c r="K3" s="201"/>
    </row>
    <row r="4" spans="1:12" s="18" customFormat="1" ht="31.15" customHeight="1" thickBot="1" x14ac:dyDescent="0.25">
      <c r="A4" s="202" t="s">
        <v>25</v>
      </c>
      <c r="B4" s="203"/>
      <c r="C4" s="204" t="s">
        <v>97</v>
      </c>
      <c r="D4" s="204"/>
      <c r="E4" s="204"/>
      <c r="F4" s="204"/>
      <c r="G4" s="204"/>
      <c r="H4" s="204"/>
      <c r="I4" s="204"/>
      <c r="J4" s="204"/>
      <c r="K4" s="205"/>
    </row>
    <row r="5" spans="1:12" s="18" customFormat="1" ht="27" customHeight="1" x14ac:dyDescent="0.2">
      <c r="A5" s="193" t="s">
        <v>18</v>
      </c>
      <c r="B5" s="194"/>
      <c r="C5" s="195" t="s">
        <v>19</v>
      </c>
      <c r="D5" s="196"/>
      <c r="E5" s="196"/>
      <c r="F5" s="196"/>
      <c r="G5" s="196"/>
      <c r="H5" s="196"/>
      <c r="I5" s="196"/>
      <c r="J5" s="196"/>
      <c r="K5" s="197"/>
    </row>
    <row r="6" spans="1:12" s="18" customFormat="1" ht="27" customHeight="1" x14ac:dyDescent="0.2">
      <c r="A6" s="118" t="s">
        <v>26</v>
      </c>
      <c r="B6" s="119"/>
      <c r="C6" s="120" t="s">
        <v>19</v>
      </c>
      <c r="D6" s="121"/>
      <c r="E6" s="121"/>
      <c r="F6" s="121"/>
      <c r="G6" s="121"/>
      <c r="H6" s="121"/>
      <c r="I6" s="121"/>
      <c r="J6" s="121"/>
      <c r="K6" s="122"/>
    </row>
    <row r="7" spans="1:12" s="18" customFormat="1" ht="27" customHeight="1" x14ac:dyDescent="0.2">
      <c r="A7" s="118" t="s">
        <v>20</v>
      </c>
      <c r="B7" s="119"/>
      <c r="C7" s="120" t="s">
        <v>19</v>
      </c>
      <c r="D7" s="121"/>
      <c r="E7" s="121"/>
      <c r="F7" s="121"/>
      <c r="G7" s="121"/>
      <c r="H7" s="121"/>
      <c r="I7" s="121"/>
      <c r="J7" s="121"/>
      <c r="K7" s="122"/>
    </row>
    <row r="8" spans="1:12" s="18" customFormat="1" ht="27" customHeight="1" thickBot="1" x14ac:dyDescent="0.3">
      <c r="A8" s="123" t="s">
        <v>21</v>
      </c>
      <c r="B8" s="124"/>
      <c r="C8" s="125" t="s">
        <v>19</v>
      </c>
      <c r="D8" s="125"/>
      <c r="E8" s="125"/>
      <c r="F8" s="125"/>
      <c r="G8" s="125"/>
      <c r="H8" s="125"/>
      <c r="I8" s="125"/>
      <c r="J8" s="125"/>
      <c r="K8" s="126"/>
    </row>
    <row r="9" spans="1:12" s="18" customFormat="1" ht="10.15" customHeight="1" x14ac:dyDescent="0.2">
      <c r="A9" s="35"/>
      <c r="B9" s="71"/>
      <c r="C9" s="65"/>
      <c r="D9" s="65"/>
      <c r="E9" s="65"/>
      <c r="F9" s="65"/>
      <c r="G9" s="65"/>
      <c r="H9" s="65"/>
      <c r="I9" s="65"/>
      <c r="J9" s="65"/>
      <c r="K9" s="65"/>
    </row>
    <row r="10" spans="1:12" s="18" customFormat="1" ht="58.15" customHeight="1" x14ac:dyDescent="0.2">
      <c r="A10" s="127" t="s">
        <v>98</v>
      </c>
      <c r="B10" s="127"/>
      <c r="C10" s="127"/>
      <c r="D10" s="127"/>
      <c r="E10" s="127"/>
      <c r="F10" s="127"/>
      <c r="G10" s="127"/>
      <c r="H10" s="127"/>
      <c r="I10" s="127"/>
      <c r="J10" s="127"/>
      <c r="K10" s="127"/>
    </row>
    <row r="11" spans="1:12" s="18" customFormat="1" ht="72.599999999999994" customHeight="1" x14ac:dyDescent="0.2">
      <c r="A11" s="127" t="s">
        <v>35</v>
      </c>
      <c r="B11" s="127"/>
      <c r="C11" s="127"/>
      <c r="D11" s="127"/>
      <c r="E11" s="127"/>
      <c r="F11" s="127"/>
      <c r="G11" s="127"/>
      <c r="H11" s="127"/>
      <c r="I11" s="127"/>
      <c r="J11" s="127"/>
      <c r="K11" s="127"/>
      <c r="L11" s="76"/>
    </row>
    <row r="12" spans="1:12" s="18" customFormat="1" ht="15" customHeight="1" x14ac:dyDescent="0.2">
      <c r="A12" s="39"/>
      <c r="B12" s="39"/>
      <c r="C12" s="39"/>
      <c r="D12" s="39"/>
      <c r="E12" s="39"/>
      <c r="F12" s="39"/>
      <c r="G12" s="39"/>
      <c r="H12" s="39"/>
      <c r="I12" s="39"/>
      <c r="J12" s="39"/>
      <c r="K12" s="39"/>
    </row>
    <row r="13" spans="1:12" s="18" customFormat="1" ht="25.9" customHeight="1" thickBot="1" x14ac:dyDescent="0.3">
      <c r="A13" s="112" t="s">
        <v>16</v>
      </c>
      <c r="B13" s="112"/>
      <c r="C13" s="112"/>
      <c r="D13" s="112"/>
      <c r="E13" s="40"/>
      <c r="F13" s="40"/>
      <c r="G13" s="40"/>
      <c r="H13" s="40"/>
      <c r="I13" s="40"/>
      <c r="J13" s="35"/>
      <c r="K13" s="35"/>
    </row>
    <row r="14" spans="1:12" s="18" customFormat="1" ht="99" customHeight="1" thickBot="1" x14ac:dyDescent="0.25">
      <c r="A14" s="52" t="s">
        <v>30</v>
      </c>
      <c r="B14" s="53" t="s">
        <v>88</v>
      </c>
      <c r="C14" s="54" t="s">
        <v>89</v>
      </c>
      <c r="D14" s="55" t="s">
        <v>22</v>
      </c>
      <c r="E14" s="56" t="s">
        <v>23</v>
      </c>
      <c r="F14" s="57" t="s">
        <v>93</v>
      </c>
      <c r="G14" s="57" t="s">
        <v>27</v>
      </c>
      <c r="H14" s="55" t="s">
        <v>29</v>
      </c>
      <c r="I14" s="58" t="s">
        <v>31</v>
      </c>
      <c r="J14" s="59" t="s">
        <v>28</v>
      </c>
      <c r="K14" s="59" t="s">
        <v>0</v>
      </c>
      <c r="L14" s="15"/>
    </row>
    <row r="15" spans="1:12" s="25" customFormat="1" ht="73.150000000000006" customHeight="1" x14ac:dyDescent="0.2">
      <c r="A15" s="5" t="s">
        <v>11</v>
      </c>
      <c r="B15" s="2" t="s">
        <v>71</v>
      </c>
      <c r="C15" s="81">
        <v>180000</v>
      </c>
      <c r="D15" s="83">
        <v>0</v>
      </c>
      <c r="E15" s="84">
        <v>0</v>
      </c>
      <c r="F15" s="85">
        <f>SUM(C15*D15)</f>
        <v>0</v>
      </c>
      <c r="G15" s="85">
        <f>F15+(F15*E15)</f>
        <v>0</v>
      </c>
      <c r="H15" s="86" t="s">
        <v>19</v>
      </c>
      <c r="I15" s="86" t="s">
        <v>19</v>
      </c>
      <c r="J15" s="86" t="s">
        <v>19</v>
      </c>
      <c r="K15" s="92" t="s">
        <v>19</v>
      </c>
      <c r="L15" s="14"/>
    </row>
    <row r="16" spans="1:12" s="25" customFormat="1" ht="73.150000000000006" customHeight="1" x14ac:dyDescent="0.2">
      <c r="A16" s="8" t="s">
        <v>12</v>
      </c>
      <c r="B16" s="3" t="s">
        <v>71</v>
      </c>
      <c r="C16" s="78">
        <v>730000</v>
      </c>
      <c r="D16" s="20">
        <v>0</v>
      </c>
      <c r="E16" s="21">
        <v>0</v>
      </c>
      <c r="F16" s="22">
        <f t="shared" ref="F16:F19" si="0">SUM(C16*D16)</f>
        <v>0</v>
      </c>
      <c r="G16" s="22">
        <f t="shared" ref="G16:G19" si="1">F16+(F16*E16)</f>
        <v>0</v>
      </c>
      <c r="H16" s="23" t="s">
        <v>19</v>
      </c>
      <c r="I16" s="23" t="s">
        <v>19</v>
      </c>
      <c r="J16" s="23" t="s">
        <v>19</v>
      </c>
      <c r="K16" s="91" t="s">
        <v>19</v>
      </c>
      <c r="L16" s="14"/>
    </row>
    <row r="17" spans="1:12" s="25" customFormat="1" ht="73.150000000000006" customHeight="1" x14ac:dyDescent="0.2">
      <c r="A17" s="6" t="s">
        <v>13</v>
      </c>
      <c r="B17" s="3" t="s">
        <v>72</v>
      </c>
      <c r="C17" s="79">
        <v>650000</v>
      </c>
      <c r="D17" s="20">
        <v>0</v>
      </c>
      <c r="E17" s="21">
        <v>0</v>
      </c>
      <c r="F17" s="22">
        <f t="shared" ref="F17" si="2">SUM(C17*D17)</f>
        <v>0</v>
      </c>
      <c r="G17" s="22">
        <f t="shared" ref="G17" si="3">F17+(F17*E17)</f>
        <v>0</v>
      </c>
      <c r="H17" s="23" t="s">
        <v>19</v>
      </c>
      <c r="I17" s="23" t="s">
        <v>19</v>
      </c>
      <c r="J17" s="23" t="s">
        <v>19</v>
      </c>
      <c r="K17" s="91" t="s">
        <v>19</v>
      </c>
      <c r="L17" s="14"/>
    </row>
    <row r="18" spans="1:12" s="25" customFormat="1" ht="73.150000000000006" customHeight="1" x14ac:dyDescent="0.2">
      <c r="A18" s="6" t="s">
        <v>6</v>
      </c>
      <c r="B18" s="3" t="s">
        <v>72</v>
      </c>
      <c r="C18" s="79">
        <v>90000</v>
      </c>
      <c r="D18" s="20">
        <v>0</v>
      </c>
      <c r="E18" s="21">
        <v>0</v>
      </c>
      <c r="F18" s="22">
        <f t="shared" si="0"/>
        <v>0</v>
      </c>
      <c r="G18" s="22">
        <f t="shared" si="1"/>
        <v>0</v>
      </c>
      <c r="H18" s="23" t="s">
        <v>19</v>
      </c>
      <c r="I18" s="23" t="s">
        <v>19</v>
      </c>
      <c r="J18" s="23" t="s">
        <v>19</v>
      </c>
      <c r="K18" s="91" t="s">
        <v>19</v>
      </c>
      <c r="L18" s="14"/>
    </row>
    <row r="19" spans="1:12" s="25" customFormat="1" ht="73.150000000000006" customHeight="1" thickBot="1" x14ac:dyDescent="0.25">
      <c r="A19" s="9" t="s">
        <v>14</v>
      </c>
      <c r="B19" s="4" t="s">
        <v>72</v>
      </c>
      <c r="C19" s="80">
        <v>90000</v>
      </c>
      <c r="D19" s="36">
        <v>0</v>
      </c>
      <c r="E19" s="37">
        <v>0</v>
      </c>
      <c r="F19" s="26">
        <f t="shared" si="0"/>
        <v>0</v>
      </c>
      <c r="G19" s="26">
        <f t="shared" si="1"/>
        <v>0</v>
      </c>
      <c r="H19" s="38" t="s">
        <v>19</v>
      </c>
      <c r="I19" s="38" t="s">
        <v>19</v>
      </c>
      <c r="J19" s="38" t="s">
        <v>19</v>
      </c>
      <c r="K19" s="93" t="s">
        <v>19</v>
      </c>
      <c r="L19" s="14"/>
    </row>
    <row r="20" spans="1:12" s="18" customFormat="1" ht="25.9" customHeight="1" thickBot="1" x14ac:dyDescent="0.3">
      <c r="A20" s="133" t="s">
        <v>24</v>
      </c>
      <c r="B20" s="134"/>
      <c r="C20" s="134"/>
      <c r="D20" s="134"/>
      <c r="E20" s="135"/>
      <c r="F20" s="30">
        <f>SUM(F15:F19)</f>
        <v>0</v>
      </c>
      <c r="G20" s="29">
        <f>SUM(G15:G19)</f>
        <v>0</v>
      </c>
      <c r="H20" s="27"/>
      <c r="I20" s="27"/>
      <c r="J20" s="27"/>
      <c r="K20" s="28"/>
    </row>
    <row r="21" spans="1:12" s="18" customFormat="1" ht="25.9" customHeight="1" x14ac:dyDescent="0.25">
      <c r="A21" s="45"/>
      <c r="B21" s="45"/>
      <c r="C21" s="45"/>
      <c r="D21" s="45"/>
      <c r="E21" s="45"/>
      <c r="F21" s="42"/>
      <c r="G21" s="43"/>
      <c r="H21" s="44"/>
      <c r="I21" s="44"/>
      <c r="J21" s="44"/>
      <c r="K21" s="44"/>
    </row>
    <row r="22" spans="1:12" s="18" customFormat="1" ht="24" customHeight="1" thickBot="1" x14ac:dyDescent="0.3">
      <c r="A22" s="192" t="s">
        <v>7</v>
      </c>
      <c r="B22" s="192"/>
      <c r="C22" s="192"/>
      <c r="D22" s="192"/>
      <c r="E22" s="45"/>
      <c r="F22" s="42"/>
      <c r="G22" s="43"/>
      <c r="H22" s="44"/>
      <c r="I22" s="44"/>
      <c r="J22" s="44"/>
      <c r="K22" s="44"/>
    </row>
    <row r="23" spans="1:12" s="18" customFormat="1" ht="99" customHeight="1" thickBot="1" x14ac:dyDescent="0.25">
      <c r="A23" s="52" t="s">
        <v>30</v>
      </c>
      <c r="B23" s="1" t="s">
        <v>87</v>
      </c>
      <c r="C23" s="54" t="s">
        <v>89</v>
      </c>
      <c r="D23" s="55" t="s">
        <v>47</v>
      </c>
      <c r="E23" s="56" t="s">
        <v>23</v>
      </c>
      <c r="F23" s="57" t="s">
        <v>93</v>
      </c>
      <c r="G23" s="57" t="s">
        <v>27</v>
      </c>
      <c r="H23" s="55" t="s">
        <v>29</v>
      </c>
      <c r="I23" s="58" t="s">
        <v>31</v>
      </c>
      <c r="J23" s="59" t="s">
        <v>28</v>
      </c>
      <c r="K23" s="59" t="s">
        <v>0</v>
      </c>
      <c r="L23" s="15"/>
    </row>
    <row r="24" spans="1:12" s="25" customFormat="1" ht="73.150000000000006" customHeight="1" thickBot="1" x14ac:dyDescent="0.25">
      <c r="A24" s="87" t="s">
        <v>15</v>
      </c>
      <c r="B24" s="68" t="s">
        <v>71</v>
      </c>
      <c r="C24" s="89">
        <v>56000</v>
      </c>
      <c r="D24" s="47">
        <v>0</v>
      </c>
      <c r="E24" s="48">
        <v>0</v>
      </c>
      <c r="F24" s="49">
        <f>SUM(C24*D24)</f>
        <v>0</v>
      </c>
      <c r="G24" s="49">
        <f>F24+(F24*E24)</f>
        <v>0</v>
      </c>
      <c r="H24" s="50" t="s">
        <v>19</v>
      </c>
      <c r="I24" s="50" t="s">
        <v>19</v>
      </c>
      <c r="J24" s="88" t="s">
        <v>19</v>
      </c>
      <c r="K24" s="90" t="s">
        <v>19</v>
      </c>
      <c r="L24" s="14"/>
    </row>
    <row r="25" spans="1:12" s="18" customFormat="1" ht="25.9" customHeight="1" thickBot="1" x14ac:dyDescent="0.3">
      <c r="A25" s="133" t="s">
        <v>24</v>
      </c>
      <c r="B25" s="134"/>
      <c r="C25" s="134"/>
      <c r="D25" s="134"/>
      <c r="E25" s="135"/>
      <c r="F25" s="30">
        <f>SUM(F24:F24)</f>
        <v>0</v>
      </c>
      <c r="G25" s="29">
        <f>SUM(G24:G24)</f>
        <v>0</v>
      </c>
      <c r="H25" s="27"/>
      <c r="I25" s="27"/>
      <c r="J25" s="27"/>
      <c r="K25" s="28"/>
    </row>
    <row r="26" spans="1:12" s="18" customFormat="1" ht="25.9" customHeight="1" x14ac:dyDescent="0.25">
      <c r="A26" s="45"/>
      <c r="B26" s="45"/>
      <c r="C26" s="45"/>
      <c r="D26" s="45"/>
      <c r="E26" s="45"/>
      <c r="F26" s="42"/>
      <c r="G26" s="43"/>
      <c r="H26" s="44"/>
      <c r="I26" s="44"/>
      <c r="J26" s="44"/>
      <c r="K26" s="44"/>
    </row>
    <row r="27" spans="1:12" s="18" customFormat="1" ht="19.149999999999999" customHeight="1" thickBot="1" x14ac:dyDescent="0.3">
      <c r="A27" s="45"/>
      <c r="B27" s="72"/>
      <c r="C27" s="45"/>
      <c r="D27" s="45"/>
      <c r="E27" s="45"/>
      <c r="F27" s="42"/>
      <c r="G27" s="43"/>
      <c r="H27" s="44"/>
      <c r="I27" s="44"/>
      <c r="J27" s="44"/>
      <c r="K27" s="44"/>
    </row>
    <row r="28" spans="1:12" s="10" customFormat="1" ht="30" customHeight="1" thickBot="1" x14ac:dyDescent="0.3">
      <c r="A28" s="67" t="s">
        <v>90</v>
      </c>
      <c r="B28" s="136" t="s">
        <v>48</v>
      </c>
      <c r="C28" s="137"/>
      <c r="D28" s="138">
        <f>SUM(F25+F20)</f>
        <v>0</v>
      </c>
      <c r="E28" s="139"/>
      <c r="F28" s="140"/>
      <c r="G28" s="60"/>
      <c r="H28" s="60"/>
      <c r="I28" s="60"/>
    </row>
    <row r="29" spans="1:12" s="10" customFormat="1" ht="30" customHeight="1" thickBot="1" x14ac:dyDescent="0.3">
      <c r="A29" s="66"/>
      <c r="B29" s="141" t="s">
        <v>50</v>
      </c>
      <c r="C29" s="142"/>
      <c r="D29" s="143">
        <f>D30-D28</f>
        <v>0</v>
      </c>
      <c r="E29" s="144"/>
      <c r="F29" s="145"/>
      <c r="G29" s="60"/>
      <c r="H29" s="60"/>
      <c r="I29" s="60"/>
    </row>
    <row r="30" spans="1:12" s="10" customFormat="1" ht="30" customHeight="1" thickBot="1" x14ac:dyDescent="0.3">
      <c r="A30" s="62"/>
      <c r="B30" s="146" t="s">
        <v>49</v>
      </c>
      <c r="C30" s="147"/>
      <c r="D30" s="148">
        <f>SUM(G25+G20)</f>
        <v>0</v>
      </c>
      <c r="E30" s="144"/>
      <c r="F30" s="145"/>
      <c r="G30" s="60"/>
      <c r="H30" s="60"/>
      <c r="I30" s="60"/>
    </row>
    <row r="31" spans="1:12" s="10" customFormat="1" ht="62.45" customHeight="1" x14ac:dyDescent="0.2">
      <c r="A31" s="62"/>
      <c r="B31" s="73"/>
      <c r="C31" s="64"/>
      <c r="D31" s="63"/>
      <c r="E31" s="63"/>
      <c r="F31" s="63"/>
      <c r="G31" s="60"/>
      <c r="H31" s="60"/>
      <c r="I31" s="60"/>
    </row>
    <row r="32" spans="1:12" s="18" customFormat="1" ht="25.15" customHeight="1" thickBot="1" x14ac:dyDescent="0.25">
      <c r="A32" s="149" t="s">
        <v>36</v>
      </c>
      <c r="B32" s="149"/>
      <c r="C32" s="149"/>
      <c r="D32" s="150"/>
      <c r="E32"/>
      <c r="F32"/>
      <c r="G32"/>
      <c r="H32"/>
      <c r="I32" s="61"/>
      <c r="J32"/>
      <c r="K32"/>
    </row>
    <row r="33" spans="1:70" s="31" customFormat="1" ht="34.9" customHeight="1" thickBot="1" x14ac:dyDescent="0.3">
      <c r="A33" s="151" t="s">
        <v>75</v>
      </c>
      <c r="B33" s="152"/>
      <c r="C33" s="152"/>
      <c r="D33" s="153" t="s">
        <v>34</v>
      </c>
      <c r="E33" s="154"/>
    </row>
    <row r="34" spans="1:70" s="31" customFormat="1" ht="68.45" customHeight="1" x14ac:dyDescent="0.25">
      <c r="A34" s="128" t="s">
        <v>37</v>
      </c>
      <c r="B34" s="129"/>
      <c r="C34" s="129"/>
      <c r="D34" s="191" t="s">
        <v>19</v>
      </c>
      <c r="E34" s="1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row>
    <row r="35" spans="1:70" s="31" customFormat="1" ht="67.900000000000006" customHeight="1" x14ac:dyDescent="0.25">
      <c r="A35" s="170" t="s">
        <v>38</v>
      </c>
      <c r="B35" s="171"/>
      <c r="C35" s="171"/>
      <c r="D35" s="183" t="s">
        <v>19</v>
      </c>
      <c r="E35" s="174"/>
    </row>
    <row r="36" spans="1:70" s="31" customFormat="1" ht="34.9" customHeight="1" x14ac:dyDescent="0.25">
      <c r="A36" s="175" t="s">
        <v>32</v>
      </c>
      <c r="B36" s="176"/>
      <c r="C36" s="176"/>
      <c r="D36" s="183" t="s">
        <v>19</v>
      </c>
      <c r="E36" s="174"/>
    </row>
    <row r="37" spans="1:70" s="31" customFormat="1" ht="25.15" customHeight="1" x14ac:dyDescent="0.25">
      <c r="A37" s="175" t="s">
        <v>33</v>
      </c>
      <c r="B37" s="176"/>
      <c r="C37" s="176"/>
      <c r="D37" s="183" t="s">
        <v>19</v>
      </c>
      <c r="E37" s="174"/>
    </row>
    <row r="38" spans="1:70" s="31" customFormat="1" ht="25.15" customHeight="1" x14ac:dyDescent="0.25">
      <c r="A38" s="184" t="s">
        <v>83</v>
      </c>
      <c r="B38" s="185"/>
      <c r="C38" s="186"/>
      <c r="D38" s="187" t="s">
        <v>19</v>
      </c>
      <c r="E38" s="165"/>
    </row>
    <row r="39" spans="1:70" s="31" customFormat="1" ht="25.15" customHeight="1" x14ac:dyDescent="0.25">
      <c r="A39" s="188" t="s">
        <v>8</v>
      </c>
      <c r="B39" s="189"/>
      <c r="C39" s="190"/>
      <c r="D39" s="187" t="s">
        <v>19</v>
      </c>
      <c r="E39" s="165"/>
    </row>
    <row r="40" spans="1:70" s="31" customFormat="1" ht="25.15" customHeight="1" thickBot="1" x14ac:dyDescent="0.3">
      <c r="A40" s="178" t="s">
        <v>73</v>
      </c>
      <c r="B40" s="179"/>
      <c r="C40" s="180"/>
      <c r="D40" s="181" t="s">
        <v>19</v>
      </c>
      <c r="E40" s="182"/>
    </row>
    <row r="41" spans="1:70" s="31" customFormat="1" ht="19.899999999999999" customHeight="1" x14ac:dyDescent="0.25">
      <c r="A41" s="33"/>
      <c r="B41" s="74"/>
      <c r="C41" s="33"/>
      <c r="D41" s="34"/>
    </row>
    <row r="42" spans="1:70" ht="24" customHeight="1" x14ac:dyDescent="0.2">
      <c r="A42" s="166" t="s">
        <v>39</v>
      </c>
      <c r="B42" s="166"/>
      <c r="C42" s="166"/>
      <c r="D42" s="166"/>
      <c r="E42" s="166"/>
    </row>
    <row r="44" spans="1:70" x14ac:dyDescent="0.2">
      <c r="A44" s="167" t="s">
        <v>74</v>
      </c>
      <c r="B44" s="167"/>
      <c r="C44" s="167"/>
      <c r="D44" s="167"/>
      <c r="E44" s="167"/>
      <c r="F44" s="167"/>
      <c r="G44" s="167"/>
    </row>
    <row r="45" spans="1:70" x14ac:dyDescent="0.2">
      <c r="A45" s="168"/>
      <c r="B45" s="168"/>
      <c r="C45" s="168"/>
      <c r="D45" s="168"/>
      <c r="E45" s="168"/>
      <c r="F45" s="168"/>
      <c r="G45" s="168"/>
    </row>
    <row r="46" spans="1:70" ht="31.15" customHeight="1" x14ac:dyDescent="0.2">
      <c r="A46" s="168" t="s">
        <v>40</v>
      </c>
      <c r="B46" s="168"/>
      <c r="C46" s="168"/>
      <c r="D46" s="168"/>
      <c r="E46" s="168"/>
      <c r="F46" s="168"/>
      <c r="G46" s="168"/>
    </row>
    <row r="47" spans="1:70" x14ac:dyDescent="0.2">
      <c r="A47" s="169" t="s">
        <v>42</v>
      </c>
      <c r="B47" s="169"/>
      <c r="C47" s="169"/>
      <c r="D47" s="169"/>
      <c r="E47" s="169"/>
      <c r="F47" s="169"/>
      <c r="G47" s="169"/>
    </row>
    <row r="48" spans="1:70" ht="36" customHeight="1" x14ac:dyDescent="0.2">
      <c r="A48" s="155" t="s">
        <v>41</v>
      </c>
      <c r="B48" s="155"/>
      <c r="C48" s="155"/>
      <c r="D48" s="155"/>
      <c r="E48" s="155"/>
      <c r="F48" s="155"/>
      <c r="G48" s="155"/>
    </row>
  </sheetData>
  <mergeCells count="49">
    <mergeCell ref="F1:K1"/>
    <mergeCell ref="A2:K2"/>
    <mergeCell ref="A3:B3"/>
    <mergeCell ref="C3:K3"/>
    <mergeCell ref="A4:B4"/>
    <mergeCell ref="C4:K4"/>
    <mergeCell ref="A20:E20"/>
    <mergeCell ref="A5:B5"/>
    <mergeCell ref="C5:K5"/>
    <mergeCell ref="A6:B6"/>
    <mergeCell ref="C6:K6"/>
    <mergeCell ref="A7:B7"/>
    <mergeCell ref="C7:K7"/>
    <mergeCell ref="A8:B8"/>
    <mergeCell ref="C8:K8"/>
    <mergeCell ref="A10:K10"/>
    <mergeCell ref="A11:K11"/>
    <mergeCell ref="A13:D13"/>
    <mergeCell ref="A33:C33"/>
    <mergeCell ref="D33:E33"/>
    <mergeCell ref="A22:D22"/>
    <mergeCell ref="A25:E25"/>
    <mergeCell ref="B28:C28"/>
    <mergeCell ref="D28:F28"/>
    <mergeCell ref="B29:C29"/>
    <mergeCell ref="D29:F29"/>
    <mergeCell ref="B30:C30"/>
    <mergeCell ref="D30:F30"/>
    <mergeCell ref="A32:D32"/>
    <mergeCell ref="A34:C34"/>
    <mergeCell ref="D34:E34"/>
    <mergeCell ref="A35:C35"/>
    <mergeCell ref="D35:E35"/>
    <mergeCell ref="A36:C36"/>
    <mergeCell ref="D36:E36"/>
    <mergeCell ref="A40:C40"/>
    <mergeCell ref="D40:E40"/>
    <mergeCell ref="A37:C37"/>
    <mergeCell ref="D37:E37"/>
    <mergeCell ref="A38:C38"/>
    <mergeCell ref="D38:E38"/>
    <mergeCell ref="A39:C39"/>
    <mergeCell ref="D39:E39"/>
    <mergeCell ref="A47:G47"/>
    <mergeCell ref="A48:G48"/>
    <mergeCell ref="A42:E42"/>
    <mergeCell ref="A44:G44"/>
    <mergeCell ref="A45:G45"/>
    <mergeCell ref="A46:G46"/>
  </mergeCells>
  <pageMargins left="0.7" right="0.7" top="0.78740157499999996" bottom="0.78740157499999996" header="0.3" footer="0.3"/>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4"/>
  <sheetViews>
    <sheetView workbookViewId="0">
      <selection activeCell="S16" sqref="S16"/>
    </sheetView>
  </sheetViews>
  <sheetFormatPr defaultColWidth="8.85546875" defaultRowHeight="12.75" x14ac:dyDescent="0.2"/>
  <cols>
    <col min="1" max="1" width="36.28515625" customWidth="1"/>
    <col min="2" max="2" width="10.42578125" style="7" customWidth="1"/>
    <col min="3" max="3" width="16.28515625" customWidth="1"/>
    <col min="4" max="4" width="14.5703125" customWidth="1"/>
    <col min="5" max="5" width="7.7109375" customWidth="1"/>
    <col min="6" max="7" width="17.7109375" customWidth="1"/>
    <col min="8" max="8" width="16.7109375" customWidth="1"/>
    <col min="9" max="9" width="12.28515625" customWidth="1"/>
    <col min="10" max="11" width="12.7109375" customWidth="1"/>
  </cols>
  <sheetData>
    <row r="1" spans="1:12" s="18" customFormat="1" ht="13.5" thickBot="1" x14ac:dyDescent="0.25">
      <c r="A1" s="14"/>
      <c r="B1" s="17"/>
      <c r="C1" s="16"/>
      <c r="D1" s="17"/>
      <c r="E1" s="15"/>
      <c r="F1" s="97"/>
      <c r="G1" s="97"/>
      <c r="H1" s="98"/>
      <c r="I1" s="98"/>
      <c r="J1" s="98"/>
      <c r="K1" s="98"/>
    </row>
    <row r="2" spans="1:12" s="18" customFormat="1" ht="21.6" customHeight="1" thickBot="1" x14ac:dyDescent="0.25">
      <c r="A2" s="99" t="s">
        <v>92</v>
      </c>
      <c r="B2" s="100"/>
      <c r="C2" s="100"/>
      <c r="D2" s="100"/>
      <c r="E2" s="100"/>
      <c r="F2" s="100"/>
      <c r="G2" s="100"/>
      <c r="H2" s="100"/>
      <c r="I2" s="100"/>
      <c r="J2" s="100"/>
      <c r="K2" s="101"/>
    </row>
    <row r="3" spans="1:12" s="18" customFormat="1" ht="31.15" customHeight="1" thickBot="1" x14ac:dyDescent="0.25">
      <c r="A3" s="198" t="s">
        <v>17</v>
      </c>
      <c r="B3" s="199"/>
      <c r="C3" s="200" t="s">
        <v>96</v>
      </c>
      <c r="D3" s="200"/>
      <c r="E3" s="200"/>
      <c r="F3" s="200"/>
      <c r="G3" s="200"/>
      <c r="H3" s="200"/>
      <c r="I3" s="200"/>
      <c r="J3" s="200"/>
      <c r="K3" s="201"/>
    </row>
    <row r="4" spans="1:12" s="18" customFormat="1" ht="31.15" customHeight="1" thickBot="1" x14ac:dyDescent="0.25">
      <c r="A4" s="202" t="s">
        <v>25</v>
      </c>
      <c r="B4" s="203"/>
      <c r="C4" s="204" t="s">
        <v>94</v>
      </c>
      <c r="D4" s="204"/>
      <c r="E4" s="204"/>
      <c r="F4" s="204"/>
      <c r="G4" s="204"/>
      <c r="H4" s="204"/>
      <c r="I4" s="204"/>
      <c r="J4" s="204"/>
      <c r="K4" s="205"/>
    </row>
    <row r="5" spans="1:12" s="18" customFormat="1" ht="27" customHeight="1" x14ac:dyDescent="0.2">
      <c r="A5" s="193" t="s">
        <v>18</v>
      </c>
      <c r="B5" s="212"/>
      <c r="C5" s="196" t="s">
        <v>19</v>
      </c>
      <c r="D5" s="196"/>
      <c r="E5" s="196"/>
      <c r="F5" s="196"/>
      <c r="G5" s="196"/>
      <c r="H5" s="196"/>
      <c r="I5" s="196"/>
      <c r="J5" s="196"/>
      <c r="K5" s="197"/>
    </row>
    <row r="6" spans="1:12" s="18" customFormat="1" ht="27" customHeight="1" x14ac:dyDescent="0.2">
      <c r="A6" s="118" t="s">
        <v>26</v>
      </c>
      <c r="B6" s="213"/>
      <c r="C6" s="121" t="s">
        <v>19</v>
      </c>
      <c r="D6" s="121"/>
      <c r="E6" s="121"/>
      <c r="F6" s="121"/>
      <c r="G6" s="121"/>
      <c r="H6" s="121"/>
      <c r="I6" s="121"/>
      <c r="J6" s="121"/>
      <c r="K6" s="122"/>
    </row>
    <row r="7" spans="1:12" s="18" customFormat="1" ht="27" customHeight="1" x14ac:dyDescent="0.2">
      <c r="A7" s="118" t="s">
        <v>20</v>
      </c>
      <c r="B7" s="213"/>
      <c r="C7" s="121" t="s">
        <v>19</v>
      </c>
      <c r="D7" s="121"/>
      <c r="E7" s="121"/>
      <c r="F7" s="121"/>
      <c r="G7" s="121"/>
      <c r="H7" s="121"/>
      <c r="I7" s="121"/>
      <c r="J7" s="121"/>
      <c r="K7" s="122"/>
    </row>
    <row r="8" spans="1:12" s="18" customFormat="1" ht="27" customHeight="1" thickBot="1" x14ac:dyDescent="0.3">
      <c r="A8" s="123" t="s">
        <v>21</v>
      </c>
      <c r="B8" s="211"/>
      <c r="C8" s="125" t="s">
        <v>19</v>
      </c>
      <c r="D8" s="125"/>
      <c r="E8" s="125"/>
      <c r="F8" s="125"/>
      <c r="G8" s="125"/>
      <c r="H8" s="125"/>
      <c r="I8" s="125"/>
      <c r="J8" s="125"/>
      <c r="K8" s="126"/>
    </row>
    <row r="9" spans="1:12" s="18" customFormat="1" ht="10.15" customHeight="1" x14ac:dyDescent="0.2">
      <c r="A9" s="35"/>
      <c r="B9" s="71"/>
      <c r="C9" s="65"/>
      <c r="D9" s="65"/>
      <c r="E9" s="65"/>
      <c r="F9" s="65"/>
      <c r="G9" s="65"/>
      <c r="H9" s="65"/>
      <c r="I9" s="65"/>
      <c r="J9" s="65"/>
      <c r="K9" s="65"/>
    </row>
    <row r="10" spans="1:12" s="18" customFormat="1" ht="58.15" customHeight="1" x14ac:dyDescent="0.2">
      <c r="A10" s="127" t="s">
        <v>95</v>
      </c>
      <c r="B10" s="127"/>
      <c r="C10" s="127"/>
      <c r="D10" s="127"/>
      <c r="E10" s="127"/>
      <c r="F10" s="127"/>
      <c r="G10" s="127"/>
      <c r="H10" s="127"/>
      <c r="I10" s="127"/>
      <c r="J10" s="127"/>
      <c r="K10" s="127"/>
    </row>
    <row r="11" spans="1:12" s="18" customFormat="1" ht="72.599999999999994" customHeight="1" x14ac:dyDescent="0.2">
      <c r="A11" s="127" t="s">
        <v>35</v>
      </c>
      <c r="B11" s="127"/>
      <c r="C11" s="127"/>
      <c r="D11" s="127"/>
      <c r="E11" s="127"/>
      <c r="F11" s="127"/>
      <c r="G11" s="127"/>
      <c r="H11" s="127"/>
      <c r="I11" s="127"/>
      <c r="J11" s="127"/>
      <c r="K11" s="127"/>
      <c r="L11" s="76"/>
    </row>
    <row r="12" spans="1:12" s="18" customFormat="1" ht="15" customHeight="1" x14ac:dyDescent="0.2">
      <c r="A12" s="39"/>
      <c r="B12" s="39"/>
      <c r="C12" s="39"/>
      <c r="D12" s="39"/>
      <c r="E12" s="39"/>
      <c r="F12" s="39"/>
      <c r="G12" s="39"/>
      <c r="H12" s="39"/>
      <c r="I12" s="39"/>
      <c r="J12" s="39"/>
      <c r="K12" s="39"/>
    </row>
    <row r="13" spans="1:12" s="18" customFormat="1" ht="25.9" customHeight="1" thickBot="1" x14ac:dyDescent="0.3">
      <c r="A13" s="112" t="s">
        <v>76</v>
      </c>
      <c r="B13" s="112"/>
      <c r="C13" s="112"/>
      <c r="D13" s="112"/>
      <c r="E13" s="40"/>
      <c r="F13" s="40"/>
      <c r="G13" s="40"/>
      <c r="H13" s="40"/>
      <c r="I13" s="40"/>
      <c r="J13" s="35"/>
      <c r="K13" s="35"/>
    </row>
    <row r="14" spans="1:12" s="18" customFormat="1" ht="99" customHeight="1" thickBot="1" x14ac:dyDescent="0.25">
      <c r="A14" s="52" t="s">
        <v>30</v>
      </c>
      <c r="B14" s="53" t="s">
        <v>85</v>
      </c>
      <c r="C14" s="54" t="s">
        <v>84</v>
      </c>
      <c r="D14" s="55" t="s">
        <v>22</v>
      </c>
      <c r="E14" s="56" t="s">
        <v>23</v>
      </c>
      <c r="F14" s="57" t="s">
        <v>93</v>
      </c>
      <c r="G14" s="57" t="s">
        <v>27</v>
      </c>
      <c r="H14" s="55" t="s">
        <v>29</v>
      </c>
      <c r="I14" s="58" t="s">
        <v>31</v>
      </c>
      <c r="J14" s="59" t="s">
        <v>28</v>
      </c>
      <c r="K14" s="59" t="s">
        <v>0</v>
      </c>
      <c r="L14" s="15"/>
    </row>
    <row r="15" spans="1:12" s="25" customFormat="1" ht="73.150000000000006" customHeight="1" x14ac:dyDescent="0.2">
      <c r="A15" s="11" t="s">
        <v>77</v>
      </c>
      <c r="B15" s="95" t="s">
        <v>86</v>
      </c>
      <c r="C15" s="81">
        <v>60000</v>
      </c>
      <c r="D15" s="47">
        <v>0</v>
      </c>
      <c r="E15" s="48">
        <v>0</v>
      </c>
      <c r="F15" s="49">
        <f>SUM(C15*D15)</f>
        <v>0</v>
      </c>
      <c r="G15" s="49">
        <f>F15+(F15*E15)</f>
        <v>0</v>
      </c>
      <c r="H15" s="50" t="s">
        <v>19</v>
      </c>
      <c r="I15" s="50" t="s">
        <v>19</v>
      </c>
      <c r="J15" s="51" t="s">
        <v>19</v>
      </c>
      <c r="K15" s="51" t="s">
        <v>19</v>
      </c>
      <c r="L15" s="14"/>
    </row>
    <row r="16" spans="1:12" s="25" customFormat="1" ht="73.150000000000006" customHeight="1" x14ac:dyDescent="0.2">
      <c r="A16" s="12" t="s">
        <v>78</v>
      </c>
      <c r="B16" s="96" t="s">
        <v>86</v>
      </c>
      <c r="C16" s="79">
        <v>12000</v>
      </c>
      <c r="D16" s="20">
        <v>0</v>
      </c>
      <c r="E16" s="21">
        <v>0</v>
      </c>
      <c r="F16" s="22">
        <f t="shared" ref="F16:F19" si="0">SUM(C16*D16)</f>
        <v>0</v>
      </c>
      <c r="G16" s="22">
        <f t="shared" ref="G16:G19" si="1">F16+(F16*E16)</f>
        <v>0</v>
      </c>
      <c r="H16" s="23" t="s">
        <v>19</v>
      </c>
      <c r="I16" s="23" t="s">
        <v>19</v>
      </c>
      <c r="J16" s="24" t="s">
        <v>19</v>
      </c>
      <c r="K16" s="24" t="s">
        <v>19</v>
      </c>
      <c r="L16" s="14"/>
    </row>
    <row r="17" spans="1:12" s="25" customFormat="1" ht="73.150000000000006" customHeight="1" x14ac:dyDescent="0.2">
      <c r="A17" s="12" t="s">
        <v>79</v>
      </c>
      <c r="B17" s="96" t="s">
        <v>86</v>
      </c>
      <c r="C17" s="79">
        <v>9000</v>
      </c>
      <c r="D17" s="20">
        <v>0</v>
      </c>
      <c r="E17" s="21">
        <v>0</v>
      </c>
      <c r="F17" s="22">
        <f t="shared" si="0"/>
        <v>0</v>
      </c>
      <c r="G17" s="22">
        <f t="shared" si="1"/>
        <v>0</v>
      </c>
      <c r="H17" s="23" t="s">
        <v>19</v>
      </c>
      <c r="I17" s="23" t="s">
        <v>19</v>
      </c>
      <c r="J17" s="24" t="s">
        <v>19</v>
      </c>
      <c r="K17" s="24" t="s">
        <v>19</v>
      </c>
      <c r="L17" s="14"/>
    </row>
    <row r="18" spans="1:12" s="25" customFormat="1" ht="73.150000000000006" customHeight="1" x14ac:dyDescent="0.2">
      <c r="A18" s="12" t="s">
        <v>80</v>
      </c>
      <c r="B18" s="96" t="s">
        <v>86</v>
      </c>
      <c r="C18" s="79">
        <v>2500</v>
      </c>
      <c r="D18" s="20">
        <v>0</v>
      </c>
      <c r="E18" s="21">
        <v>0</v>
      </c>
      <c r="F18" s="22">
        <f t="shared" si="0"/>
        <v>0</v>
      </c>
      <c r="G18" s="22">
        <f t="shared" si="1"/>
        <v>0</v>
      </c>
      <c r="H18" s="23" t="s">
        <v>19</v>
      </c>
      <c r="I18" s="23" t="s">
        <v>19</v>
      </c>
      <c r="J18" s="24" t="s">
        <v>19</v>
      </c>
      <c r="K18" s="24" t="s">
        <v>19</v>
      </c>
      <c r="L18" s="14"/>
    </row>
    <row r="19" spans="1:12" s="25" customFormat="1" ht="73.150000000000006" customHeight="1" thickBot="1" x14ac:dyDescent="0.25">
      <c r="A19" s="13" t="s">
        <v>81</v>
      </c>
      <c r="B19" s="96" t="s">
        <v>86</v>
      </c>
      <c r="C19" s="82">
        <v>4000</v>
      </c>
      <c r="D19" s="20">
        <v>0</v>
      </c>
      <c r="E19" s="21">
        <v>0</v>
      </c>
      <c r="F19" s="22">
        <f t="shared" si="0"/>
        <v>0</v>
      </c>
      <c r="G19" s="22">
        <f t="shared" si="1"/>
        <v>0</v>
      </c>
      <c r="H19" s="23" t="s">
        <v>19</v>
      </c>
      <c r="I19" s="23" t="s">
        <v>19</v>
      </c>
      <c r="J19" s="24" t="s">
        <v>19</v>
      </c>
      <c r="K19" s="24" t="s">
        <v>19</v>
      </c>
      <c r="L19" s="14"/>
    </row>
    <row r="20" spans="1:12" s="18" customFormat="1" ht="25.9" customHeight="1" thickBot="1" x14ac:dyDescent="0.3">
      <c r="A20" s="133" t="s">
        <v>24</v>
      </c>
      <c r="B20" s="134"/>
      <c r="C20" s="134"/>
      <c r="D20" s="134"/>
      <c r="E20" s="135"/>
      <c r="F20" s="30">
        <f>SUM(F15:F19)</f>
        <v>0</v>
      </c>
      <c r="G20" s="29">
        <f>SUM(G15:G19)</f>
        <v>0</v>
      </c>
      <c r="H20" s="27"/>
      <c r="I20" s="27"/>
      <c r="J20" s="27"/>
      <c r="K20" s="28"/>
    </row>
    <row r="21" spans="1:12" s="18" customFormat="1" ht="19.149999999999999" customHeight="1" x14ac:dyDescent="0.25">
      <c r="A21" s="45"/>
      <c r="B21" s="72"/>
      <c r="C21" s="45"/>
      <c r="D21" s="45"/>
      <c r="E21" s="45"/>
      <c r="F21" s="42"/>
      <c r="G21" s="43"/>
      <c r="H21" s="44"/>
      <c r="I21" s="44"/>
      <c r="J21" s="44"/>
      <c r="K21" s="44"/>
    </row>
    <row r="22" spans="1:12" s="18" customFormat="1" ht="25.5" customHeight="1" thickBot="1" x14ac:dyDescent="0.3">
      <c r="A22" s="112" t="s">
        <v>91</v>
      </c>
      <c r="B22" s="112"/>
      <c r="C22" s="112"/>
      <c r="D22" s="112"/>
      <c r="E22" s="77"/>
      <c r="F22" s="77"/>
      <c r="G22" s="77"/>
      <c r="H22" s="77"/>
      <c r="I22" s="77"/>
      <c r="J22" s="35"/>
      <c r="K22" s="35"/>
    </row>
    <row r="23" spans="1:12" s="18" customFormat="1" ht="99" customHeight="1" thickBot="1" x14ac:dyDescent="0.25">
      <c r="A23" s="52" t="s">
        <v>30</v>
      </c>
      <c r="B23" s="53" t="s">
        <v>85</v>
      </c>
      <c r="C23" s="54" t="s">
        <v>84</v>
      </c>
      <c r="D23" s="55" t="s">
        <v>22</v>
      </c>
      <c r="E23" s="56" t="s">
        <v>23</v>
      </c>
      <c r="F23" s="57" t="s">
        <v>93</v>
      </c>
      <c r="G23" s="57" t="s">
        <v>27</v>
      </c>
      <c r="H23" s="55" t="s">
        <v>29</v>
      </c>
      <c r="I23" s="58" t="s">
        <v>31</v>
      </c>
      <c r="J23" s="59" t="s">
        <v>28</v>
      </c>
      <c r="K23" s="59" t="s">
        <v>0</v>
      </c>
    </row>
    <row r="24" spans="1:12" s="18" customFormat="1" ht="72.75" customHeight="1" x14ac:dyDescent="0.2">
      <c r="A24" s="11" t="s">
        <v>77</v>
      </c>
      <c r="B24" s="95" t="s">
        <v>86</v>
      </c>
      <c r="C24" s="81">
        <v>20000</v>
      </c>
      <c r="D24" s="47">
        <v>0</v>
      </c>
      <c r="E24" s="48">
        <v>0</v>
      </c>
      <c r="F24" s="49">
        <f>SUM(C24*D24)</f>
        <v>0</v>
      </c>
      <c r="G24" s="49">
        <f>F24+(F24*E24)</f>
        <v>0</v>
      </c>
      <c r="H24" s="50" t="s">
        <v>19</v>
      </c>
      <c r="I24" s="50" t="s">
        <v>19</v>
      </c>
      <c r="J24" s="51" t="s">
        <v>19</v>
      </c>
      <c r="K24" s="51" t="s">
        <v>19</v>
      </c>
    </row>
    <row r="25" spans="1:12" s="18" customFormat="1" ht="72.75" customHeight="1" x14ac:dyDescent="0.2">
      <c r="A25" s="12" t="s">
        <v>78</v>
      </c>
      <c r="B25" s="96" t="s">
        <v>86</v>
      </c>
      <c r="C25" s="79">
        <v>8000</v>
      </c>
      <c r="D25" s="20">
        <v>0</v>
      </c>
      <c r="E25" s="21">
        <v>0</v>
      </c>
      <c r="F25" s="22">
        <f t="shared" ref="F25:F28" si="2">SUM(C25*D25)</f>
        <v>0</v>
      </c>
      <c r="G25" s="22">
        <f t="shared" ref="G25:G28" si="3">F25+(F25*E25)</f>
        <v>0</v>
      </c>
      <c r="H25" s="23" t="s">
        <v>19</v>
      </c>
      <c r="I25" s="23" t="s">
        <v>19</v>
      </c>
      <c r="J25" s="24" t="s">
        <v>19</v>
      </c>
      <c r="K25" s="24" t="s">
        <v>19</v>
      </c>
    </row>
    <row r="26" spans="1:12" s="18" customFormat="1" ht="72.75" customHeight="1" x14ac:dyDescent="0.2">
      <c r="A26" s="12" t="s">
        <v>79</v>
      </c>
      <c r="B26" s="96" t="s">
        <v>86</v>
      </c>
      <c r="C26" s="79">
        <v>6000</v>
      </c>
      <c r="D26" s="20">
        <v>0</v>
      </c>
      <c r="E26" s="21">
        <v>0</v>
      </c>
      <c r="F26" s="22">
        <f t="shared" si="2"/>
        <v>0</v>
      </c>
      <c r="G26" s="22">
        <f t="shared" si="3"/>
        <v>0</v>
      </c>
      <c r="H26" s="23" t="s">
        <v>19</v>
      </c>
      <c r="I26" s="23" t="s">
        <v>19</v>
      </c>
      <c r="J26" s="24" t="s">
        <v>19</v>
      </c>
      <c r="K26" s="24" t="s">
        <v>19</v>
      </c>
    </row>
    <row r="27" spans="1:12" s="18" customFormat="1" ht="72.75" customHeight="1" x14ac:dyDescent="0.2">
      <c r="A27" s="12" t="s">
        <v>80</v>
      </c>
      <c r="B27" s="96" t="s">
        <v>86</v>
      </c>
      <c r="C27" s="79">
        <v>1500</v>
      </c>
      <c r="D27" s="20">
        <v>0</v>
      </c>
      <c r="E27" s="21">
        <v>0</v>
      </c>
      <c r="F27" s="22">
        <f t="shared" si="2"/>
        <v>0</v>
      </c>
      <c r="G27" s="22">
        <f t="shared" si="3"/>
        <v>0</v>
      </c>
      <c r="H27" s="23" t="s">
        <v>19</v>
      </c>
      <c r="I27" s="23" t="s">
        <v>19</v>
      </c>
      <c r="J27" s="24" t="s">
        <v>19</v>
      </c>
      <c r="K27" s="24" t="s">
        <v>19</v>
      </c>
    </row>
    <row r="28" spans="1:12" s="18" customFormat="1" ht="72.75" customHeight="1" thickBot="1" x14ac:dyDescent="0.25">
      <c r="A28" s="13" t="s">
        <v>81</v>
      </c>
      <c r="B28" s="96" t="s">
        <v>86</v>
      </c>
      <c r="C28" s="82">
        <v>2500</v>
      </c>
      <c r="D28" s="20">
        <v>0</v>
      </c>
      <c r="E28" s="21">
        <v>0</v>
      </c>
      <c r="F28" s="22">
        <f t="shared" si="2"/>
        <v>0</v>
      </c>
      <c r="G28" s="22">
        <f t="shared" si="3"/>
        <v>0</v>
      </c>
      <c r="H28" s="23" t="s">
        <v>19</v>
      </c>
      <c r="I28" s="23" t="s">
        <v>19</v>
      </c>
      <c r="J28" s="24" t="s">
        <v>19</v>
      </c>
      <c r="K28" s="24" t="s">
        <v>19</v>
      </c>
    </row>
    <row r="29" spans="1:12" s="18" customFormat="1" ht="25.5" customHeight="1" thickBot="1" x14ac:dyDescent="0.3">
      <c r="A29" s="133" t="s">
        <v>24</v>
      </c>
      <c r="B29" s="134"/>
      <c r="C29" s="134"/>
      <c r="D29" s="134"/>
      <c r="E29" s="135"/>
      <c r="F29" s="30">
        <f>SUM(F24:F28)</f>
        <v>0</v>
      </c>
      <c r="G29" s="29">
        <f>SUM(G24:G28)</f>
        <v>0</v>
      </c>
      <c r="H29" s="27"/>
      <c r="I29" s="27"/>
      <c r="J29" s="27"/>
      <c r="K29" s="28"/>
    </row>
    <row r="30" spans="1:12" s="10" customFormat="1" ht="30" customHeight="1" thickBot="1" x14ac:dyDescent="0.3">
      <c r="A30" s="67" t="s">
        <v>100</v>
      </c>
      <c r="B30" s="136" t="s">
        <v>48</v>
      </c>
      <c r="C30" s="137"/>
      <c r="D30" s="138">
        <f>SUM(F20,F29)</f>
        <v>0</v>
      </c>
      <c r="E30" s="139"/>
      <c r="F30" s="140"/>
      <c r="G30" s="60"/>
      <c r="H30" s="60"/>
      <c r="I30" s="60"/>
    </row>
    <row r="31" spans="1:12" s="10" customFormat="1" ht="30" customHeight="1" thickBot="1" x14ac:dyDescent="0.3">
      <c r="A31" s="66"/>
      <c r="B31" s="141" t="s">
        <v>50</v>
      </c>
      <c r="C31" s="142"/>
      <c r="D31" s="143">
        <f>D32-D30</f>
        <v>0</v>
      </c>
      <c r="E31" s="144"/>
      <c r="F31" s="145"/>
      <c r="G31" s="60"/>
      <c r="H31" s="60"/>
      <c r="I31" s="60"/>
    </row>
    <row r="32" spans="1:12" s="10" customFormat="1" ht="30" customHeight="1" thickBot="1" x14ac:dyDescent="0.3">
      <c r="A32" s="62"/>
      <c r="B32" s="146" t="s">
        <v>49</v>
      </c>
      <c r="C32" s="147"/>
      <c r="D32" s="148">
        <f>SUM(G20,G29)</f>
        <v>0</v>
      </c>
      <c r="E32" s="144"/>
      <c r="F32" s="145"/>
      <c r="G32" s="60"/>
      <c r="H32" s="60"/>
      <c r="I32" s="60"/>
    </row>
    <row r="33" spans="1:70" s="10" customFormat="1" ht="21.6" customHeight="1" x14ac:dyDescent="0.2">
      <c r="A33" s="62"/>
      <c r="B33" s="73"/>
      <c r="C33" s="64"/>
      <c r="D33" s="63"/>
      <c r="E33" s="63"/>
      <c r="F33" s="63"/>
      <c r="G33" s="60"/>
      <c r="H33" s="60"/>
      <c r="I33" s="60"/>
    </row>
    <row r="34" spans="1:70" s="18" customFormat="1" ht="25.15" customHeight="1" thickBot="1" x14ac:dyDescent="0.25">
      <c r="A34" s="149" t="s">
        <v>36</v>
      </c>
      <c r="B34" s="149"/>
      <c r="C34" s="149"/>
      <c r="D34" s="150"/>
      <c r="E34"/>
      <c r="F34"/>
      <c r="G34"/>
      <c r="H34"/>
      <c r="I34" s="61"/>
      <c r="J34"/>
      <c r="K34"/>
    </row>
    <row r="35" spans="1:70" s="31" customFormat="1" ht="34.9" customHeight="1" thickBot="1" x14ac:dyDescent="0.3">
      <c r="A35" s="151" t="s">
        <v>75</v>
      </c>
      <c r="B35" s="152"/>
      <c r="C35" s="152"/>
      <c r="D35" s="153" t="s">
        <v>34</v>
      </c>
      <c r="E35" s="154"/>
    </row>
    <row r="36" spans="1:70" s="31" customFormat="1" ht="68.45" customHeight="1" x14ac:dyDescent="0.25">
      <c r="A36" s="128" t="s">
        <v>37</v>
      </c>
      <c r="B36" s="129"/>
      <c r="C36" s="129"/>
      <c r="D36" s="191" t="s">
        <v>19</v>
      </c>
      <c r="E36" s="1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row>
    <row r="37" spans="1:70" s="31" customFormat="1" ht="67.900000000000006" customHeight="1" x14ac:dyDescent="0.25">
      <c r="A37" s="170" t="s">
        <v>38</v>
      </c>
      <c r="B37" s="171"/>
      <c r="C37" s="171"/>
      <c r="D37" s="183" t="s">
        <v>19</v>
      </c>
      <c r="E37" s="174"/>
    </row>
    <row r="38" spans="1:70" s="31" customFormat="1" ht="34.9" customHeight="1" x14ac:dyDescent="0.25">
      <c r="A38" s="175" t="s">
        <v>32</v>
      </c>
      <c r="B38" s="176"/>
      <c r="C38" s="176"/>
      <c r="D38" s="183" t="s">
        <v>19</v>
      </c>
      <c r="E38" s="174"/>
    </row>
    <row r="39" spans="1:70" s="31" customFormat="1" ht="25.15" customHeight="1" x14ac:dyDescent="0.25">
      <c r="A39" s="175" t="s">
        <v>33</v>
      </c>
      <c r="B39" s="176"/>
      <c r="C39" s="176"/>
      <c r="D39" s="183" t="s">
        <v>19</v>
      </c>
      <c r="E39" s="174"/>
    </row>
    <row r="40" spans="1:70" s="31" customFormat="1" ht="25.15" customHeight="1" x14ac:dyDescent="0.25">
      <c r="A40" s="184" t="s">
        <v>82</v>
      </c>
      <c r="B40" s="185"/>
      <c r="C40" s="186"/>
      <c r="D40" s="187" t="s">
        <v>19</v>
      </c>
      <c r="E40" s="165"/>
    </row>
    <row r="41" spans="1:70" s="31" customFormat="1" ht="25.15" customHeight="1" x14ac:dyDescent="0.25">
      <c r="A41" s="206" t="s">
        <v>8</v>
      </c>
      <c r="B41" s="207"/>
      <c r="C41" s="208"/>
      <c r="D41" s="183" t="s">
        <v>19</v>
      </c>
      <c r="E41" s="174"/>
    </row>
    <row r="42" spans="1:70" s="31" customFormat="1" ht="25.15" customHeight="1" x14ac:dyDescent="0.25">
      <c r="A42" s="206" t="s">
        <v>9</v>
      </c>
      <c r="B42" s="207"/>
      <c r="C42" s="208"/>
      <c r="D42" s="183" t="s">
        <v>19</v>
      </c>
      <c r="E42" s="174"/>
    </row>
    <row r="43" spans="1:70" s="31" customFormat="1" ht="25.15" customHeight="1" x14ac:dyDescent="0.25">
      <c r="A43" s="206" t="s">
        <v>1</v>
      </c>
      <c r="B43" s="207"/>
      <c r="C43" s="208"/>
      <c r="D43" s="183" t="s">
        <v>19</v>
      </c>
      <c r="E43" s="174"/>
    </row>
    <row r="44" spans="1:70" s="31" customFormat="1" ht="25.15" customHeight="1" x14ac:dyDescent="0.25">
      <c r="A44" s="206" t="s">
        <v>2</v>
      </c>
      <c r="B44" s="207"/>
      <c r="C44" s="208"/>
      <c r="D44" s="183" t="s">
        <v>19</v>
      </c>
      <c r="E44" s="174"/>
    </row>
    <row r="45" spans="1:70" s="31" customFormat="1" ht="25.15" customHeight="1" x14ac:dyDescent="0.25">
      <c r="A45" s="206" t="s">
        <v>3</v>
      </c>
      <c r="B45" s="207"/>
      <c r="C45" s="208"/>
      <c r="D45" s="183" t="s">
        <v>19</v>
      </c>
      <c r="E45" s="174"/>
    </row>
    <row r="46" spans="1:70" s="31" customFormat="1" ht="25.15" customHeight="1" thickBot="1" x14ac:dyDescent="0.3">
      <c r="A46" s="178" t="s">
        <v>4</v>
      </c>
      <c r="B46" s="179"/>
      <c r="C46" s="179"/>
      <c r="D46" s="209" t="s">
        <v>19</v>
      </c>
      <c r="E46" s="210"/>
    </row>
    <row r="47" spans="1:70" s="31" customFormat="1" ht="19.899999999999999" customHeight="1" x14ac:dyDescent="0.25">
      <c r="A47" s="33"/>
      <c r="B47" s="74"/>
      <c r="C47" s="33"/>
      <c r="D47" s="34"/>
    </row>
    <row r="48" spans="1:70" ht="24" customHeight="1" x14ac:dyDescent="0.2">
      <c r="A48" s="166" t="s">
        <v>39</v>
      </c>
      <c r="B48" s="166"/>
      <c r="C48" s="166"/>
      <c r="D48" s="166"/>
      <c r="E48" s="166"/>
    </row>
    <row r="50" spans="1:7" x14ac:dyDescent="0.2">
      <c r="A50" s="167" t="s">
        <v>74</v>
      </c>
      <c r="B50" s="167"/>
      <c r="C50" s="167"/>
      <c r="D50" s="167"/>
      <c r="E50" s="167"/>
      <c r="F50" s="167"/>
      <c r="G50" s="167"/>
    </row>
    <row r="51" spans="1:7" x14ac:dyDescent="0.2">
      <c r="A51" s="168"/>
      <c r="B51" s="168"/>
      <c r="C51" s="168"/>
      <c r="D51" s="168"/>
      <c r="E51" s="168"/>
      <c r="F51" s="168"/>
      <c r="G51" s="168"/>
    </row>
    <row r="52" spans="1:7" ht="31.15" customHeight="1" x14ac:dyDescent="0.2">
      <c r="A52" s="168" t="s">
        <v>40</v>
      </c>
      <c r="B52" s="168"/>
      <c r="C52" s="168"/>
      <c r="D52" s="168"/>
      <c r="E52" s="168"/>
      <c r="F52" s="168"/>
      <c r="G52" s="168"/>
    </row>
    <row r="53" spans="1:7" x14ac:dyDescent="0.2">
      <c r="A53" s="169" t="s">
        <v>42</v>
      </c>
      <c r="B53" s="169"/>
      <c r="C53" s="169"/>
      <c r="D53" s="169"/>
      <c r="E53" s="169"/>
      <c r="F53" s="169"/>
      <c r="G53" s="169"/>
    </row>
    <row r="54" spans="1:7" ht="36" customHeight="1" x14ac:dyDescent="0.2">
      <c r="A54" s="155" t="s">
        <v>41</v>
      </c>
      <c r="B54" s="155"/>
      <c r="C54" s="155"/>
      <c r="D54" s="155"/>
      <c r="E54" s="155"/>
      <c r="F54" s="155"/>
      <c r="G54" s="155"/>
    </row>
  </sheetData>
  <mergeCells count="57">
    <mergeCell ref="D36:E36"/>
    <mergeCell ref="B30:C30"/>
    <mergeCell ref="F1:K1"/>
    <mergeCell ref="A2:K2"/>
    <mergeCell ref="A3:B3"/>
    <mergeCell ref="C3:K3"/>
    <mergeCell ref="A4:B4"/>
    <mergeCell ref="C4:K4"/>
    <mergeCell ref="A8:B8"/>
    <mergeCell ref="C8:K8"/>
    <mergeCell ref="A5:B5"/>
    <mergeCell ref="C5:K5"/>
    <mergeCell ref="A6:B6"/>
    <mergeCell ref="C6:K6"/>
    <mergeCell ref="A7:B7"/>
    <mergeCell ref="C7:K7"/>
    <mergeCell ref="A10:K10"/>
    <mergeCell ref="A11:K11"/>
    <mergeCell ref="A13:D13"/>
    <mergeCell ref="B31:C31"/>
    <mergeCell ref="D31:F31"/>
    <mergeCell ref="A22:D22"/>
    <mergeCell ref="A29:E29"/>
    <mergeCell ref="D30:F30"/>
    <mergeCell ref="A20:E20"/>
    <mergeCell ref="B32:C32"/>
    <mergeCell ref="D32:F32"/>
    <mergeCell ref="A53:G53"/>
    <mergeCell ref="A34:D34"/>
    <mergeCell ref="A35:C35"/>
    <mergeCell ref="D35:E35"/>
    <mergeCell ref="A52:G52"/>
    <mergeCell ref="A37:C37"/>
    <mergeCell ref="D37:E37"/>
    <mergeCell ref="A38:C38"/>
    <mergeCell ref="D38:E38"/>
    <mergeCell ref="A39:C39"/>
    <mergeCell ref="D39:E39"/>
    <mergeCell ref="A40:C40"/>
    <mergeCell ref="D40:E40"/>
    <mergeCell ref="A36:C36"/>
    <mergeCell ref="A54:G54"/>
    <mergeCell ref="A42:C42"/>
    <mergeCell ref="D41:E41"/>
    <mergeCell ref="D42:E42"/>
    <mergeCell ref="D43:E43"/>
    <mergeCell ref="D44:E44"/>
    <mergeCell ref="A48:E48"/>
    <mergeCell ref="A45:C45"/>
    <mergeCell ref="D45:E45"/>
    <mergeCell ref="A46:C46"/>
    <mergeCell ref="D46:E46"/>
    <mergeCell ref="A43:C43"/>
    <mergeCell ref="A44:C44"/>
    <mergeCell ref="A41:C41"/>
    <mergeCell ref="A50:G50"/>
    <mergeCell ref="A51:G51"/>
  </mergeCells>
  <pageMargins left="0.7" right="0.7" top="0.78740157499999996" bottom="0.78740157499999996"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Tubul.síťové obvazy_1</vt:lpstr>
      <vt:lpstr>Tampony_nesterilní_2</vt:lpstr>
      <vt:lpstr>Tampony_sterilní_3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Vratislav Plaček</dc:creator>
  <cp:lastModifiedBy>Renata Janoušková</cp:lastModifiedBy>
  <cp:lastPrinted>2020-09-16T07:35:59Z</cp:lastPrinted>
  <dcterms:created xsi:type="dcterms:W3CDTF">2018-08-14T05:12:51Z</dcterms:created>
  <dcterms:modified xsi:type="dcterms:W3CDTF">2020-09-22T06:38:28Z</dcterms:modified>
</cp:coreProperties>
</file>