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3040" windowHeight="10845" tabRatio="776" activeTab="0"/>
  </bookViews>
  <sheets>
    <sheet name="Hydrofilní obinadla_1" sheetId="16" r:id="rId1"/>
    <sheet name="Síťové tub. obvazy_2" sheetId="17" r:id="rId2"/>
    <sheet name="Kompres. obinadla_3" sheetId="18" r:id="rId3"/>
    <sheet name="Tampony_nesterilní_4" sheetId="20" r:id="rId4"/>
    <sheet name="Tampony sterilní_5" sheetId="19" r:id="rId5"/>
  </sheets>
  <definedNames/>
  <calcPr calcId="152511"/>
</workbook>
</file>

<file path=xl/sharedStrings.xml><?xml version="1.0" encoding="utf-8"?>
<sst xmlns="http://schemas.openxmlformats.org/spreadsheetml/2006/main" count="622" uniqueCount="165">
  <si>
    <t>Výrobce</t>
  </si>
  <si>
    <t>1ks</t>
  </si>
  <si>
    <t>baleno v obalu papír folie nebo papír papír</t>
  </si>
  <si>
    <t>Peel efekt pro otevření</t>
  </si>
  <si>
    <t>čitelné označení položky na obalu</t>
  </si>
  <si>
    <t xml:space="preserve">Nízká prašnost, </t>
  </si>
  <si>
    <t>1m</t>
  </si>
  <si>
    <t>Měrná jednotka
 = 1ks</t>
  </si>
  <si>
    <t>Obinadlo fixační, 6x4cm, baleno volně, 17nití, podélně elastické (cca.90%), tkané okraje, barva bílá</t>
  </si>
  <si>
    <t>Obinadlo fixační, 8x4cm, baleno volně, 17nití, podélně elastické (cca.90%), tkané okraje, barva bílá</t>
  </si>
  <si>
    <t>Obinadlo fixační, 10x4cm, baleno volně, 17nití, podélně elastické (cca.90%), tkané okraje, barva bílá</t>
  </si>
  <si>
    <t>Obinadlo fixační, 12x4cm, baleno volně, 17nití, podélně elastické (cca.90%), tkané okraje, barva bílá</t>
  </si>
  <si>
    <t>Elastické univerzální obinadlo 8cm x 5m, MIN 60% bavlny, tažnost 130 - 140%, MAX bal. 10ks</t>
  </si>
  <si>
    <t>Elastické univerzální obinadlo 10cm x 5m, MIN 60% bavlny, tažnost 130 - 140%, MAX bal. 10ks</t>
  </si>
  <si>
    <t>Elastické univerzální obinadlo 12cm x 5m, MIN 60% bavlny, tažnost 130 - 140%, MAX bal. 10ks</t>
  </si>
  <si>
    <t>Elastické univerzální obinadlo 15cm x 5m, MIN 60% bavlny, tažnost 130 - 140%, MAX bal. 10ks</t>
  </si>
  <si>
    <t>Elastická krátkotažná obinadla</t>
  </si>
  <si>
    <t>Elastické krátkotažné obinadlo 8cm x 5m, 60% bavlny, tažnost do 90%, MAX bal. 10ks</t>
  </si>
  <si>
    <t>Elastické krátkotažné obinadlo 10cm x 5m, 60% bavlny, tažnost do 90%, MAX bal. 10ks</t>
  </si>
  <si>
    <t>Elastické krátkotažné obinadlo 12cm x 5m, 60% bavlny, tažnost do 90%, MAX bal. 10ks</t>
  </si>
  <si>
    <t>Elastické krátkotažné obinadlo 15cm x 5m, 60% bavlny, tažnost do 90%, MAX bal. 10ks</t>
  </si>
  <si>
    <t>Tampon z gázy, 100% bavlna, vazba min 17n, rozměr 40x40 cm, velikost 7, gyn. tampon</t>
  </si>
  <si>
    <t>Tampony nesterilní s RTG nití</t>
  </si>
  <si>
    <t>Pevnost tamponu při maniplaci</t>
  </si>
  <si>
    <t>celistvost tamponu bez volných nití</t>
  </si>
  <si>
    <t>1 m</t>
  </si>
  <si>
    <t>Tampon z gázy, 100% bavlna, vazba min 17n, rozměr 15x15 cm</t>
  </si>
  <si>
    <t>Tampon z gázy, 100% bavlna, vazba min 17n, rozměr 19x19 cm</t>
  </si>
  <si>
    <t>Tampon z gázy, 100% bavlna, vazba min 17n, rozměr 30x30 cm</t>
  </si>
  <si>
    <t>Tampon z gázy, 100% bavlna, vazba min 17n, rozměr 50x50 cm, gyn. tampon</t>
  </si>
  <si>
    <t>Tampon z gázy s RTG nití, 100% bavlna, vazba min 17n, rozměr 9x9 cm</t>
  </si>
  <si>
    <t>Tampony nesterilní bez RTG nitě</t>
  </si>
  <si>
    <t>Název VZ:</t>
  </si>
  <si>
    <t>název dodavatele:</t>
  </si>
  <si>
    <t>DOPLNÍ DODAVATEL</t>
  </si>
  <si>
    <t>sídlo:</t>
  </si>
  <si>
    <t>osoba oprávněná jednat za dodavatele:</t>
  </si>
  <si>
    <t>Cena za 1 ks měrné jednotky (MJ) v Kč bez DPH</t>
  </si>
  <si>
    <t>Sazba DPH  (v %)</t>
  </si>
  <si>
    <t>Cena celkem</t>
  </si>
  <si>
    <t>Část VZ:</t>
  </si>
  <si>
    <t>IČO/DIČ:</t>
  </si>
  <si>
    <t>Celková cena za předpokládaný odběr za 48 měsíců plnění v Kč včetně DPH</t>
  </si>
  <si>
    <t>Předpokládaný odběr MJ za  48 měsíců plnění
(v ks)</t>
  </si>
  <si>
    <t>Objednací číslo</t>
  </si>
  <si>
    <t>Název produktu (obchodní název)</t>
  </si>
  <si>
    <t>Předmět plnění - minimální parametry požadované zadavatelem</t>
  </si>
  <si>
    <r>
      <t xml:space="preserve">Počet balení v 1 kartonu </t>
    </r>
    <r>
      <rPr>
        <sz val="10"/>
        <rFont val="Arial"/>
        <family val="2"/>
      </rPr>
      <t>(velikost nabízeního balení)</t>
    </r>
  </si>
  <si>
    <t>splňují zdravotnickou směrnici 93/42 EHS, jsou zdravotnickým prostředkem I.třídy</t>
  </si>
  <si>
    <t>přiloženo vyobrazení výrobku z katalogu nebo katalogový list</t>
  </si>
  <si>
    <t>Zboží splňuje 
 ANO/NE</t>
  </si>
  <si>
    <t xml:space="preserve">Dodavatel nesmí v tabulce měnit, slučovat, přidávat nebo vypouštět položky jednotlivých parametrů, které obsahuje Příloha č. 1 ZD. V relevantních  sloupcích tabulky ( cena za ks, sazba DPH, název produktu, nabízený typ, rozměr v cm) dodavatel doplní, jaké zboží konkrétně nabízí a za jakou cenu jej nabízí. Dodavatel vyplní všechny relevantní položky v sloupcích, když v nich poskytne technické informace o nabízeném plnění tak, aby je zadavatel byl schopen kvalifikovaně posoudit a porovnat s jinými nabídkami. V případě dodávek dodavatel napíše také název výrobce, obchodní označení výrobku, objednací číslo.
Nepřípustná změna stanoveného Krycího listu, tabulky Technická specifikace vč ocenění nebo porušení dalších požadavků znamená nesplnění požadavků zadavatele uvedených v zadávacích podmínkách s důsledkem vyloučení dodavatele z účasti v zadávacím řízení na danou část VZ.
</t>
  </si>
  <si>
    <t>Splnění minimálních požadovaných parametrů:</t>
  </si>
  <si>
    <t>jsou zdravotnickým prostředkem dle zákona č. 268/2014 Sb., splňuje zákon č. 22/1997 Sb., o technických požadavcích na výrobky a splňuje nařízení vlády č.54/2015 Sb., o technických požadavcích na zdravotnické prostředky ve znění pozdějších předpisů</t>
  </si>
  <si>
    <t xml:space="preserve">materiál je označen značkou shody dle § 13 zákona č. 22/1997 Sb., o technických požadavcích na výrobky a o změně a doplnění některých zákonů, ve znění pozdějších předpisů a musí být z hlediska právních předpisů způsobilý a vhodný pro použití při poskytování zdravotní péče. </t>
  </si>
  <si>
    <t>Svým podpisem stvrzuji, že výše uvedené údaje o nabízeném zboží jsou správné a závazné.</t>
  </si>
  <si>
    <t>.....................................................................</t>
  </si>
  <si>
    <t>titul, jméno, příjmení, funkce</t>
  </si>
  <si>
    <t xml:space="preserve">                                                                                                                               podpis oprávněné osoby za účastníka</t>
  </si>
  <si>
    <t>1 ks</t>
  </si>
  <si>
    <t>4 400</t>
  </si>
  <si>
    <t>16 000</t>
  </si>
  <si>
    <t>7 200</t>
  </si>
  <si>
    <t>Měrná jednotka
 = 1 m:</t>
  </si>
  <si>
    <t>Předpokládaný odběr MJ za  48 měsíců plnění
(v m)</t>
  </si>
  <si>
    <t>Cena za 1 měrnou jednotku (MJ) v Kč bez DPH</t>
  </si>
  <si>
    <t>Cena v Kč bez DPH:</t>
  </si>
  <si>
    <t>Cena v Kč včetně DPH:</t>
  </si>
  <si>
    <t>DPH v Kč :</t>
  </si>
  <si>
    <t>Měrná jednotka
 = 1 ks</t>
  </si>
  <si>
    <t>19 200</t>
  </si>
  <si>
    <t>40 700</t>
  </si>
  <si>
    <t>56 400</t>
  </si>
  <si>
    <t>60 000</t>
  </si>
  <si>
    <t>9 200</t>
  </si>
  <si>
    <t>3 800</t>
  </si>
  <si>
    <r>
      <t>Hydrofilní obinadlo</t>
    </r>
    <r>
      <rPr>
        <sz val="10"/>
        <rFont val="Arial"/>
        <family val="2"/>
      </rPr>
      <t xml:space="preserve"> - rozměr 8x5m</t>
    </r>
  </si>
  <si>
    <r>
      <t xml:space="preserve">Hydrofilní obinadlo </t>
    </r>
    <r>
      <rPr>
        <sz val="10"/>
        <rFont val="Arial"/>
        <family val="2"/>
      </rPr>
      <t>- rozměr 10x5m</t>
    </r>
  </si>
  <si>
    <r>
      <t xml:space="preserve">Hydrofilní obinadlo </t>
    </r>
    <r>
      <rPr>
        <sz val="10"/>
        <rFont val="Arial"/>
        <family val="2"/>
      </rPr>
      <t>- rozměr 12x5m</t>
    </r>
  </si>
  <si>
    <r>
      <t xml:space="preserve">Hydrofilní obinadlo </t>
    </r>
    <r>
      <rPr>
        <sz val="10"/>
        <rFont val="Arial"/>
        <family val="2"/>
      </rPr>
      <t>- rozměr 14x5m</t>
    </r>
  </si>
  <si>
    <r>
      <t xml:space="preserve">Hydrofilní obinadlo </t>
    </r>
    <r>
      <rPr>
        <sz val="10"/>
        <rFont val="Arial"/>
        <family val="2"/>
      </rPr>
      <t>- rozměr 16x10m</t>
    </r>
  </si>
  <si>
    <r>
      <rPr>
        <b/>
        <sz val="10"/>
        <rFont val="Arial"/>
        <family val="2"/>
      </rPr>
      <t xml:space="preserve">Síťový tubulární obvaz </t>
    </r>
    <r>
      <rPr>
        <sz val="10"/>
        <rFont val="Arial"/>
        <family val="2"/>
      </rPr>
      <t>- rozměr 1 - 1,5cm šíře</t>
    </r>
  </si>
  <si>
    <r>
      <rPr>
        <b/>
        <sz val="10"/>
        <rFont val="Arial"/>
        <family val="2"/>
      </rPr>
      <t>Síťový tubulární obvaz</t>
    </r>
    <r>
      <rPr>
        <sz val="10"/>
        <rFont val="Arial"/>
        <family val="2"/>
      </rPr>
      <t xml:space="preserve"> - rozměr 2 - 2,5cm šíře</t>
    </r>
  </si>
  <si>
    <r>
      <rPr>
        <b/>
        <sz val="10"/>
        <rFont val="Arial"/>
        <family val="2"/>
      </rPr>
      <t>Síťový tubulární obvaz</t>
    </r>
    <r>
      <rPr>
        <sz val="10"/>
        <rFont val="Arial"/>
        <family val="2"/>
      </rPr>
      <t xml:space="preserve"> - rozměr 3cm šíře</t>
    </r>
  </si>
  <si>
    <r>
      <rPr>
        <b/>
        <sz val="10"/>
        <rFont val="Arial"/>
        <family val="2"/>
      </rPr>
      <t>Síťový tubulární obvaz</t>
    </r>
    <r>
      <rPr>
        <sz val="10"/>
        <rFont val="Arial"/>
        <family val="2"/>
      </rPr>
      <t xml:space="preserve"> - rozměr 4 - 4,5cm šíře</t>
    </r>
  </si>
  <si>
    <r>
      <rPr>
        <b/>
        <sz val="10"/>
        <rFont val="Arial"/>
        <family val="2"/>
      </rPr>
      <t>Síťový tubulární obvaz</t>
    </r>
    <r>
      <rPr>
        <sz val="10"/>
        <rFont val="Arial"/>
        <family val="2"/>
      </rPr>
      <t xml:space="preserve"> - rozměr 6 - 6,5cm šíře</t>
    </r>
  </si>
  <si>
    <r>
      <rPr>
        <b/>
        <sz val="10"/>
        <rFont val="Arial"/>
        <family val="2"/>
      </rPr>
      <t>Síťový tubulární obvaz</t>
    </r>
    <r>
      <rPr>
        <sz val="10"/>
        <rFont val="Arial"/>
        <family val="2"/>
      </rPr>
      <t xml:space="preserve"> - rozměr 7cm šíře</t>
    </r>
  </si>
  <si>
    <r>
      <rPr>
        <b/>
        <sz val="10"/>
        <rFont val="Arial"/>
        <family val="2"/>
      </rPr>
      <t>Síťový tubulární obvaz -</t>
    </r>
    <r>
      <rPr>
        <sz val="10"/>
        <rFont val="Arial"/>
        <family val="2"/>
      </rPr>
      <t xml:space="preserve"> rozměr 8cm šíře</t>
    </r>
  </si>
  <si>
    <r>
      <rPr>
        <b/>
        <sz val="10"/>
        <rFont val="Arial"/>
        <family val="2"/>
      </rPr>
      <t>Síťový tubulární obvaz</t>
    </r>
    <r>
      <rPr>
        <sz val="10"/>
        <rFont val="Arial"/>
        <family val="2"/>
      </rPr>
      <t xml:space="preserve"> - rozměr 10cm šíře</t>
    </r>
  </si>
  <si>
    <r>
      <rPr>
        <b/>
        <sz val="10"/>
        <rFont val="Arial"/>
        <family val="2"/>
      </rPr>
      <t>Síťový tubulární obvaz</t>
    </r>
    <r>
      <rPr>
        <sz val="10"/>
        <rFont val="Arial"/>
        <family val="2"/>
      </rPr>
      <t xml:space="preserve"> - rozměr 12cm šíře</t>
    </r>
  </si>
  <si>
    <r>
      <rPr>
        <b/>
        <sz val="10"/>
        <rFont val="Arial"/>
        <family val="2"/>
      </rPr>
      <t xml:space="preserve">Síťový tubulární obvaz </t>
    </r>
    <r>
      <rPr>
        <sz val="10"/>
        <rFont val="Arial"/>
        <family val="2"/>
      </rPr>
      <t>- rozměr 14 cm šíře</t>
    </r>
  </si>
  <si>
    <t>8 000</t>
  </si>
  <si>
    <t>400</t>
  </si>
  <si>
    <t>6 500</t>
  </si>
  <si>
    <t>800</t>
  </si>
  <si>
    <t>650</t>
  </si>
  <si>
    <t>3 200</t>
  </si>
  <si>
    <t>2 900</t>
  </si>
  <si>
    <t>600</t>
  </si>
  <si>
    <t>Pletené obinadlo hydrofilní, nesterilní - složení do 30% PES</t>
  </si>
  <si>
    <t>Pletené obinadlo hydrofilní, nesterilní - zatkané okraje</t>
  </si>
  <si>
    <t>Síťové tubulární obvazy - tolerance v šířce +- 10%</t>
  </si>
  <si>
    <t>Síťové tubulární obvazy - maximální délka 30m</t>
  </si>
  <si>
    <t>Elastická univerzální obinadla</t>
  </si>
  <si>
    <t>9 100</t>
  </si>
  <si>
    <t>20 800</t>
  </si>
  <si>
    <t>1 550</t>
  </si>
  <si>
    <t>Kompresivní obinadla (dále jen "Zboží")</t>
  </si>
  <si>
    <t>Pro všechny kategorie - Tolerance v šířce +- 5%</t>
  </si>
  <si>
    <t>Pro všechny kategorie - Dobrá snášenlivost na kůži</t>
  </si>
  <si>
    <t>Pro všechny kategorie - Zatkané okraje</t>
  </si>
  <si>
    <t>Elastické univerzální obinadla - plošná hmotnost min. 67g na m2 Tolerance+/- 5%</t>
  </si>
  <si>
    <t>Elastické univerzální obinadla - možnost sterilizace parou, EO</t>
  </si>
  <si>
    <t>Elastické univerzální obinadla - bez obsahu latexu</t>
  </si>
  <si>
    <t>Elastická krátkotažná obinadla - plošná hmotnost min. 82g na m2 Tolerance+/- 5%</t>
  </si>
  <si>
    <t>Elastická krátkotažná obinadla - možnost sterilizace parou, EO</t>
  </si>
  <si>
    <t>Elastická krátkotažná obinadla - bez obsahu latexu</t>
  </si>
  <si>
    <t>Měrná jednotka
 =1 ks</t>
  </si>
  <si>
    <t>1 000 ks</t>
  </si>
  <si>
    <t>1000 ks</t>
  </si>
  <si>
    <t>Celistvost tamponu bez volných nití</t>
  </si>
  <si>
    <t>V ....................... dne ...................2020</t>
  </si>
  <si>
    <t xml:space="preserve"> Tampony stáčené (dále jen "Zboží")</t>
  </si>
  <si>
    <t>Tampony sterilní bez RTG nitě</t>
  </si>
  <si>
    <r>
      <t>Hydrofilní obinadlo</t>
    </r>
    <r>
      <rPr>
        <sz val="10"/>
        <rFont val="Arial"/>
        <family val="2"/>
      </rPr>
      <t>, 6x5m</t>
    </r>
  </si>
  <si>
    <t>Hydrofilní obinadla</t>
  </si>
  <si>
    <t xml:space="preserve">Elastická fixační obinadla - nesterilní </t>
  </si>
  <si>
    <t>Tampon z gázy - sterilní, 100% bavlna, vazba min. 17, rozměr 19x19 cm, baleno á 3ks</t>
  </si>
  <si>
    <t>Tampon z gázy - sterilní, 100% bavlna, vazba min. 17, rozměr 30x30 cm, baleno á 3ks</t>
  </si>
  <si>
    <t>Tampon z gázy - sterilní, 100% bavlna, vazba min. 17, rozměr 19x19 cm, baleno á 5ks</t>
  </si>
  <si>
    <t>Tampon z gázy - sterilní, 100% bavlna, vazba min. 17, rozměr 30x30 cm, baleno á 5ks</t>
  </si>
  <si>
    <t>Tampon z gázy - sterilní, 100% bavlna, vazba min. 17, rozměr 30x60 cm, baleno á 5ks</t>
  </si>
  <si>
    <t>Pro všechny kategorie - rozměrová  tolerance +- 10%</t>
  </si>
  <si>
    <t>Pro všechny kategorie -  rozměrová  tolerance +- 10%</t>
  </si>
  <si>
    <t>Obvazový materiál pro Nemocnice Plzeňského kraje – 2. vyhlášení</t>
  </si>
  <si>
    <t>Část 1 - Obinadla hydrofilní</t>
  </si>
  <si>
    <t xml:space="preserve">Zadavatelem uvedená specifikace a technické parametry představují minimální požadavky zadavatele na dodávku hydrofilních  obinadel, které jsou předmětem plnění této části 1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</si>
  <si>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Hydrofilní obinadla (dále jen "Zboží")</t>
  </si>
  <si>
    <t>Síťové tubulární obvazy(dále jen "Zboží")</t>
  </si>
  <si>
    <t>Část 3 - Kompresivní obinadla</t>
  </si>
  <si>
    <t>Část 4 - Tampony stáčené - nesterilní</t>
  </si>
  <si>
    <t xml:space="preserve">Zadavatelem uvedená specifikace a technické parametry představují minimální požadavky zadavatele na dodávku stáčených tamponů nesterilních, které jsou předmětem plnění této části 4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</si>
  <si>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Část 5 - Tampony stáčené - sterilní</t>
  </si>
  <si>
    <t xml:space="preserve">Zadavatelem uvedená specifikace a technické parametry představují minimální požadavky zadavatele na dodávku stáčených tamponů sterilních, které jsou předmětem plnění této části 5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</si>
  <si>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Předpokládaný odběr MJ za  48 měsíců plnění
(v 1 bal)</t>
  </si>
  <si>
    <t xml:space="preserve"> Měrná jenotka = 1  
bal</t>
  </si>
  <si>
    <t>1  
bal</t>
  </si>
  <si>
    <t>Síťové tubulární obvazy - bezešvé, pletené tubulární obvazy primárně určené jako podklad zinkoklihových, sádrových i kompresivních obvazů</t>
  </si>
  <si>
    <t xml:space="preserve">Zadavatelem uvedená specifikace a technické parametry představují minimální požadavky zadavatele na dodávku elastických fixačních a univerzálních elastických obinadel, které jsou předmětem plnění této části 3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</si>
  <si>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Max. obsah 1  
balíčku= měrná jednotka</t>
  </si>
  <si>
    <t>Max. obsah 1  
balíčku = měrná jednotka:</t>
  </si>
  <si>
    <t>Předpokládaný odběr MJ za  48 měsíců plnění
(v  ks)</t>
  </si>
  <si>
    <t>Část 2 - Tubulární obvazy</t>
  </si>
  <si>
    <t xml:space="preserve">Zadavatelem uvedená specifikace a technické parametry představují minimální požadavky zadavatele na dodávku tubulárních obvazů, tj. bezešvých pletených tubulárních obvazů, primárně určených jako podklad zinkoklihových, sádrových i kompresivních obvazů, které jsou předmětem plnění této části 2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</si>
  <si>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Obvazový materiál pro Nemocnice Plzeňského kraje  – 2. vyhlášení</t>
  </si>
  <si>
    <t>Obvazový materiál pro Nemocnice Plzeňského kraje - 2. vyhlášení</t>
  </si>
  <si>
    <r>
      <t xml:space="preserve">Celková nabídková cena za předmět plnění části 4 </t>
    </r>
    <r>
      <rPr>
        <b/>
        <sz val="10"/>
        <color rgb="FFFF0000"/>
        <rFont val="Arial"/>
        <family val="2"/>
      </rPr>
      <t>(předmět hodnocení)</t>
    </r>
    <r>
      <rPr>
        <b/>
        <sz val="10"/>
        <rFont val="Arial"/>
        <family val="2"/>
      </rPr>
      <t>:</t>
    </r>
  </si>
  <si>
    <r>
      <t xml:space="preserve">Celková nabídková cena za předmět plnění části 3 </t>
    </r>
    <r>
      <rPr>
        <b/>
        <sz val="10"/>
        <color rgb="FFFF0000"/>
        <rFont val="Arial"/>
        <family val="2"/>
      </rPr>
      <t>(předmět hodnocení)</t>
    </r>
    <r>
      <rPr>
        <b/>
        <sz val="10"/>
        <rFont val="Arial"/>
        <family val="2"/>
      </rPr>
      <t>:</t>
    </r>
  </si>
  <si>
    <r>
      <t xml:space="preserve">Celková nabídková cena za předmět plnění části 2 </t>
    </r>
    <r>
      <rPr>
        <b/>
        <sz val="10"/>
        <color rgb="FFFF0000"/>
        <rFont val="Arial"/>
        <family val="2"/>
      </rPr>
      <t>(předmět hodnocení)</t>
    </r>
    <r>
      <rPr>
        <b/>
        <sz val="10"/>
        <rFont val="Arial"/>
        <family val="2"/>
      </rPr>
      <t>:</t>
    </r>
  </si>
  <si>
    <r>
      <t xml:space="preserve">Celková nabídková cena za předmět plnění části 1 </t>
    </r>
    <r>
      <rPr>
        <b/>
        <sz val="10"/>
        <color rgb="FFFF0000"/>
        <rFont val="Arial"/>
        <family val="2"/>
      </rPr>
      <t>(předmět hodnocení)</t>
    </r>
    <r>
      <rPr>
        <b/>
        <sz val="10"/>
        <rFont val="Arial"/>
        <family val="2"/>
      </rPr>
      <t>:</t>
    </r>
  </si>
  <si>
    <t>Tampony sterilní s RTG nití</t>
  </si>
  <si>
    <t xml:space="preserve">Příloha č 1 ZD - Technická specifikace včetně cenové nabídky (ocenění) </t>
  </si>
  <si>
    <t xml:space="preserve">Příloha č 1 ZD  - Technická specifikace včetně cenové nabídky (ocenění) </t>
  </si>
  <si>
    <r>
      <t xml:space="preserve">Celková nabídková cena za předmět plnění části 5 </t>
    </r>
    <r>
      <rPr>
        <b/>
        <sz val="10"/>
        <color rgb="FFFF0000"/>
        <rFont val="Arial"/>
        <family val="2"/>
      </rPr>
      <t>(předmět hodnocení)</t>
    </r>
    <r>
      <rPr>
        <b/>
        <sz val="10"/>
        <rFont val="Arial"/>
        <family val="2"/>
      </rPr>
      <t>:</t>
    </r>
  </si>
  <si>
    <r>
      <t>Celková cena za předpokládaný odběr za 48 měsíců plnění v Kč bez DPH</t>
    </r>
    <r>
      <rPr>
        <b/>
        <sz val="10"/>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</si>
</sst>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 _K_č"/>
  </numFmts>
  <fonts count="18">
    <font>
      <sz val="10"/>
      <name val="Arial"/>
      <family val="2"/>
    </font>
    <font>
      <b/>
      <sz val="12"/>
      <name val="Arial"/>
      <family val="2"/>
    </font>
    <font>
      <b/>
      <sz val="10"/>
      <name val="Arial"/>
      <family val="2"/>
    </font>
    <font>
      <b/>
      <sz val="9"/>
      <name val="Arial"/>
      <family val="2"/>
    </font>
    <font>
      <b/>
      <sz val="10"/>
      <color indexed="12"/>
      <name val="Arial"/>
      <family val="2"/>
    </font>
    <font>
      <sz val="10"/>
      <color theme="1"/>
      <name val="Arial"/>
      <family val="2"/>
    </font>
    <font>
      <b/>
      <sz val="10"/>
      <color theme="1"/>
      <name val="Arial"/>
      <family val="2"/>
    </font>
    <font>
      <sz val="10"/>
      <color theme="1"/>
      <name val="Calibri"/>
      <family val="2"/>
      <scheme val="minor"/>
    </font>
    <font>
      <b/>
      <sz val="14"/>
      <color theme="1"/>
      <name val="Arial"/>
      <family val="2"/>
    </font>
    <font>
      <b/>
      <sz val="11"/>
      <color theme="1"/>
      <name val="Arial"/>
      <family val="2"/>
    </font>
    <font>
      <b/>
      <sz val="10"/>
      <color rgb="FFFF0000"/>
      <name val="Arial"/>
      <family val="2"/>
    </font>
    <font>
      <b/>
      <sz val="12"/>
      <color theme="1"/>
      <name val="Arial"/>
      <family val="2"/>
    </font>
    <font>
      <sz val="10"/>
      <color rgb="FFFF0000"/>
      <name val="Arial"/>
      <family val="2"/>
    </font>
    <font>
      <b/>
      <sz val="12"/>
      <color rgb="FFFF0000"/>
      <name val="Arial"/>
      <family val="2"/>
    </font>
    <font>
      <sz val="12"/>
      <color theme="1"/>
      <name val="Times New Roman"/>
      <family val="1"/>
    </font>
    <font>
      <b/>
      <i/>
      <sz val="10"/>
      <color rgb="FFFF0000"/>
      <name val="Arial"/>
      <family val="2"/>
    </font>
    <font>
      <b/>
      <sz val="11"/>
      <color rgb="FFFF0000"/>
      <name val="Arial"/>
      <family val="2"/>
    </font>
    <font>
      <b/>
      <sz val="11"/>
      <name val="Arial"/>
      <family val="2"/>
    </font>
  </fonts>
  <fills count="7">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rgb="FFFFFFCC"/>
        <bgColor indexed="64"/>
      </patternFill>
    </fill>
    <fill>
      <patternFill patternType="solid">
        <fgColor theme="4" tint="0.39998000860214233"/>
        <bgColor indexed="64"/>
      </patternFill>
    </fill>
    <fill>
      <patternFill patternType="solid">
        <fgColor theme="7" tint="0.5999900102615356"/>
        <bgColor indexed="64"/>
      </patternFill>
    </fill>
  </fills>
  <borders count="51">
    <border>
      <left/>
      <right/>
      <top/>
      <bottom/>
      <diagonal/>
    </border>
    <border>
      <left/>
      <right style="thin"/>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bottom style="thin"/>
    </border>
    <border>
      <left style="medium"/>
      <right style="medium"/>
      <top/>
      <bottom style="medium"/>
    </border>
    <border>
      <left style="medium"/>
      <right style="thin"/>
      <top style="medium"/>
      <bottom style="thin"/>
    </border>
    <border>
      <left style="medium"/>
      <right/>
      <top style="medium"/>
      <bottom style="thin"/>
    </border>
    <border>
      <left style="medium"/>
      <right/>
      <top style="thin"/>
      <bottom style="thin"/>
    </border>
    <border>
      <left style="medium"/>
      <right/>
      <top style="thin"/>
      <bottom style="medium"/>
    </border>
    <border>
      <left style="thin"/>
      <right style="medium"/>
      <top style="thin"/>
      <bottom style="thin"/>
    </border>
    <border>
      <left/>
      <right/>
      <top style="medium"/>
      <bottom style="medium"/>
    </border>
    <border>
      <left/>
      <right style="medium"/>
      <top style="medium"/>
      <bottom style="medium"/>
    </border>
    <border>
      <left style="medium"/>
      <right style="medium"/>
      <top style="medium"/>
      <bottom style="medium"/>
    </border>
    <border>
      <left style="medium"/>
      <right style="thin"/>
      <top style="medium"/>
      <bottom/>
    </border>
    <border>
      <left style="thin"/>
      <right style="thin"/>
      <top style="medium"/>
      <bottom/>
    </border>
    <border>
      <left style="thin"/>
      <right style="thin"/>
      <top/>
      <bottom style="medium"/>
    </border>
    <border>
      <left style="thin"/>
      <right style="thin"/>
      <top/>
      <bottom style="thin"/>
    </border>
    <border>
      <left style="thin"/>
      <right style="medium"/>
      <top/>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top/>
      <bottom style="thin"/>
    </border>
    <border>
      <left style="medium"/>
      <right style="thin"/>
      <top style="thin"/>
      <bottom style="thin"/>
    </border>
    <border>
      <left style="medium"/>
      <right style="thin"/>
      <top style="thin"/>
      <bottom style="medium"/>
    </border>
    <border>
      <left style="medium"/>
      <right style="thin"/>
      <top/>
      <bottom style="thin"/>
    </border>
    <border>
      <left style="thin"/>
      <right/>
      <top style="medium"/>
      <bottom/>
    </border>
    <border>
      <left style="thin"/>
      <right style="medium"/>
      <top style="medium"/>
      <bottom/>
    </border>
    <border>
      <left/>
      <right style="thin"/>
      <top/>
      <bottom style="thin"/>
    </border>
    <border>
      <left/>
      <right style="medium"/>
      <top/>
      <bottom style="thin"/>
    </border>
    <border>
      <left/>
      <right style="medium"/>
      <top style="thin"/>
      <bottom style="thin"/>
    </border>
    <border>
      <left/>
      <right style="medium"/>
      <top style="medium"/>
      <bottom style="thin"/>
    </border>
    <border>
      <left/>
      <right style="medium"/>
      <top style="thin"/>
      <bottom style="medium"/>
    </border>
    <border>
      <left style="medium"/>
      <right/>
      <top/>
      <bottom style="medium"/>
    </border>
    <border>
      <left/>
      <right/>
      <top/>
      <bottom style="medium"/>
    </border>
    <border>
      <left style="medium"/>
      <right/>
      <top style="medium"/>
      <bottom style="medium"/>
    </border>
    <border>
      <left/>
      <right/>
      <top style="medium"/>
      <bottom style="thin"/>
    </border>
    <border>
      <left/>
      <right style="thin"/>
      <top style="medium"/>
      <bottom style="thin"/>
    </border>
    <border>
      <left style="thin"/>
      <right style="medium"/>
      <top style="medium"/>
      <bottom style="thin"/>
    </border>
    <border>
      <left/>
      <right/>
      <top/>
      <bottom style="thin"/>
    </border>
    <border>
      <left/>
      <right style="thin"/>
      <top style="thin"/>
      <bottom style="thin"/>
    </border>
    <border>
      <left/>
      <right/>
      <top style="thin"/>
      <bottom style="thin"/>
    </border>
    <border>
      <left style="thin"/>
      <right style="medium"/>
      <top style="thin"/>
      <bottom style="medium"/>
    </border>
    <border>
      <left/>
      <right style="medium"/>
      <top/>
      <bottom style="medium"/>
    </border>
    <border>
      <left/>
      <right/>
      <top style="thin"/>
      <bottom style="medium"/>
    </border>
    <border>
      <left/>
      <right style="thin"/>
      <top style="thin"/>
      <bottom style="medium"/>
    </border>
    <border>
      <left style="thin"/>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cellStyleXfs>
  <cellXfs count="253">
    <xf numFmtId="0" fontId="0" fillId="0" borderId="0" xfId="0"/>
    <xf numFmtId="49" fontId="3" fillId="2" borderId="1" xfId="0" applyNumberFormat="1"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Fill="1"/>
    <xf numFmtId="0" fontId="0" fillId="0" borderId="9" xfId="0" applyBorder="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5" fillId="0" borderId="0" xfId="0" applyFont="1" applyFill="1" applyAlignment="1">
      <alignment wrapText="1"/>
    </xf>
    <xf numFmtId="0" fontId="5" fillId="0" borderId="0" xfId="0" applyFont="1" applyFill="1"/>
    <xf numFmtId="49" fontId="5" fillId="0" borderId="0" xfId="0" applyNumberFormat="1" applyFont="1" applyFill="1" applyAlignment="1">
      <alignment horizontal="center"/>
    </xf>
    <xf numFmtId="0" fontId="5" fillId="0" borderId="0" xfId="0" applyFont="1" applyFill="1" applyAlignment="1">
      <alignment horizontal="center"/>
    </xf>
    <xf numFmtId="0" fontId="7" fillId="0" borderId="0" xfId="0" applyFont="1" applyFill="1"/>
    <xf numFmtId="49" fontId="2" fillId="3" borderId="3" xfId="0" applyNumberFormat="1" applyFont="1" applyFill="1" applyBorder="1" applyAlignment="1">
      <alignment horizontal="center" vertical="center" wrapText="1"/>
    </xf>
    <xf numFmtId="164" fontId="10" fillId="4" borderId="3" xfId="20" applyNumberFormat="1" applyFont="1" applyFill="1" applyBorder="1" applyAlignment="1" applyProtection="1">
      <alignment horizontal="center" vertical="center" wrapText="1"/>
      <protection locked="0"/>
    </xf>
    <xf numFmtId="9" fontId="12" fillId="4" borderId="3" xfId="0" applyNumberFormat="1" applyFont="1" applyFill="1" applyBorder="1" applyAlignment="1" applyProtection="1">
      <alignment horizontal="center" vertical="center" wrapText="1" shrinkToFit="1"/>
      <protection locked="0"/>
    </xf>
    <xf numFmtId="164" fontId="0" fillId="0" borderId="3" xfId="0" applyNumberFormat="1" applyFont="1" applyFill="1" applyBorder="1" applyAlignment="1">
      <alignment horizontal="center" vertical="center" wrapText="1"/>
    </xf>
    <xf numFmtId="49" fontId="12" fillId="4" borderId="3" xfId="0" applyNumberFormat="1" applyFont="1" applyFill="1" applyBorder="1" applyAlignment="1" applyProtection="1">
      <alignment horizontal="center" vertical="center" wrapText="1" shrinkToFit="1"/>
      <protection locked="0"/>
    </xf>
    <xf numFmtId="49" fontId="12" fillId="4" borderId="13" xfId="0" applyNumberFormat="1" applyFont="1" applyFill="1" applyBorder="1" applyAlignment="1" applyProtection="1">
      <alignment horizontal="center" vertical="center" wrapText="1" shrinkToFit="1"/>
      <protection locked="0"/>
    </xf>
    <xf numFmtId="0" fontId="7" fillId="0" borderId="0" xfId="0" applyFont="1" applyFill="1" applyAlignment="1">
      <alignment wrapText="1"/>
    </xf>
    <xf numFmtId="164" fontId="0" fillId="0" borderId="4" xfId="0" applyNumberFormat="1" applyFont="1" applyFill="1" applyBorder="1" applyAlignment="1">
      <alignment horizontal="center" vertical="center" wrapText="1"/>
    </xf>
    <xf numFmtId="0" fontId="5" fillId="0" borderId="14" xfId="0" applyFont="1" applyFill="1" applyBorder="1"/>
    <xf numFmtId="0" fontId="5" fillId="0" borderId="15" xfId="0" applyFont="1" applyFill="1" applyBorder="1"/>
    <xf numFmtId="164" fontId="11" fillId="0" borderId="16" xfId="0" applyNumberFormat="1" applyFont="1" applyFill="1" applyBorder="1" applyAlignment="1">
      <alignment horizontal="center"/>
    </xf>
    <xf numFmtId="164" fontId="13" fillId="0" borderId="16" xfId="0" applyNumberFormat="1" applyFont="1" applyFill="1" applyBorder="1" applyAlignment="1">
      <alignment horizontal="center"/>
    </xf>
    <xf numFmtId="0" fontId="5" fillId="0" borderId="0" xfId="0" applyFont="1" applyFill="1" applyBorder="1" applyAlignment="1">
      <alignment horizontal="left" vertical="top" wrapText="1"/>
    </xf>
    <xf numFmtId="0" fontId="14" fillId="0" borderId="0" xfId="0" applyFont="1"/>
    <xf numFmtId="0" fontId="14" fillId="0" borderId="0" xfId="0" applyFont="1" applyFill="1"/>
    <xf numFmtId="0" fontId="14" fillId="0" borderId="0" xfId="0" applyFont="1" applyBorder="1" applyAlignment="1">
      <alignment horizontal="left"/>
    </xf>
    <xf numFmtId="0" fontId="14" fillId="0" borderId="0" xfId="0" applyFont="1" applyFill="1" applyBorder="1"/>
    <xf numFmtId="0" fontId="11" fillId="0" borderId="0" xfId="0" applyFont="1" applyFill="1" applyBorder="1" applyAlignment="1">
      <alignment horizontal="center"/>
    </xf>
    <xf numFmtId="0" fontId="6" fillId="0" borderId="0" xfId="0" applyFont="1" applyFill="1" applyBorder="1" applyAlignment="1">
      <alignment horizontal="left" wrapText="1"/>
    </xf>
    <xf numFmtId="164" fontId="10" fillId="4" borderId="4" xfId="20" applyNumberFormat="1" applyFont="1" applyFill="1" applyBorder="1" applyAlignment="1" applyProtection="1">
      <alignment horizontal="center" vertical="center" wrapText="1"/>
      <protection locked="0"/>
    </xf>
    <xf numFmtId="9" fontId="12" fillId="4" borderId="4" xfId="0" applyNumberFormat="1" applyFont="1" applyFill="1" applyBorder="1" applyAlignment="1" applyProtection="1">
      <alignment horizontal="center" vertical="center" wrapText="1" shrinkToFit="1"/>
      <protection locked="0"/>
    </xf>
    <xf numFmtId="49" fontId="12" fillId="4" borderId="4" xfId="0" applyNumberFormat="1" applyFont="1" applyFill="1" applyBorder="1" applyAlignment="1" applyProtection="1">
      <alignment horizontal="center" vertical="center" wrapText="1" shrinkToFit="1"/>
      <protection locked="0"/>
    </xf>
    <xf numFmtId="0" fontId="5" fillId="0" borderId="0" xfId="0" applyFont="1" applyFill="1" applyBorder="1" applyAlignment="1">
      <alignment horizontal="left" vertical="top" wrapText="1"/>
    </xf>
    <xf numFmtId="0" fontId="11" fillId="0" borderId="0" xfId="0" applyFont="1" applyFill="1" applyBorder="1" applyAlignment="1">
      <alignment horizontal="center"/>
    </xf>
    <xf numFmtId="0" fontId="2" fillId="0" borderId="17" xfId="0" applyFont="1" applyFill="1" applyBorder="1" applyAlignment="1">
      <alignment horizontal="center" vertical="center" wrapText="1"/>
    </xf>
    <xf numFmtId="0" fontId="6" fillId="0" borderId="18" xfId="0" applyFont="1" applyBorder="1" applyAlignment="1" applyProtection="1">
      <alignment horizontal="center" vertical="center" wrapText="1"/>
      <protection/>
    </xf>
    <xf numFmtId="49" fontId="2" fillId="3" borderId="18" xfId="0" applyNumberFormat="1" applyFont="1" applyFill="1" applyBorder="1" applyAlignment="1">
      <alignment horizontal="center" vertical="center" wrapText="1"/>
    </xf>
    <xf numFmtId="49" fontId="2" fillId="3" borderId="19" xfId="0" applyNumberFormat="1" applyFont="1" applyFill="1" applyBorder="1" applyAlignment="1">
      <alignment horizontal="center" vertical="center" wrapText="1"/>
    </xf>
    <xf numFmtId="164" fontId="13" fillId="0" borderId="0" xfId="0" applyNumberFormat="1" applyFont="1" applyFill="1" applyBorder="1" applyAlignment="1">
      <alignment horizontal="center"/>
    </xf>
    <xf numFmtId="164" fontId="11" fillId="0" borderId="0" xfId="0" applyNumberFormat="1" applyFont="1" applyFill="1" applyBorder="1" applyAlignment="1">
      <alignment horizontal="center"/>
    </xf>
    <xf numFmtId="0" fontId="5" fillId="0" borderId="0" xfId="0" applyFont="1" applyFill="1" applyBorder="1"/>
    <xf numFmtId="164" fontId="1" fillId="0" borderId="0" xfId="0" applyNumberFormat="1" applyFont="1" applyFill="1" applyBorder="1" applyAlignment="1">
      <alignment horizontal="left" vertical="center"/>
    </xf>
    <xf numFmtId="49" fontId="2" fillId="3" borderId="20" xfId="0" applyNumberFormat="1" applyFont="1" applyFill="1" applyBorder="1" applyAlignment="1">
      <alignment horizontal="center" vertical="center" wrapText="1"/>
    </xf>
    <xf numFmtId="164" fontId="10" fillId="4" borderId="20" xfId="20" applyNumberFormat="1" applyFont="1" applyFill="1" applyBorder="1" applyAlignment="1" applyProtection="1">
      <alignment horizontal="center" vertical="center" wrapText="1"/>
      <protection locked="0"/>
    </xf>
    <xf numFmtId="9" fontId="12" fillId="4" borderId="20" xfId="0" applyNumberFormat="1" applyFont="1" applyFill="1" applyBorder="1" applyAlignment="1" applyProtection="1">
      <alignment horizontal="center" vertical="center" wrapText="1" shrinkToFit="1"/>
      <protection locked="0"/>
    </xf>
    <xf numFmtId="164" fontId="0" fillId="0" borderId="20" xfId="0" applyNumberFormat="1" applyFont="1" applyFill="1" applyBorder="1" applyAlignment="1">
      <alignment horizontal="center" vertical="center" wrapText="1"/>
    </xf>
    <xf numFmtId="49" fontId="12" fillId="4" borderId="20" xfId="0" applyNumberFormat="1" applyFont="1" applyFill="1" applyBorder="1" applyAlignment="1" applyProtection="1">
      <alignment horizontal="center" vertical="center" wrapText="1" shrinkToFit="1"/>
      <protection locked="0"/>
    </xf>
    <xf numFmtId="49" fontId="12" fillId="4" borderId="21" xfId="0" applyNumberFormat="1" applyFont="1" applyFill="1" applyBorder="1" applyAlignment="1" applyProtection="1">
      <alignment horizontal="center" vertical="center" wrapText="1" shrinkToFit="1"/>
      <protection locked="0"/>
    </xf>
    <xf numFmtId="0" fontId="2" fillId="0" borderId="22" xfId="0" applyFont="1" applyFill="1" applyBorder="1" applyAlignment="1">
      <alignment horizontal="center" vertical="center" wrapText="1"/>
    </xf>
    <xf numFmtId="0" fontId="6" fillId="0" borderId="23" xfId="0" applyFont="1" applyBorder="1" applyAlignment="1" applyProtection="1">
      <alignment horizontal="center" vertical="center" wrapText="1"/>
      <protection/>
    </xf>
    <xf numFmtId="49" fontId="2" fillId="3" borderId="23" xfId="0" applyNumberFormat="1" applyFont="1" applyFill="1" applyBorder="1" applyAlignment="1">
      <alignment horizontal="center" vertical="center" wrapText="1"/>
    </xf>
    <xf numFmtId="0" fontId="2" fillId="3" borderId="23" xfId="0" applyFont="1" applyFill="1" applyBorder="1" applyAlignment="1">
      <alignment horizontal="center" vertical="center" wrapText="1"/>
    </xf>
    <xf numFmtId="165" fontId="2" fillId="3" borderId="23"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0" fillId="0" borderId="0" xfId="0" applyFill="1" applyBorder="1"/>
    <xf numFmtId="0" fontId="0" fillId="0" borderId="0" xfId="0" applyBorder="1"/>
    <xf numFmtId="0" fontId="3" fillId="0" borderId="0" xfId="0" applyFont="1" applyFill="1" applyBorder="1"/>
    <xf numFmtId="164" fontId="2" fillId="0" borderId="0" xfId="0" applyNumberFormat="1" applyFont="1" applyFill="1" applyBorder="1" applyAlignment="1">
      <alignment horizontal="center"/>
    </xf>
    <xf numFmtId="0" fontId="2" fillId="0" borderId="0" xfId="0" applyFont="1" applyFill="1" applyBorder="1" applyAlignment="1">
      <alignment/>
    </xf>
    <xf numFmtId="0" fontId="6" fillId="0" borderId="0" xfId="0" applyFont="1" applyFill="1" applyBorder="1" applyAlignment="1">
      <alignment wrapText="1"/>
    </xf>
    <xf numFmtId="0" fontId="4" fillId="0" borderId="0" xfId="0" applyFont="1" applyFill="1" applyBorder="1" applyAlignment="1">
      <alignment/>
    </xf>
    <xf numFmtId="0" fontId="2" fillId="5" borderId="16" xfId="0" applyFont="1" applyFill="1" applyBorder="1" applyAlignment="1">
      <alignment wrapText="1"/>
    </xf>
    <xf numFmtId="0" fontId="2" fillId="0" borderId="5" xfId="0" applyFont="1" applyBorder="1" applyAlignment="1">
      <alignment vertical="center" wrapText="1"/>
    </xf>
    <xf numFmtId="0" fontId="2" fillId="0" borderId="6" xfId="0" applyFont="1" applyBorder="1" applyAlignment="1">
      <alignment vertical="center" wrapText="1"/>
    </xf>
    <xf numFmtId="0" fontId="0" fillId="0" borderId="20" xfId="0" applyBorder="1" applyAlignment="1">
      <alignment horizontal="center" vertical="center"/>
    </xf>
    <xf numFmtId="0" fontId="0" fillId="0" borderId="11" xfId="0" applyBorder="1" applyAlignment="1">
      <alignment vertical="center" wrapText="1"/>
    </xf>
    <xf numFmtId="0" fontId="0" fillId="0" borderId="12" xfId="0" applyBorder="1" applyAlignment="1">
      <alignment vertical="center" wrapText="1"/>
    </xf>
    <xf numFmtId="0" fontId="6" fillId="0" borderId="0" xfId="0" applyFont="1" applyFill="1" applyBorder="1" applyAlignment="1">
      <alignment horizontal="center" wrapText="1"/>
    </xf>
    <xf numFmtId="164" fontId="1" fillId="0" borderId="0" xfId="0" applyNumberFormat="1" applyFont="1" applyFill="1" applyBorder="1" applyAlignment="1">
      <alignment horizontal="center" vertical="center"/>
    </xf>
    <xf numFmtId="0" fontId="2" fillId="0" borderId="0" xfId="0" applyFont="1" applyFill="1" applyBorder="1" applyAlignment="1">
      <alignment horizontal="center"/>
    </xf>
    <xf numFmtId="0" fontId="14" fillId="0" borderId="0" xfId="0" applyFont="1" applyBorder="1" applyAlignment="1">
      <alignment horizontal="center"/>
    </xf>
    <xf numFmtId="0" fontId="0" fillId="0" borderId="26" xfId="0" applyBorder="1" applyAlignment="1">
      <alignment vertical="center" wrapText="1"/>
    </xf>
    <xf numFmtId="3" fontId="2" fillId="0" borderId="2"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7" fillId="0" borderId="0" xfId="0" applyFont="1" applyFill="1" applyAlignment="1">
      <alignment vertical="top"/>
    </xf>
    <xf numFmtId="0" fontId="11" fillId="0" borderId="0" xfId="0" applyFont="1" applyFill="1" applyBorder="1" applyAlignment="1">
      <alignment horizontal="center"/>
    </xf>
    <xf numFmtId="0" fontId="0" fillId="0" borderId="27" xfId="0" applyBorder="1" applyAlignment="1">
      <alignment vertical="center" wrapText="1"/>
    </xf>
    <xf numFmtId="3" fontId="2" fillId="0" borderId="20" xfId="0" applyNumberFormat="1" applyFont="1" applyBorder="1" applyAlignment="1">
      <alignment horizontal="center" vertical="center"/>
    </xf>
    <xf numFmtId="3" fontId="2" fillId="0" borderId="3" xfId="0" applyNumberFormat="1" applyFont="1" applyBorder="1" applyAlignment="1">
      <alignment horizontal="center" vertical="center"/>
    </xf>
    <xf numFmtId="3" fontId="2" fillId="0" borderId="19" xfId="0" applyNumberFormat="1" applyFont="1" applyBorder="1" applyAlignment="1">
      <alignment horizontal="center" vertical="center"/>
    </xf>
    <xf numFmtId="3" fontId="2" fillId="0" borderId="2" xfId="0" applyNumberFormat="1" applyFont="1" applyBorder="1" applyAlignment="1">
      <alignment horizontal="center" vertical="center"/>
    </xf>
    <xf numFmtId="3" fontId="2" fillId="0" borderId="4" xfId="0" applyNumberFormat="1" applyFont="1" applyBorder="1" applyAlignment="1">
      <alignment horizontal="center" vertical="center"/>
    </xf>
    <xf numFmtId="0" fontId="2" fillId="3" borderId="18" xfId="0" applyFont="1" applyFill="1" applyBorder="1" applyAlignment="1">
      <alignment horizontal="center" vertical="center" wrapText="1"/>
    </xf>
    <xf numFmtId="165" fontId="2" fillId="3" borderId="18"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1" xfId="0" applyFont="1" applyFill="1" applyBorder="1" applyAlignment="1">
      <alignment horizontal="center" vertical="center" wrapText="1"/>
    </xf>
    <xf numFmtId="164" fontId="10" fillId="4" borderId="2" xfId="20" applyNumberFormat="1" applyFont="1" applyFill="1" applyBorder="1" applyAlignment="1" applyProtection="1">
      <alignment horizontal="center" vertical="center" wrapText="1"/>
      <protection locked="0"/>
    </xf>
    <xf numFmtId="9" fontId="12" fillId="4" borderId="2" xfId="0" applyNumberFormat="1" applyFont="1" applyFill="1" applyBorder="1" applyAlignment="1" applyProtection="1">
      <alignment horizontal="center" vertical="center" wrapText="1" shrinkToFit="1"/>
      <protection locked="0"/>
    </xf>
    <xf numFmtId="164" fontId="0" fillId="0" borderId="2" xfId="0" applyNumberFormat="1" applyFont="1" applyFill="1" applyBorder="1" applyAlignment="1">
      <alignment horizontal="center" vertical="center" wrapText="1"/>
    </xf>
    <xf numFmtId="49" fontId="12" fillId="4" borderId="2" xfId="0" applyNumberFormat="1" applyFont="1" applyFill="1" applyBorder="1" applyAlignment="1" applyProtection="1">
      <alignment horizontal="center" vertical="center" wrapText="1" shrinkToFit="1"/>
      <protection locked="0"/>
    </xf>
    <xf numFmtId="0" fontId="0" fillId="0" borderId="29" xfId="0" applyBorder="1" applyAlignment="1">
      <alignment vertical="center" wrapText="1"/>
    </xf>
    <xf numFmtId="49" fontId="12" fillId="4" borderId="23" xfId="0" applyNumberFormat="1" applyFont="1" applyFill="1" applyBorder="1" applyAlignment="1" applyProtection="1">
      <alignment horizontal="center" vertical="center" wrapText="1" shrinkToFit="1"/>
      <protection locked="0"/>
    </xf>
    <xf numFmtId="3" fontId="2" fillId="0" borderId="32" xfId="0" applyNumberFormat="1" applyFont="1" applyBorder="1" applyAlignment="1">
      <alignment horizontal="center" vertical="center"/>
    </xf>
    <xf numFmtId="49" fontId="12" fillId="4" borderId="33" xfId="0" applyNumberFormat="1" applyFont="1" applyFill="1" applyBorder="1" applyAlignment="1" applyProtection="1">
      <alignment horizontal="center" vertical="center" wrapText="1" shrinkToFit="1"/>
      <protection locked="0"/>
    </xf>
    <xf numFmtId="49" fontId="12" fillId="4" borderId="34" xfId="0" applyNumberFormat="1" applyFont="1" applyFill="1" applyBorder="1" applyAlignment="1" applyProtection="1">
      <alignment horizontal="center" vertical="center" wrapText="1" shrinkToFit="1"/>
      <protection locked="0"/>
    </xf>
    <xf numFmtId="49" fontId="12" fillId="4" borderId="35" xfId="0" applyNumberFormat="1" applyFont="1" applyFill="1" applyBorder="1" applyAlignment="1" applyProtection="1">
      <alignment horizontal="center" vertical="center" wrapText="1" shrinkToFit="1"/>
      <protection locked="0"/>
    </xf>
    <xf numFmtId="49" fontId="12" fillId="4" borderId="36" xfId="0" applyNumberFormat="1" applyFont="1" applyFill="1" applyBorder="1" applyAlignment="1" applyProtection="1">
      <alignment horizontal="center" vertical="center" wrapText="1" shrinkToFit="1"/>
      <protection locked="0"/>
    </xf>
    <xf numFmtId="0" fontId="0" fillId="0" borderId="37" xfId="0" applyBorder="1" applyAlignment="1">
      <alignment vertical="center" wrapText="1"/>
    </xf>
    <xf numFmtId="3" fontId="2" fillId="0" borderId="19" xfId="0" applyNumberFormat="1" applyFont="1" applyBorder="1" applyAlignment="1">
      <alignment horizontal="center" vertical="center" wrapText="1"/>
    </xf>
    <xf numFmtId="0" fontId="5" fillId="0" borderId="38" xfId="0" applyFont="1" applyFill="1" applyBorder="1" applyAlignment="1">
      <alignment horizontal="left"/>
    </xf>
    <xf numFmtId="0" fontId="2" fillId="3" borderId="15" xfId="0" applyFont="1" applyFill="1" applyBorder="1" applyAlignment="1">
      <alignment horizontal="center" vertical="center" wrapText="1"/>
    </xf>
    <xf numFmtId="0" fontId="5" fillId="0" borderId="0" xfId="0" applyFont="1" applyFill="1" applyBorder="1" applyAlignment="1">
      <alignment horizontal="left" vertical="top" wrapText="1"/>
    </xf>
    <xf numFmtId="0" fontId="0" fillId="0" borderId="20" xfId="0" applyBorder="1" applyAlignment="1">
      <alignment horizontal="center" vertical="center" wrapText="1"/>
    </xf>
    <xf numFmtId="0" fontId="0" fillId="0" borderId="3" xfId="0" applyBorder="1" applyAlignment="1">
      <alignment horizontal="center" vertical="center" wrapText="1"/>
    </xf>
    <xf numFmtId="0" fontId="9" fillId="0" borderId="38"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5" fillId="3" borderId="0" xfId="0" applyFont="1" applyFill="1" applyAlignment="1" applyProtection="1">
      <alignment horizontal="right"/>
      <protection/>
    </xf>
    <xf numFmtId="0" fontId="5" fillId="3" borderId="0" xfId="0" applyFont="1" applyFill="1" applyAlignment="1" applyProtection="1">
      <alignment horizontal="center"/>
      <protection/>
    </xf>
    <xf numFmtId="0" fontId="15" fillId="4" borderId="0" xfId="0" applyFont="1" applyFill="1" applyAlignment="1" applyProtection="1">
      <alignment horizontal="right"/>
      <protection locked="0"/>
    </xf>
    <xf numFmtId="0" fontId="11" fillId="6" borderId="39" xfId="0" applyFont="1" applyFill="1" applyBorder="1" applyAlignment="1">
      <alignment horizontal="left" wrapText="1"/>
    </xf>
    <xf numFmtId="0" fontId="11" fillId="6" borderId="14" xfId="0" applyFont="1" applyFill="1" applyBorder="1" applyAlignment="1">
      <alignment horizontal="left" wrapText="1"/>
    </xf>
    <xf numFmtId="0" fontId="11" fillId="6" borderId="22" xfId="0" applyFont="1" applyFill="1" applyBorder="1" applyAlignment="1">
      <alignment horizontal="center" wrapText="1"/>
    </xf>
    <xf numFmtId="0" fontId="11" fillId="6" borderId="25" xfId="0" applyFont="1" applyFill="1" applyBorder="1" applyAlignment="1">
      <alignment horizontal="center" wrapText="1"/>
    </xf>
    <xf numFmtId="0" fontId="5" fillId="0" borderId="10" xfId="0" applyFont="1" applyBorder="1" applyAlignment="1">
      <alignment horizontal="left" vertical="center" wrapText="1"/>
    </xf>
    <xf numFmtId="0" fontId="5" fillId="0" borderId="40" xfId="0" applyFont="1" applyBorder="1" applyAlignment="1">
      <alignment horizontal="left" vertical="center"/>
    </xf>
    <xf numFmtId="0" fontId="5" fillId="0" borderId="35" xfId="0" applyFont="1" applyBorder="1" applyAlignment="1">
      <alignment horizontal="left" vertical="center"/>
    </xf>
    <xf numFmtId="0" fontId="12" fillId="4" borderId="41" xfId="0" applyFont="1" applyFill="1" applyBorder="1" applyAlignment="1">
      <alignment vertical="center"/>
    </xf>
    <xf numFmtId="0" fontId="12" fillId="4" borderId="42" xfId="0" applyFont="1" applyFill="1" applyBorder="1" applyAlignment="1">
      <alignment vertical="center"/>
    </xf>
    <xf numFmtId="0" fontId="5" fillId="0" borderId="26" xfId="0" applyFont="1" applyBorder="1" applyAlignment="1">
      <alignment horizontal="left" vertical="center" wrapText="1"/>
    </xf>
    <xf numFmtId="0" fontId="5" fillId="0" borderId="43" xfId="0" applyFont="1" applyBorder="1" applyAlignment="1">
      <alignment horizontal="left" vertical="center"/>
    </xf>
    <xf numFmtId="0" fontId="5" fillId="0" borderId="33" xfId="0" applyFont="1" applyBorder="1" applyAlignment="1">
      <alignment horizontal="left" vertical="center"/>
    </xf>
    <xf numFmtId="0" fontId="12" fillId="4" borderId="44" xfId="0" applyFont="1" applyFill="1" applyBorder="1" applyAlignment="1">
      <alignment vertical="center"/>
    </xf>
    <xf numFmtId="0" fontId="12" fillId="4" borderId="13" xfId="0" applyFont="1" applyFill="1" applyBorder="1" applyAlignment="1">
      <alignment vertical="center"/>
    </xf>
    <xf numFmtId="0" fontId="12" fillId="4" borderId="0" xfId="0" applyFont="1" applyFill="1" applyAlignment="1" applyProtection="1">
      <alignment horizontal="left"/>
      <protection locked="0"/>
    </xf>
    <xf numFmtId="0" fontId="2" fillId="0" borderId="0" xfId="0" applyFont="1" applyAlignment="1">
      <alignment horizontal="left"/>
    </xf>
    <xf numFmtId="0" fontId="0" fillId="0" borderId="27" xfId="0" applyBorder="1" applyAlignment="1">
      <alignment vertical="center" wrapText="1"/>
    </xf>
    <xf numFmtId="0" fontId="0" fillId="0" borderId="3" xfId="0" applyBorder="1" applyAlignment="1">
      <alignment vertical="center" wrapText="1"/>
    </xf>
    <xf numFmtId="0" fontId="0" fillId="0" borderId="13" xfId="0" applyBorder="1" applyAlignment="1">
      <alignment vertical="center" wrapText="1"/>
    </xf>
    <xf numFmtId="0" fontId="12" fillId="4" borderId="45" xfId="0" applyFont="1" applyFill="1" applyBorder="1" applyAlignment="1">
      <alignment vertical="center"/>
    </xf>
    <xf numFmtId="0" fontId="12" fillId="4" borderId="34" xfId="0" applyFont="1" applyFill="1" applyBorder="1" applyAlignment="1">
      <alignment vertical="center"/>
    </xf>
    <xf numFmtId="0" fontId="0" fillId="0" borderId="28" xfId="0" applyBorder="1" applyAlignment="1">
      <alignment vertical="center" wrapText="1"/>
    </xf>
    <xf numFmtId="0" fontId="0" fillId="0" borderId="4" xfId="0" applyBorder="1" applyAlignment="1">
      <alignment vertical="center" wrapText="1"/>
    </xf>
    <xf numFmtId="0" fontId="0" fillId="0" borderId="46" xfId="0" applyBorder="1" applyAlignment="1">
      <alignment vertical="center" wrapText="1"/>
    </xf>
    <xf numFmtId="0" fontId="9" fillId="0" borderId="12" xfId="0" applyFont="1" applyFill="1" applyBorder="1" applyAlignment="1">
      <alignment horizontal="left" wrapText="1"/>
    </xf>
    <xf numFmtId="0" fontId="9" fillId="0" borderId="36" xfId="0" applyFont="1" applyFill="1" applyBorder="1" applyAlignment="1">
      <alignment horizontal="left" wrapText="1"/>
    </xf>
    <xf numFmtId="0" fontId="2" fillId="0" borderId="22" xfId="0" applyFont="1" applyFill="1" applyBorder="1" applyAlignment="1">
      <alignment horizontal="left"/>
    </xf>
    <xf numFmtId="0" fontId="2" fillId="0" borderId="25" xfId="0" applyFont="1" applyFill="1" applyBorder="1" applyAlignment="1">
      <alignment horizontal="left"/>
    </xf>
    <xf numFmtId="164" fontId="17" fillId="0" borderId="22" xfId="0" applyNumberFormat="1" applyFont="1" applyFill="1" applyBorder="1" applyAlignment="1">
      <alignment horizontal="center"/>
    </xf>
    <xf numFmtId="164" fontId="17" fillId="0" borderId="23" xfId="0" applyNumberFormat="1" applyFont="1" applyFill="1" applyBorder="1" applyAlignment="1">
      <alignment horizontal="center"/>
    </xf>
    <xf numFmtId="164" fontId="17" fillId="0" borderId="25" xfId="0" applyNumberFormat="1" applyFont="1" applyFill="1" applyBorder="1" applyAlignment="1">
      <alignment horizontal="center"/>
    </xf>
    <xf numFmtId="0" fontId="2" fillId="0" borderId="22" xfId="0" applyFont="1" applyFill="1" applyBorder="1" applyAlignment="1">
      <alignment/>
    </xf>
    <xf numFmtId="0" fontId="2" fillId="0" borderId="25" xfId="0" applyFont="1" applyFill="1" applyBorder="1" applyAlignment="1">
      <alignment/>
    </xf>
    <xf numFmtId="164" fontId="17" fillId="0" borderId="1" xfId="0" applyNumberFormat="1" applyFont="1" applyFill="1" applyBorder="1" applyAlignment="1">
      <alignment horizontal="center"/>
    </xf>
    <xf numFmtId="0" fontId="10" fillId="4" borderId="38" xfId="0" applyFont="1" applyFill="1" applyBorder="1" applyAlignment="1">
      <alignment horizontal="left" vertical="center" wrapText="1"/>
    </xf>
    <xf numFmtId="0" fontId="10" fillId="4" borderId="47" xfId="0" applyFont="1" applyFill="1" applyBorder="1" applyAlignment="1">
      <alignment horizontal="left" vertical="center" wrapText="1"/>
    </xf>
    <xf numFmtId="0" fontId="5" fillId="0" borderId="0" xfId="0" applyFont="1" applyFill="1" applyBorder="1" applyAlignment="1">
      <alignment horizontal="left" vertical="top" wrapText="1"/>
    </xf>
    <xf numFmtId="0" fontId="11" fillId="6" borderId="38" xfId="0" applyFont="1" applyFill="1" applyBorder="1" applyAlignment="1">
      <alignment horizontal="left" vertical="center"/>
    </xf>
    <xf numFmtId="164" fontId="1" fillId="6" borderId="39" xfId="0" applyNumberFormat="1" applyFont="1" applyFill="1" applyBorder="1" applyAlignment="1">
      <alignment horizontal="left" vertical="center"/>
    </xf>
    <xf numFmtId="164" fontId="1" fillId="6" borderId="14" xfId="0" applyNumberFormat="1" applyFont="1" applyFill="1" applyBorder="1" applyAlignment="1">
      <alignment horizontal="left" vertical="center"/>
    </xf>
    <xf numFmtId="164" fontId="1" fillId="6" borderId="15" xfId="0" applyNumberFormat="1" applyFont="1" applyFill="1" applyBorder="1" applyAlignment="1">
      <alignment horizontal="left" vertical="center"/>
    </xf>
    <xf numFmtId="0" fontId="2" fillId="0" borderId="22" xfId="0" applyFont="1" applyFill="1" applyBorder="1" applyAlignment="1">
      <alignment horizontal="left" wrapText="1"/>
    </xf>
    <xf numFmtId="0" fontId="2" fillId="0" borderId="25" xfId="0" applyFont="1" applyFill="1" applyBorder="1" applyAlignment="1">
      <alignment horizontal="left" wrapText="1"/>
    </xf>
    <xf numFmtId="164" fontId="16" fillId="0" borderId="1" xfId="0" applyNumberFormat="1" applyFont="1" applyFill="1" applyBorder="1" applyAlignment="1">
      <alignment horizontal="center"/>
    </xf>
    <xf numFmtId="164" fontId="16" fillId="0" borderId="23" xfId="0" applyNumberFormat="1" applyFont="1" applyFill="1" applyBorder="1" applyAlignment="1">
      <alignment horizontal="center"/>
    </xf>
    <xf numFmtId="164" fontId="16" fillId="0" borderId="25" xfId="0" applyNumberFormat="1" applyFont="1" applyFill="1" applyBorder="1" applyAlignment="1">
      <alignment horizontal="center"/>
    </xf>
    <xf numFmtId="0" fontId="9" fillId="0" borderId="29"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10" fillId="4" borderId="32" xfId="0" applyFont="1" applyFill="1" applyBorder="1" applyAlignment="1">
      <alignment horizontal="left" vertical="center" wrapText="1"/>
    </xf>
    <xf numFmtId="0" fontId="10" fillId="4" borderId="20" xfId="0" applyFont="1" applyFill="1" applyBorder="1" applyAlignment="1">
      <alignment horizontal="left" vertical="center" wrapText="1"/>
    </xf>
    <xf numFmtId="0" fontId="10" fillId="4" borderId="21"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44"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5" fillId="0" borderId="0" xfId="0" applyFont="1" applyFill="1" applyAlignment="1">
      <alignment horizontal="right"/>
    </xf>
    <xf numFmtId="0" fontId="5" fillId="0" borderId="0" xfId="0" applyFont="1" applyAlignment="1">
      <alignment/>
    </xf>
    <xf numFmtId="0" fontId="8" fillId="5" borderId="39"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2" borderId="10"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36"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12" fillId="4" borderId="48" xfId="0" applyFont="1" applyFill="1" applyBorder="1" applyAlignment="1">
      <alignment vertical="center"/>
    </xf>
    <xf numFmtId="0" fontId="12" fillId="4" borderId="36" xfId="0" applyFont="1" applyFill="1" applyBorder="1" applyAlignment="1">
      <alignment vertical="center"/>
    </xf>
    <xf numFmtId="0" fontId="5" fillId="0" borderId="11" xfId="0" applyFont="1" applyBorder="1" applyAlignment="1">
      <alignment horizontal="left" vertical="center" wrapText="1"/>
    </xf>
    <xf numFmtId="0" fontId="5" fillId="0" borderId="45" xfId="0" applyFont="1" applyBorder="1" applyAlignment="1">
      <alignment horizontal="left" vertical="center" wrapText="1"/>
    </xf>
    <xf numFmtId="0" fontId="5" fillId="0" borderId="34" xfId="0" applyFont="1" applyBorder="1" applyAlignment="1">
      <alignment horizontal="left" vertical="center" wrapText="1"/>
    </xf>
    <xf numFmtId="0" fontId="5" fillId="0" borderId="28" xfId="0" applyFont="1" applyBorder="1" applyAlignment="1">
      <alignment horizontal="left" vertical="center" wrapText="1"/>
    </xf>
    <xf numFmtId="0" fontId="5" fillId="0" borderId="4" xfId="0" applyFont="1" applyBorder="1" applyAlignment="1">
      <alignment horizontal="left" vertical="center" wrapText="1"/>
    </xf>
    <xf numFmtId="0" fontId="5" fillId="0" borderId="46" xfId="0" applyFont="1" applyBorder="1" applyAlignment="1">
      <alignment horizontal="left" vertical="center" wrapText="1"/>
    </xf>
    <xf numFmtId="0" fontId="12" fillId="4" borderId="49" xfId="0" applyFont="1" applyFill="1" applyBorder="1" applyAlignment="1">
      <alignment vertical="center"/>
    </xf>
    <xf numFmtId="0" fontId="12" fillId="4" borderId="46" xfId="0" applyFont="1" applyFill="1" applyBorder="1" applyAlignment="1">
      <alignment vertical="center"/>
    </xf>
    <xf numFmtId="0" fontId="0" fillId="0" borderId="11" xfId="0" applyBorder="1" applyAlignment="1">
      <alignment vertical="center" wrapText="1"/>
    </xf>
    <xf numFmtId="0" fontId="0" fillId="0" borderId="45" xfId="0" applyBorder="1" applyAlignment="1">
      <alignment vertical="center" wrapText="1"/>
    </xf>
    <xf numFmtId="0" fontId="0" fillId="0" borderId="34" xfId="0" applyBorder="1" applyAlignment="1">
      <alignment vertical="center" wrapText="1"/>
    </xf>
    <xf numFmtId="0" fontId="8" fillId="2" borderId="39"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11" fillId="2" borderId="39"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10" fillId="4" borderId="41"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42" xfId="0" applyFont="1" applyFill="1" applyBorder="1" applyAlignment="1">
      <alignment horizontal="left" vertical="center" wrapText="1"/>
    </xf>
    <xf numFmtId="0" fontId="0" fillId="0" borderId="11" xfId="0" applyBorder="1" applyAlignment="1">
      <alignment horizontal="left" vertical="center" wrapText="1"/>
    </xf>
    <xf numFmtId="0" fontId="0" fillId="0" borderId="45" xfId="0" applyBorder="1" applyAlignment="1">
      <alignment horizontal="left" vertical="center" wrapText="1"/>
    </xf>
    <xf numFmtId="0" fontId="0" fillId="0" borderId="34" xfId="0" applyBorder="1" applyAlignment="1">
      <alignment horizontal="left" vertical="center" wrapText="1"/>
    </xf>
    <xf numFmtId="164" fontId="1" fillId="6" borderId="38" xfId="0" applyNumberFormat="1" applyFont="1" applyFill="1" applyBorder="1" applyAlignment="1">
      <alignment horizontal="left" vertical="center"/>
    </xf>
    <xf numFmtId="0" fontId="5" fillId="0" borderId="2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12" fillId="4" borderId="32" xfId="0" applyFont="1" applyFill="1" applyBorder="1" applyAlignment="1">
      <alignment vertical="center"/>
    </xf>
    <xf numFmtId="0" fontId="12" fillId="4" borderId="21" xfId="0" applyFont="1" applyFill="1" applyBorder="1" applyAlignment="1">
      <alignment vertical="center"/>
    </xf>
    <xf numFmtId="0" fontId="5" fillId="0" borderId="12" xfId="0" applyFont="1" applyBorder="1" applyAlignment="1">
      <alignment horizontal="left" vertical="center" wrapText="1"/>
    </xf>
    <xf numFmtId="0" fontId="5" fillId="0" borderId="48" xfId="0" applyFont="1" applyBorder="1" applyAlignment="1">
      <alignment horizontal="left" vertical="center" wrapText="1"/>
    </xf>
    <xf numFmtId="0" fontId="5" fillId="0" borderId="36" xfId="0" applyFont="1" applyBorder="1" applyAlignment="1">
      <alignment horizontal="left" vertical="center" wrapText="1"/>
    </xf>
    <xf numFmtId="0" fontId="0" fillId="0" borderId="37" xfId="0" applyBorder="1"/>
    <xf numFmtId="0" fontId="0" fillId="0" borderId="38" xfId="0" applyBorder="1"/>
    <xf numFmtId="0" fontId="0" fillId="0" borderId="47" xfId="0" applyBorder="1"/>
    <xf numFmtId="0" fontId="12" fillId="4" borderId="12" xfId="0" applyFont="1" applyFill="1" applyBorder="1" applyAlignment="1">
      <alignment vertical="center"/>
    </xf>
    <xf numFmtId="0" fontId="12" fillId="4" borderId="27" xfId="0" applyFont="1" applyFill="1" applyBorder="1" applyAlignment="1">
      <alignment vertical="center"/>
    </xf>
    <xf numFmtId="0" fontId="0" fillId="0" borderId="50" xfId="0" applyBorder="1" applyAlignment="1">
      <alignment vertical="center" wrapText="1"/>
    </xf>
    <xf numFmtId="0" fontId="12" fillId="4" borderId="11" xfId="0" applyFont="1" applyFill="1" applyBorder="1" applyAlignment="1">
      <alignment vertical="center"/>
    </xf>
    <xf numFmtId="0" fontId="0" fillId="0" borderId="11" xfId="0" applyBorder="1"/>
    <xf numFmtId="0" fontId="0" fillId="0" borderId="45" xfId="0" applyBorder="1"/>
    <xf numFmtId="0" fontId="0" fillId="0" borderId="34" xfId="0" applyBorder="1"/>
    <xf numFmtId="0" fontId="12" fillId="4" borderId="9" xfId="0" applyFont="1" applyFill="1" applyBorder="1" applyAlignment="1">
      <alignment vertical="center"/>
    </xf>
    <xf numFmtId="0" fontId="0" fillId="0" borderId="27" xfId="0" applyBorder="1"/>
    <xf numFmtId="0" fontId="0" fillId="0" borderId="3" xfId="0" applyBorder="1"/>
    <xf numFmtId="0" fontId="0" fillId="0" borderId="50" xfId="0" applyBorder="1"/>
    <xf numFmtId="0" fontId="12" fillId="4" borderId="37" xfId="0" applyFont="1" applyFill="1" applyBorder="1" applyAlignment="1">
      <alignment vertical="center"/>
    </xf>
    <xf numFmtId="0" fontId="12" fillId="4" borderId="47" xfId="0" applyFont="1" applyFill="1" applyBorder="1" applyAlignment="1">
      <alignment vertical="center"/>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9" xfId="0" applyFont="1" applyFill="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Procent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43"/>
  <sheetViews>
    <sheetView tabSelected="1" workbookViewId="0" topLeftCell="A1">
      <selection activeCell="H24" sqref="H24"/>
    </sheetView>
  </sheetViews>
  <sheetFormatPr defaultColWidth="8.8515625" defaultRowHeight="12.75"/>
  <cols>
    <col min="1" max="1" width="36.28125" style="0" customWidth="1"/>
    <col min="2" max="2" width="10.421875" style="7" customWidth="1"/>
    <col min="3" max="3" width="14.28125" style="0" customWidth="1"/>
    <col min="4" max="4" width="14.57421875" style="0" customWidth="1"/>
    <col min="5" max="5" width="7.7109375" style="0" customWidth="1"/>
    <col min="6" max="7" width="17.7109375" style="0" customWidth="1"/>
    <col min="8" max="8" width="16.7109375" style="0" customWidth="1"/>
    <col min="9" max="9" width="12.28125" style="0" customWidth="1"/>
    <col min="10" max="11" width="12.7109375" style="0" customWidth="1"/>
  </cols>
  <sheetData>
    <row r="1" spans="1:11" s="19" customFormat="1" ht="13.5" thickBot="1">
      <c r="A1" s="15"/>
      <c r="B1" s="18"/>
      <c r="C1" s="17"/>
      <c r="D1" s="18"/>
      <c r="E1" s="16"/>
      <c r="F1" s="181"/>
      <c r="G1" s="181"/>
      <c r="H1" s="182"/>
      <c r="I1" s="182"/>
      <c r="J1" s="182"/>
      <c r="K1" s="182"/>
    </row>
    <row r="2" spans="1:11" s="19" customFormat="1" ht="21.6" customHeight="1" thickBot="1">
      <c r="A2" s="183" t="s">
        <v>162</v>
      </c>
      <c r="B2" s="184"/>
      <c r="C2" s="184"/>
      <c r="D2" s="184"/>
      <c r="E2" s="184"/>
      <c r="F2" s="184"/>
      <c r="G2" s="184"/>
      <c r="H2" s="184"/>
      <c r="I2" s="184"/>
      <c r="J2" s="184"/>
      <c r="K2" s="185"/>
    </row>
    <row r="3" spans="1:11" s="19" customFormat="1" ht="31.15" customHeight="1">
      <c r="A3" s="186" t="s">
        <v>32</v>
      </c>
      <c r="B3" s="187"/>
      <c r="C3" s="188" t="s">
        <v>134</v>
      </c>
      <c r="D3" s="189"/>
      <c r="E3" s="189"/>
      <c r="F3" s="189"/>
      <c r="G3" s="189"/>
      <c r="H3" s="189"/>
      <c r="I3" s="189"/>
      <c r="J3" s="189"/>
      <c r="K3" s="190"/>
    </row>
    <row r="4" spans="1:11" s="19" customFormat="1" ht="31.15" customHeight="1" thickBot="1">
      <c r="A4" s="191" t="s">
        <v>40</v>
      </c>
      <c r="B4" s="192"/>
      <c r="C4" s="193" t="s">
        <v>135</v>
      </c>
      <c r="D4" s="194"/>
      <c r="E4" s="194"/>
      <c r="F4" s="194"/>
      <c r="G4" s="194"/>
      <c r="H4" s="194"/>
      <c r="I4" s="194"/>
      <c r="J4" s="194"/>
      <c r="K4" s="195"/>
    </row>
    <row r="5" spans="1:11" s="19" customFormat="1" ht="27" customHeight="1">
      <c r="A5" s="171" t="s">
        <v>33</v>
      </c>
      <c r="B5" s="172"/>
      <c r="C5" s="173" t="s">
        <v>34</v>
      </c>
      <c r="D5" s="174"/>
      <c r="E5" s="174"/>
      <c r="F5" s="174"/>
      <c r="G5" s="174"/>
      <c r="H5" s="174"/>
      <c r="I5" s="174"/>
      <c r="J5" s="174"/>
      <c r="K5" s="175"/>
    </row>
    <row r="6" spans="1:11" s="19" customFormat="1" ht="27" customHeight="1">
      <c r="A6" s="176" t="s">
        <v>41</v>
      </c>
      <c r="B6" s="177"/>
      <c r="C6" s="178" t="s">
        <v>34</v>
      </c>
      <c r="D6" s="179"/>
      <c r="E6" s="179"/>
      <c r="F6" s="179"/>
      <c r="G6" s="179"/>
      <c r="H6" s="179"/>
      <c r="I6" s="179"/>
      <c r="J6" s="179"/>
      <c r="K6" s="180"/>
    </row>
    <row r="7" spans="1:11" s="19" customFormat="1" ht="27" customHeight="1">
      <c r="A7" s="176" t="s">
        <v>35</v>
      </c>
      <c r="B7" s="177"/>
      <c r="C7" s="178" t="s">
        <v>34</v>
      </c>
      <c r="D7" s="179"/>
      <c r="E7" s="179"/>
      <c r="F7" s="179"/>
      <c r="G7" s="179"/>
      <c r="H7" s="179"/>
      <c r="I7" s="179"/>
      <c r="J7" s="179"/>
      <c r="K7" s="180"/>
    </row>
    <row r="8" spans="1:11" s="19" customFormat="1" ht="27" customHeight="1" thickBot="1">
      <c r="A8" s="149" t="s">
        <v>36</v>
      </c>
      <c r="B8" s="150"/>
      <c r="C8" s="159" t="s">
        <v>34</v>
      </c>
      <c r="D8" s="159"/>
      <c r="E8" s="159"/>
      <c r="F8" s="159"/>
      <c r="G8" s="159"/>
      <c r="H8" s="159"/>
      <c r="I8" s="159"/>
      <c r="J8" s="159"/>
      <c r="K8" s="160"/>
    </row>
    <row r="9" spans="1:11" s="19" customFormat="1" ht="10.15" customHeight="1">
      <c r="A9" s="38"/>
      <c r="B9" s="79"/>
      <c r="C9" s="71"/>
      <c r="D9" s="71"/>
      <c r="E9" s="71"/>
      <c r="F9" s="71"/>
      <c r="G9" s="71"/>
      <c r="H9" s="71"/>
      <c r="I9" s="71"/>
      <c r="J9" s="71"/>
      <c r="K9" s="71"/>
    </row>
    <row r="10" spans="1:11" s="19" customFormat="1" ht="76.15" customHeight="1">
      <c r="A10" s="161" t="s">
        <v>136</v>
      </c>
      <c r="B10" s="161"/>
      <c r="C10" s="161"/>
      <c r="D10" s="161"/>
      <c r="E10" s="161"/>
      <c r="F10" s="161"/>
      <c r="G10" s="161"/>
      <c r="H10" s="161"/>
      <c r="I10" s="161"/>
      <c r="J10" s="161"/>
      <c r="K10" s="161"/>
    </row>
    <row r="11" spans="1:11" s="19" customFormat="1" ht="72.6" customHeight="1">
      <c r="A11" s="161" t="s">
        <v>51</v>
      </c>
      <c r="B11" s="161"/>
      <c r="C11" s="161"/>
      <c r="D11" s="161"/>
      <c r="E11" s="161"/>
      <c r="F11" s="161"/>
      <c r="G11" s="161"/>
      <c r="H11" s="161"/>
      <c r="I11" s="161"/>
      <c r="J11" s="161"/>
      <c r="K11" s="161"/>
    </row>
    <row r="12" spans="1:11" s="19" customFormat="1" ht="19.15" customHeight="1">
      <c r="A12" s="117"/>
      <c r="B12" s="117"/>
      <c r="C12" s="117"/>
      <c r="D12" s="117"/>
      <c r="E12" s="117"/>
      <c r="F12" s="117"/>
      <c r="G12" s="117"/>
      <c r="H12" s="117"/>
      <c r="I12" s="117"/>
      <c r="J12" s="117"/>
      <c r="K12" s="117"/>
    </row>
    <row r="13" spans="1:11" s="19" customFormat="1" ht="27" customHeight="1" thickBot="1">
      <c r="A13" s="162" t="s">
        <v>125</v>
      </c>
      <c r="B13" s="162"/>
      <c r="C13" s="162"/>
      <c r="D13" s="162"/>
      <c r="E13" s="115"/>
      <c r="F13" s="115"/>
      <c r="G13" s="115"/>
      <c r="H13" s="115"/>
      <c r="I13" s="90"/>
      <c r="J13" s="38"/>
      <c r="K13" s="38"/>
    </row>
    <row r="14" spans="1:12" s="19" customFormat="1" ht="99" customHeight="1" thickBot="1">
      <c r="A14" s="58" t="s">
        <v>46</v>
      </c>
      <c r="B14" s="59" t="s">
        <v>69</v>
      </c>
      <c r="C14" s="60" t="s">
        <v>43</v>
      </c>
      <c r="D14" s="61" t="s">
        <v>37</v>
      </c>
      <c r="E14" s="62" t="s">
        <v>38</v>
      </c>
      <c r="F14" s="63" t="s">
        <v>164</v>
      </c>
      <c r="G14" s="63" t="s">
        <v>42</v>
      </c>
      <c r="H14" s="61" t="s">
        <v>45</v>
      </c>
      <c r="I14" s="64" t="s">
        <v>47</v>
      </c>
      <c r="J14" s="61" t="s">
        <v>44</v>
      </c>
      <c r="K14" s="116" t="s">
        <v>0</v>
      </c>
      <c r="L14" s="16"/>
    </row>
    <row r="15" spans="1:12" s="26" customFormat="1" ht="73.15" customHeight="1">
      <c r="A15" s="74" t="s">
        <v>124</v>
      </c>
      <c r="B15" s="76" t="s">
        <v>59</v>
      </c>
      <c r="C15" s="52" t="s">
        <v>70</v>
      </c>
      <c r="D15" s="53">
        <v>0</v>
      </c>
      <c r="E15" s="54">
        <v>0</v>
      </c>
      <c r="F15" s="55">
        <f>SUM(C15*D15)</f>
        <v>0</v>
      </c>
      <c r="G15" s="55">
        <f>F15+(F15*E15)</f>
        <v>0</v>
      </c>
      <c r="H15" s="56" t="s">
        <v>34</v>
      </c>
      <c r="I15" s="56" t="s">
        <v>34</v>
      </c>
      <c r="J15" s="105" t="s">
        <v>34</v>
      </c>
      <c r="K15" s="109" t="s">
        <v>34</v>
      </c>
      <c r="L15" s="15"/>
    </row>
    <row r="16" spans="1:12" s="26" customFormat="1" ht="73.15" customHeight="1">
      <c r="A16" s="75" t="s">
        <v>76</v>
      </c>
      <c r="B16" s="3" t="s">
        <v>59</v>
      </c>
      <c r="C16" s="20" t="s">
        <v>71</v>
      </c>
      <c r="D16" s="21">
        <v>0</v>
      </c>
      <c r="E16" s="22">
        <v>0</v>
      </c>
      <c r="F16" s="23">
        <f aca="true" t="shared" si="0" ref="F16:F18">SUM(C16*D16)</f>
        <v>0</v>
      </c>
      <c r="G16" s="23">
        <f aca="true" t="shared" si="1" ref="G16:G20">F16+(F16*E16)</f>
        <v>0</v>
      </c>
      <c r="H16" s="24" t="s">
        <v>34</v>
      </c>
      <c r="I16" s="24" t="s">
        <v>34</v>
      </c>
      <c r="J16" s="24" t="s">
        <v>34</v>
      </c>
      <c r="K16" s="110" t="s">
        <v>34</v>
      </c>
      <c r="L16" s="15"/>
    </row>
    <row r="17" spans="1:12" s="26" customFormat="1" ht="73.15" customHeight="1">
      <c r="A17" s="75" t="s">
        <v>77</v>
      </c>
      <c r="B17" s="3" t="s">
        <v>59</v>
      </c>
      <c r="C17" s="20" t="s">
        <v>72</v>
      </c>
      <c r="D17" s="21">
        <v>0</v>
      </c>
      <c r="E17" s="22">
        <v>0</v>
      </c>
      <c r="F17" s="23">
        <f t="shared" si="0"/>
        <v>0</v>
      </c>
      <c r="G17" s="23">
        <f t="shared" si="1"/>
        <v>0</v>
      </c>
      <c r="H17" s="24" t="s">
        <v>34</v>
      </c>
      <c r="I17" s="24" t="s">
        <v>34</v>
      </c>
      <c r="J17" s="24" t="s">
        <v>34</v>
      </c>
      <c r="K17" s="110" t="s">
        <v>34</v>
      </c>
      <c r="L17" s="15"/>
    </row>
    <row r="18" spans="1:12" s="26" customFormat="1" ht="73.15" customHeight="1">
      <c r="A18" s="75" t="s">
        <v>78</v>
      </c>
      <c r="B18" s="3" t="s">
        <v>59</v>
      </c>
      <c r="C18" s="20" t="s">
        <v>73</v>
      </c>
      <c r="D18" s="21">
        <v>0</v>
      </c>
      <c r="E18" s="22">
        <v>0</v>
      </c>
      <c r="F18" s="23">
        <f t="shared" si="0"/>
        <v>0</v>
      </c>
      <c r="G18" s="23">
        <f t="shared" si="1"/>
        <v>0</v>
      </c>
      <c r="H18" s="24" t="s">
        <v>34</v>
      </c>
      <c r="I18" s="24" t="s">
        <v>34</v>
      </c>
      <c r="J18" s="24" t="s">
        <v>34</v>
      </c>
      <c r="K18" s="110" t="s">
        <v>34</v>
      </c>
      <c r="L18" s="15"/>
    </row>
    <row r="19" spans="1:12" s="26" customFormat="1" ht="73.15" customHeight="1">
      <c r="A19" s="75" t="s">
        <v>79</v>
      </c>
      <c r="B19" s="3" t="s">
        <v>59</v>
      </c>
      <c r="C19" s="20" t="s">
        <v>74</v>
      </c>
      <c r="D19" s="21">
        <v>0</v>
      </c>
      <c r="E19" s="22">
        <v>0</v>
      </c>
      <c r="F19" s="23">
        <f aca="true" t="shared" si="2" ref="F19:F20">SUM(C19*D19)</f>
        <v>0</v>
      </c>
      <c r="G19" s="23">
        <f t="shared" si="1"/>
        <v>0</v>
      </c>
      <c r="H19" s="24" t="s">
        <v>34</v>
      </c>
      <c r="I19" s="24" t="s">
        <v>34</v>
      </c>
      <c r="J19" s="24" t="s">
        <v>34</v>
      </c>
      <c r="K19" s="110" t="s">
        <v>34</v>
      </c>
      <c r="L19" s="15"/>
    </row>
    <row r="20" spans="1:12" s="26" customFormat="1" ht="25.9" customHeight="1" thickBot="1">
      <c r="A20" s="75" t="s">
        <v>80</v>
      </c>
      <c r="B20" s="3" t="s">
        <v>59</v>
      </c>
      <c r="C20" s="47" t="s">
        <v>75</v>
      </c>
      <c r="D20" s="39">
        <v>0</v>
      </c>
      <c r="E20" s="40">
        <v>0</v>
      </c>
      <c r="F20" s="27">
        <f t="shared" si="2"/>
        <v>0</v>
      </c>
      <c r="G20" s="27">
        <f t="shared" si="1"/>
        <v>0</v>
      </c>
      <c r="H20" s="41" t="s">
        <v>34</v>
      </c>
      <c r="I20" s="41" t="s">
        <v>34</v>
      </c>
      <c r="J20" s="41" t="s">
        <v>34</v>
      </c>
      <c r="K20" s="112" t="s">
        <v>34</v>
      </c>
      <c r="L20" s="15"/>
    </row>
    <row r="21" spans="1:11" s="19" customFormat="1" ht="25.9" customHeight="1" thickBot="1">
      <c r="A21" s="163" t="s">
        <v>39</v>
      </c>
      <c r="B21" s="164"/>
      <c r="C21" s="164"/>
      <c r="D21" s="164"/>
      <c r="E21" s="165"/>
      <c r="F21" s="31">
        <f>SUM(F15:F20)</f>
        <v>0</v>
      </c>
      <c r="G21" s="30">
        <f>SUM(G15:G20)</f>
        <v>0</v>
      </c>
      <c r="H21" s="28"/>
      <c r="I21" s="28"/>
      <c r="J21" s="28"/>
      <c r="K21" s="29"/>
    </row>
    <row r="22" spans="1:11" s="19" customFormat="1" ht="36" customHeight="1">
      <c r="A22" s="51"/>
      <c r="B22" s="51"/>
      <c r="C22" s="51"/>
      <c r="D22" s="51"/>
      <c r="E22" s="51"/>
      <c r="F22" s="48"/>
      <c r="G22" s="49"/>
      <c r="H22" s="50"/>
      <c r="I22" s="50"/>
      <c r="J22" s="50"/>
      <c r="K22" s="50"/>
    </row>
    <row r="23" spans="1:11" s="19" customFormat="1" ht="25.9" customHeight="1" thickBot="1">
      <c r="A23" s="51"/>
      <c r="B23" s="80"/>
      <c r="C23" s="51"/>
      <c r="D23" s="51"/>
      <c r="E23" s="51"/>
      <c r="F23" s="48"/>
      <c r="G23" s="49"/>
      <c r="H23" s="50"/>
      <c r="I23" s="50"/>
      <c r="J23" s="50"/>
      <c r="K23" s="50"/>
    </row>
    <row r="24" spans="1:9" s="10" customFormat="1" ht="30" customHeight="1" thickBot="1">
      <c r="A24" s="73" t="s">
        <v>159</v>
      </c>
      <c r="B24" s="166" t="s">
        <v>66</v>
      </c>
      <c r="C24" s="167"/>
      <c r="D24" s="168">
        <f>SUM(F21)</f>
        <v>0</v>
      </c>
      <c r="E24" s="169"/>
      <c r="F24" s="170"/>
      <c r="G24" s="66"/>
      <c r="H24" s="66"/>
      <c r="I24" s="66"/>
    </row>
    <row r="25" spans="1:9" s="10" customFormat="1" ht="30" customHeight="1" thickBot="1">
      <c r="A25" s="72"/>
      <c r="B25" s="151" t="s">
        <v>68</v>
      </c>
      <c r="C25" s="152"/>
      <c r="D25" s="153">
        <f>D26-D24</f>
        <v>0</v>
      </c>
      <c r="E25" s="154"/>
      <c r="F25" s="155"/>
      <c r="G25" s="66"/>
      <c r="H25" s="66"/>
      <c r="I25" s="66"/>
    </row>
    <row r="26" spans="1:9" s="10" customFormat="1" ht="30" customHeight="1" thickBot="1">
      <c r="A26" s="68"/>
      <c r="B26" s="156" t="s">
        <v>67</v>
      </c>
      <c r="C26" s="157"/>
      <c r="D26" s="158">
        <f>SUM(G21)</f>
        <v>0</v>
      </c>
      <c r="E26" s="154"/>
      <c r="F26" s="155"/>
      <c r="G26" s="66"/>
      <c r="H26" s="66"/>
      <c r="I26" s="66"/>
    </row>
    <row r="27" spans="1:9" s="10" customFormat="1" ht="13.15" customHeight="1">
      <c r="A27" s="68"/>
      <c r="B27" s="81"/>
      <c r="C27" s="70"/>
      <c r="D27" s="69"/>
      <c r="E27" s="69"/>
      <c r="F27" s="69"/>
      <c r="G27" s="66"/>
      <c r="H27" s="66"/>
      <c r="I27" s="66"/>
    </row>
    <row r="28" spans="1:11" s="19" customFormat="1" ht="25.15" customHeight="1" thickBot="1">
      <c r="A28" s="120" t="s">
        <v>52</v>
      </c>
      <c r="B28" s="120"/>
      <c r="C28" s="120"/>
      <c r="D28" s="121"/>
      <c r="E28"/>
      <c r="F28"/>
      <c r="G28"/>
      <c r="H28"/>
      <c r="I28" s="67"/>
      <c r="J28"/>
      <c r="K28"/>
    </row>
    <row r="29" spans="1:5" s="33" customFormat="1" ht="47.45" customHeight="1" thickBot="1">
      <c r="A29" s="125" t="s">
        <v>137</v>
      </c>
      <c r="B29" s="126"/>
      <c r="C29" s="126"/>
      <c r="D29" s="127" t="s">
        <v>50</v>
      </c>
      <c r="E29" s="128"/>
    </row>
    <row r="30" spans="1:70" s="33" customFormat="1" ht="68.45" customHeight="1">
      <c r="A30" s="129" t="s">
        <v>53</v>
      </c>
      <c r="B30" s="130"/>
      <c r="C30" s="131"/>
      <c r="D30" s="132" t="s">
        <v>34</v>
      </c>
      <c r="E30" s="133"/>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row>
    <row r="31" spans="1:5" s="33" customFormat="1" ht="67.9" customHeight="1">
      <c r="A31" s="134" t="s">
        <v>54</v>
      </c>
      <c r="B31" s="135"/>
      <c r="C31" s="136"/>
      <c r="D31" s="137" t="s">
        <v>34</v>
      </c>
      <c r="E31" s="138"/>
    </row>
    <row r="32" spans="1:5" s="33" customFormat="1" ht="34.9" customHeight="1">
      <c r="A32" s="198" t="s">
        <v>48</v>
      </c>
      <c r="B32" s="199"/>
      <c r="C32" s="200"/>
      <c r="D32" s="137" t="s">
        <v>34</v>
      </c>
      <c r="E32" s="138"/>
    </row>
    <row r="33" spans="1:5" s="33" customFormat="1" ht="25.15" customHeight="1">
      <c r="A33" s="198" t="s">
        <v>49</v>
      </c>
      <c r="B33" s="199"/>
      <c r="C33" s="200"/>
      <c r="D33" s="137" t="s">
        <v>34</v>
      </c>
      <c r="E33" s="138"/>
    </row>
    <row r="34" spans="1:5" s="33" customFormat="1" ht="25.15" customHeight="1">
      <c r="A34" s="141" t="s">
        <v>99</v>
      </c>
      <c r="B34" s="142"/>
      <c r="C34" s="143"/>
      <c r="D34" s="144" t="s">
        <v>34</v>
      </c>
      <c r="E34" s="145"/>
    </row>
    <row r="35" spans="1:5" s="33" customFormat="1" ht="25.15" customHeight="1" thickBot="1">
      <c r="A35" s="146" t="s">
        <v>100</v>
      </c>
      <c r="B35" s="147"/>
      <c r="C35" s="148"/>
      <c r="D35" s="196" t="s">
        <v>34</v>
      </c>
      <c r="E35" s="197"/>
    </row>
    <row r="36" spans="1:4" s="33" customFormat="1" ht="25.15" customHeight="1">
      <c r="A36" s="35"/>
      <c r="B36" s="82"/>
      <c r="C36" s="35"/>
      <c r="D36" s="36"/>
    </row>
    <row r="37" spans="1:5" ht="25.15" customHeight="1">
      <c r="A37" s="140" t="s">
        <v>55</v>
      </c>
      <c r="B37" s="140"/>
      <c r="C37" s="140"/>
      <c r="D37" s="140"/>
      <c r="E37" s="140"/>
    </row>
    <row r="38" ht="25.15" customHeight="1"/>
    <row r="39" spans="1:7" ht="25.15" customHeight="1">
      <c r="A39" s="139" t="s">
        <v>121</v>
      </c>
      <c r="B39" s="139"/>
      <c r="C39" s="139"/>
      <c r="D39" s="139"/>
      <c r="E39" s="139"/>
      <c r="F39" s="139"/>
      <c r="G39" s="139"/>
    </row>
    <row r="40" spans="1:7" ht="25.15" customHeight="1">
      <c r="A40" s="122"/>
      <c r="B40" s="122"/>
      <c r="C40" s="122"/>
      <c r="D40" s="122"/>
      <c r="E40" s="122"/>
      <c r="F40" s="122"/>
      <c r="G40" s="122"/>
    </row>
    <row r="41" spans="1:7" ht="19.9" customHeight="1">
      <c r="A41" s="122" t="s">
        <v>56</v>
      </c>
      <c r="B41" s="122"/>
      <c r="C41" s="122"/>
      <c r="D41" s="122"/>
      <c r="E41" s="122"/>
      <c r="F41" s="122"/>
      <c r="G41" s="122"/>
    </row>
    <row r="42" spans="1:7" ht="24" customHeight="1">
      <c r="A42" s="123" t="s">
        <v>58</v>
      </c>
      <c r="B42" s="123"/>
      <c r="C42" s="123"/>
      <c r="D42" s="123"/>
      <c r="E42" s="123"/>
      <c r="F42" s="123"/>
      <c r="G42" s="123"/>
    </row>
    <row r="43" spans="1:7" ht="12.75">
      <c r="A43" s="124" t="s">
        <v>57</v>
      </c>
      <c r="B43" s="124"/>
      <c r="C43" s="124"/>
      <c r="D43" s="124"/>
      <c r="E43" s="124"/>
      <c r="F43" s="124"/>
      <c r="G43" s="124"/>
    </row>
    <row r="46" ht="31.15" customHeight="1"/>
    <row r="48" ht="36" customHeight="1"/>
  </sheetData>
  <mergeCells count="45">
    <mergeCell ref="D35:E35"/>
    <mergeCell ref="A32:C32"/>
    <mergeCell ref="D32:E32"/>
    <mergeCell ref="A33:C33"/>
    <mergeCell ref="D33:E33"/>
    <mergeCell ref="F1:K1"/>
    <mergeCell ref="A2:K2"/>
    <mergeCell ref="A3:B3"/>
    <mergeCell ref="C3:K3"/>
    <mergeCell ref="A4:B4"/>
    <mergeCell ref="C4:K4"/>
    <mergeCell ref="A5:B5"/>
    <mergeCell ref="C5:K5"/>
    <mergeCell ref="A6:B6"/>
    <mergeCell ref="C6:K6"/>
    <mergeCell ref="A7:B7"/>
    <mergeCell ref="C7:K7"/>
    <mergeCell ref="A8:B8"/>
    <mergeCell ref="B25:C25"/>
    <mergeCell ref="D25:F25"/>
    <mergeCell ref="B26:C26"/>
    <mergeCell ref="D26:F26"/>
    <mergeCell ref="C8:K8"/>
    <mergeCell ref="A10:K10"/>
    <mergeCell ref="A11:K11"/>
    <mergeCell ref="A13:D13"/>
    <mergeCell ref="A21:E21"/>
    <mergeCell ref="B24:C24"/>
    <mergeCell ref="D24:F24"/>
    <mergeCell ref="A28:D28"/>
    <mergeCell ref="A40:G40"/>
    <mergeCell ref="A41:G41"/>
    <mergeCell ref="A42:G42"/>
    <mergeCell ref="A43:G43"/>
    <mergeCell ref="A29:C29"/>
    <mergeCell ref="D29:E29"/>
    <mergeCell ref="A30:C30"/>
    <mergeCell ref="D30:E30"/>
    <mergeCell ref="A31:C31"/>
    <mergeCell ref="D31:E31"/>
    <mergeCell ref="A39:G39"/>
    <mergeCell ref="A37:E37"/>
    <mergeCell ref="A34:C34"/>
    <mergeCell ref="D34:E34"/>
    <mergeCell ref="A35:C35"/>
  </mergeCells>
  <printOptions/>
  <pageMargins left="0.7" right="0.7" top="0.787401575" bottom="0.787401575" header="0.3" footer="0.3"/>
  <pageSetup fitToHeight="0"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46"/>
  <sheetViews>
    <sheetView workbookViewId="0" topLeftCell="A1">
      <selection activeCell="I31" sqref="I31"/>
    </sheetView>
  </sheetViews>
  <sheetFormatPr defaultColWidth="8.8515625" defaultRowHeight="12.75"/>
  <cols>
    <col min="1" max="1" width="36.28125" style="0" customWidth="1"/>
    <col min="2" max="2" width="10.421875" style="7" customWidth="1"/>
    <col min="3" max="3" width="15.57421875" style="0" customWidth="1"/>
    <col min="4" max="4" width="14.57421875" style="0" customWidth="1"/>
    <col min="5" max="5" width="7.7109375" style="0" customWidth="1"/>
    <col min="6" max="7" width="17.7109375" style="0" customWidth="1"/>
    <col min="8" max="8" width="16.7109375" style="0" customWidth="1"/>
    <col min="9" max="9" width="12.28125" style="0" customWidth="1"/>
    <col min="10" max="11" width="12.7109375" style="0" customWidth="1"/>
  </cols>
  <sheetData>
    <row r="1" spans="1:11" s="19" customFormat="1" ht="13.5" thickBot="1">
      <c r="A1" s="15"/>
      <c r="B1" s="18"/>
      <c r="C1" s="17"/>
      <c r="D1" s="18"/>
      <c r="E1" s="16"/>
      <c r="F1" s="181"/>
      <c r="G1" s="181"/>
      <c r="H1" s="182"/>
      <c r="I1" s="182"/>
      <c r="J1" s="182"/>
      <c r="K1" s="182"/>
    </row>
    <row r="2" spans="1:11" s="19" customFormat="1" ht="21.6" customHeight="1" thickBot="1">
      <c r="A2" s="183" t="s">
        <v>161</v>
      </c>
      <c r="B2" s="184"/>
      <c r="C2" s="184"/>
      <c r="D2" s="184"/>
      <c r="E2" s="184"/>
      <c r="F2" s="184"/>
      <c r="G2" s="184"/>
      <c r="H2" s="184"/>
      <c r="I2" s="184"/>
      <c r="J2" s="184"/>
      <c r="K2" s="185"/>
    </row>
    <row r="3" spans="1:11" s="19" customFormat="1" ht="31.15" customHeight="1">
      <c r="A3" s="186" t="s">
        <v>32</v>
      </c>
      <c r="B3" s="187"/>
      <c r="C3" s="188" t="s">
        <v>154</v>
      </c>
      <c r="D3" s="189"/>
      <c r="E3" s="189"/>
      <c r="F3" s="189"/>
      <c r="G3" s="189"/>
      <c r="H3" s="189"/>
      <c r="I3" s="189"/>
      <c r="J3" s="189"/>
      <c r="K3" s="190"/>
    </row>
    <row r="4" spans="1:11" s="19" customFormat="1" ht="31.15" customHeight="1" thickBot="1">
      <c r="A4" s="191" t="s">
        <v>40</v>
      </c>
      <c r="B4" s="192"/>
      <c r="C4" s="193" t="s">
        <v>152</v>
      </c>
      <c r="D4" s="194"/>
      <c r="E4" s="194"/>
      <c r="F4" s="194"/>
      <c r="G4" s="194"/>
      <c r="H4" s="194"/>
      <c r="I4" s="194"/>
      <c r="J4" s="194"/>
      <c r="K4" s="195"/>
    </row>
    <row r="5" spans="1:11" s="19" customFormat="1" ht="27" customHeight="1">
      <c r="A5" s="171" t="s">
        <v>33</v>
      </c>
      <c r="B5" s="172"/>
      <c r="C5" s="173" t="s">
        <v>34</v>
      </c>
      <c r="D5" s="174"/>
      <c r="E5" s="174"/>
      <c r="F5" s="174"/>
      <c r="G5" s="174"/>
      <c r="H5" s="174"/>
      <c r="I5" s="174"/>
      <c r="J5" s="174"/>
      <c r="K5" s="175"/>
    </row>
    <row r="6" spans="1:11" s="19" customFormat="1" ht="27" customHeight="1">
      <c r="A6" s="176" t="s">
        <v>41</v>
      </c>
      <c r="B6" s="177"/>
      <c r="C6" s="178" t="s">
        <v>34</v>
      </c>
      <c r="D6" s="179"/>
      <c r="E6" s="179"/>
      <c r="F6" s="179"/>
      <c r="G6" s="179"/>
      <c r="H6" s="179"/>
      <c r="I6" s="179"/>
      <c r="J6" s="179"/>
      <c r="K6" s="180"/>
    </row>
    <row r="7" spans="1:11" s="19" customFormat="1" ht="27" customHeight="1">
      <c r="A7" s="176" t="s">
        <v>35</v>
      </c>
      <c r="B7" s="177"/>
      <c r="C7" s="178" t="s">
        <v>34</v>
      </c>
      <c r="D7" s="179"/>
      <c r="E7" s="179"/>
      <c r="F7" s="179"/>
      <c r="G7" s="179"/>
      <c r="H7" s="179"/>
      <c r="I7" s="179"/>
      <c r="J7" s="179"/>
      <c r="K7" s="180"/>
    </row>
    <row r="8" spans="1:11" s="19" customFormat="1" ht="27" customHeight="1" thickBot="1">
      <c r="A8" s="149" t="s">
        <v>36</v>
      </c>
      <c r="B8" s="150"/>
      <c r="C8" s="159" t="s">
        <v>34</v>
      </c>
      <c r="D8" s="159"/>
      <c r="E8" s="159"/>
      <c r="F8" s="159"/>
      <c r="G8" s="159"/>
      <c r="H8" s="159"/>
      <c r="I8" s="159"/>
      <c r="J8" s="159"/>
      <c r="K8" s="160"/>
    </row>
    <row r="9" spans="1:11" s="19" customFormat="1" ht="10.15" customHeight="1">
      <c r="A9" s="38"/>
      <c r="B9" s="79"/>
      <c r="C9" s="71"/>
      <c r="D9" s="71"/>
      <c r="E9" s="71"/>
      <c r="F9" s="71"/>
      <c r="G9" s="71"/>
      <c r="H9" s="71"/>
      <c r="I9" s="71"/>
      <c r="J9" s="71"/>
      <c r="K9" s="71"/>
    </row>
    <row r="10" spans="1:11" s="19" customFormat="1" ht="67.9" customHeight="1">
      <c r="A10" s="161" t="s">
        <v>153</v>
      </c>
      <c r="B10" s="161"/>
      <c r="C10" s="161"/>
      <c r="D10" s="161"/>
      <c r="E10" s="161"/>
      <c r="F10" s="161"/>
      <c r="G10" s="161"/>
      <c r="H10" s="161"/>
      <c r="I10" s="161"/>
      <c r="J10" s="161"/>
      <c r="K10" s="161"/>
    </row>
    <row r="11" spans="1:11" s="19" customFormat="1" ht="72.6" customHeight="1">
      <c r="A11" s="161" t="s">
        <v>51</v>
      </c>
      <c r="B11" s="161"/>
      <c r="C11" s="161"/>
      <c r="D11" s="161"/>
      <c r="E11" s="161"/>
      <c r="F11" s="161"/>
      <c r="G11" s="161"/>
      <c r="H11" s="161"/>
      <c r="I11" s="161"/>
      <c r="J11" s="161"/>
      <c r="K11" s="161"/>
    </row>
    <row r="12" spans="1:11" s="19" customFormat="1" ht="25.9" customHeight="1">
      <c r="A12" s="51"/>
      <c r="B12" s="51"/>
      <c r="C12" s="51"/>
      <c r="D12" s="51"/>
      <c r="E12" s="51"/>
      <c r="F12" s="48"/>
      <c r="G12" s="49"/>
      <c r="H12" s="50"/>
      <c r="I12" s="50"/>
      <c r="J12" s="50"/>
      <c r="K12" s="50"/>
    </row>
    <row r="13" spans="1:11" s="19" customFormat="1" ht="22.15" customHeight="1" thickBot="1">
      <c r="A13" s="162" t="s">
        <v>147</v>
      </c>
      <c r="B13" s="162"/>
      <c r="C13" s="162"/>
      <c r="D13" s="162"/>
      <c r="E13" s="162"/>
      <c r="F13" s="162"/>
      <c r="G13" s="162"/>
      <c r="H13" s="162"/>
      <c r="I13" s="162"/>
      <c r="J13" s="162"/>
      <c r="K13" s="162"/>
    </row>
    <row r="14" spans="1:12" s="19" customFormat="1" ht="99" customHeight="1" thickBot="1">
      <c r="A14" s="58" t="s">
        <v>46</v>
      </c>
      <c r="B14" s="59" t="s">
        <v>63</v>
      </c>
      <c r="C14" s="60" t="s">
        <v>64</v>
      </c>
      <c r="D14" s="61" t="s">
        <v>65</v>
      </c>
      <c r="E14" s="62" t="s">
        <v>38</v>
      </c>
      <c r="F14" s="63" t="s">
        <v>164</v>
      </c>
      <c r="G14" s="63" t="s">
        <v>42</v>
      </c>
      <c r="H14" s="61" t="s">
        <v>45</v>
      </c>
      <c r="I14" s="64" t="s">
        <v>47</v>
      </c>
      <c r="J14" s="61" t="s">
        <v>44</v>
      </c>
      <c r="K14" s="116" t="s">
        <v>0</v>
      </c>
      <c r="L14" s="16"/>
    </row>
    <row r="15" spans="1:12" s="26" customFormat="1" ht="73.15" customHeight="1">
      <c r="A15" s="83" t="s">
        <v>81</v>
      </c>
      <c r="B15" s="76" t="s">
        <v>25</v>
      </c>
      <c r="C15" s="52" t="s">
        <v>62</v>
      </c>
      <c r="D15" s="53">
        <v>0</v>
      </c>
      <c r="E15" s="54">
        <v>0</v>
      </c>
      <c r="F15" s="55">
        <f>SUM(C15*D15)</f>
        <v>0</v>
      </c>
      <c r="G15" s="55">
        <f>F15+(F15*E15)</f>
        <v>0</v>
      </c>
      <c r="H15" s="56" t="s">
        <v>34</v>
      </c>
      <c r="I15" s="56" t="s">
        <v>34</v>
      </c>
      <c r="J15" s="105" t="s">
        <v>34</v>
      </c>
      <c r="K15" s="109" t="s">
        <v>34</v>
      </c>
      <c r="L15" s="15"/>
    </row>
    <row r="16" spans="1:12" s="26" customFormat="1" ht="73.15" customHeight="1">
      <c r="A16" s="77" t="s">
        <v>82</v>
      </c>
      <c r="B16" s="3" t="s">
        <v>25</v>
      </c>
      <c r="C16" s="20" t="s">
        <v>91</v>
      </c>
      <c r="D16" s="21">
        <v>0</v>
      </c>
      <c r="E16" s="22">
        <v>0</v>
      </c>
      <c r="F16" s="23">
        <f aca="true" t="shared" si="0" ref="F16:F23">SUM(C16*D16)</f>
        <v>0</v>
      </c>
      <c r="G16" s="23">
        <f aca="true" t="shared" si="1" ref="G16:G24">F16+(F16*E16)</f>
        <v>0</v>
      </c>
      <c r="H16" s="24" t="s">
        <v>34</v>
      </c>
      <c r="I16" s="24" t="s">
        <v>34</v>
      </c>
      <c r="J16" s="24" t="s">
        <v>34</v>
      </c>
      <c r="K16" s="110" t="s">
        <v>34</v>
      </c>
      <c r="L16" s="15"/>
    </row>
    <row r="17" spans="1:12" s="26" customFormat="1" ht="73.15" customHeight="1">
      <c r="A17" s="77" t="s">
        <v>83</v>
      </c>
      <c r="B17" s="3" t="s">
        <v>6</v>
      </c>
      <c r="C17" s="20" t="s">
        <v>92</v>
      </c>
      <c r="D17" s="21">
        <v>0</v>
      </c>
      <c r="E17" s="22">
        <v>0</v>
      </c>
      <c r="F17" s="23">
        <f t="shared" si="0"/>
        <v>0</v>
      </c>
      <c r="G17" s="23">
        <f t="shared" si="1"/>
        <v>0</v>
      </c>
      <c r="H17" s="24" t="s">
        <v>34</v>
      </c>
      <c r="I17" s="24" t="s">
        <v>34</v>
      </c>
      <c r="J17" s="24" t="s">
        <v>34</v>
      </c>
      <c r="K17" s="110" t="s">
        <v>34</v>
      </c>
      <c r="L17" s="15"/>
    </row>
    <row r="18" spans="1:12" s="26" customFormat="1" ht="73.15" customHeight="1">
      <c r="A18" s="77" t="s">
        <v>84</v>
      </c>
      <c r="B18" s="3" t="s">
        <v>6</v>
      </c>
      <c r="C18" s="20" t="s">
        <v>60</v>
      </c>
      <c r="D18" s="21">
        <v>0</v>
      </c>
      <c r="E18" s="22">
        <v>0</v>
      </c>
      <c r="F18" s="23">
        <f t="shared" si="0"/>
        <v>0</v>
      </c>
      <c r="G18" s="23">
        <f t="shared" si="1"/>
        <v>0</v>
      </c>
      <c r="H18" s="24" t="s">
        <v>34</v>
      </c>
      <c r="I18" s="24" t="s">
        <v>34</v>
      </c>
      <c r="J18" s="24" t="s">
        <v>34</v>
      </c>
      <c r="K18" s="110" t="s">
        <v>34</v>
      </c>
      <c r="L18" s="15"/>
    </row>
    <row r="19" spans="1:12" s="26" customFormat="1" ht="73.15" customHeight="1">
      <c r="A19" s="77" t="s">
        <v>85</v>
      </c>
      <c r="B19" s="3" t="s">
        <v>6</v>
      </c>
      <c r="C19" s="20" t="s">
        <v>93</v>
      </c>
      <c r="D19" s="21">
        <v>0</v>
      </c>
      <c r="E19" s="22">
        <v>1</v>
      </c>
      <c r="F19" s="23">
        <f aca="true" t="shared" si="2" ref="F19:F21">SUM(C19*D19)</f>
        <v>0</v>
      </c>
      <c r="G19" s="23">
        <f aca="true" t="shared" si="3" ref="G19:G21">F19+(F19*E19)</f>
        <v>0</v>
      </c>
      <c r="H19" s="24" t="s">
        <v>34</v>
      </c>
      <c r="I19" s="24" t="s">
        <v>34</v>
      </c>
      <c r="J19" s="24" t="s">
        <v>34</v>
      </c>
      <c r="K19" s="110" t="s">
        <v>34</v>
      </c>
      <c r="L19" s="15"/>
    </row>
    <row r="20" spans="1:12" s="26" customFormat="1" ht="73.15" customHeight="1">
      <c r="A20" s="77" t="s">
        <v>86</v>
      </c>
      <c r="B20" s="3" t="s">
        <v>6</v>
      </c>
      <c r="C20" s="20" t="s">
        <v>94</v>
      </c>
      <c r="D20" s="21">
        <v>0</v>
      </c>
      <c r="E20" s="22">
        <v>2</v>
      </c>
      <c r="F20" s="23">
        <f t="shared" si="2"/>
        <v>0</v>
      </c>
      <c r="G20" s="23">
        <f t="shared" si="3"/>
        <v>0</v>
      </c>
      <c r="H20" s="24" t="s">
        <v>34</v>
      </c>
      <c r="I20" s="24" t="s">
        <v>34</v>
      </c>
      <c r="J20" s="24" t="s">
        <v>34</v>
      </c>
      <c r="K20" s="110" t="s">
        <v>34</v>
      </c>
      <c r="L20" s="15"/>
    </row>
    <row r="21" spans="1:12" s="26" customFormat="1" ht="73.15" customHeight="1">
      <c r="A21" s="77" t="s">
        <v>87</v>
      </c>
      <c r="B21" s="3" t="s">
        <v>6</v>
      </c>
      <c r="C21" s="20" t="s">
        <v>95</v>
      </c>
      <c r="D21" s="21">
        <v>0</v>
      </c>
      <c r="E21" s="22">
        <v>3</v>
      </c>
      <c r="F21" s="23">
        <f t="shared" si="2"/>
        <v>0</v>
      </c>
      <c r="G21" s="23">
        <f t="shared" si="3"/>
        <v>0</v>
      </c>
      <c r="H21" s="24" t="s">
        <v>34</v>
      </c>
      <c r="I21" s="24" t="s">
        <v>34</v>
      </c>
      <c r="J21" s="24" t="s">
        <v>34</v>
      </c>
      <c r="K21" s="110" t="s">
        <v>34</v>
      </c>
      <c r="L21" s="15"/>
    </row>
    <row r="22" spans="1:12" s="26" customFormat="1" ht="73.15" customHeight="1">
      <c r="A22" s="77" t="s">
        <v>88</v>
      </c>
      <c r="B22" s="3" t="s">
        <v>6</v>
      </c>
      <c r="C22" s="20" t="s">
        <v>96</v>
      </c>
      <c r="D22" s="21">
        <v>0</v>
      </c>
      <c r="E22" s="22">
        <v>0</v>
      </c>
      <c r="F22" s="23">
        <f t="shared" si="0"/>
        <v>0</v>
      </c>
      <c r="G22" s="23">
        <f t="shared" si="1"/>
        <v>0</v>
      </c>
      <c r="H22" s="24" t="s">
        <v>34</v>
      </c>
      <c r="I22" s="24" t="s">
        <v>34</v>
      </c>
      <c r="J22" s="24" t="s">
        <v>34</v>
      </c>
      <c r="K22" s="110" t="s">
        <v>34</v>
      </c>
      <c r="L22" s="15"/>
    </row>
    <row r="23" spans="1:12" s="26" customFormat="1" ht="73.15" customHeight="1">
      <c r="A23" s="77" t="s">
        <v>89</v>
      </c>
      <c r="B23" s="3" t="s">
        <v>6</v>
      </c>
      <c r="C23" s="20" t="s">
        <v>97</v>
      </c>
      <c r="D23" s="21">
        <v>0</v>
      </c>
      <c r="E23" s="22">
        <v>0</v>
      </c>
      <c r="F23" s="23">
        <f t="shared" si="0"/>
        <v>0</v>
      </c>
      <c r="G23" s="23">
        <f t="shared" si="1"/>
        <v>0</v>
      </c>
      <c r="H23" s="24" t="s">
        <v>34</v>
      </c>
      <c r="I23" s="24" t="s">
        <v>34</v>
      </c>
      <c r="J23" s="24" t="s">
        <v>34</v>
      </c>
      <c r="K23" s="110" t="s">
        <v>34</v>
      </c>
      <c r="L23" s="15"/>
    </row>
    <row r="24" spans="1:12" s="26" customFormat="1" ht="73.15" customHeight="1" thickBot="1">
      <c r="A24" s="78" t="s">
        <v>90</v>
      </c>
      <c r="B24" s="3" t="s">
        <v>6</v>
      </c>
      <c r="C24" s="47" t="s">
        <v>98</v>
      </c>
      <c r="D24" s="39">
        <v>0</v>
      </c>
      <c r="E24" s="40">
        <v>0</v>
      </c>
      <c r="F24" s="27">
        <f aca="true" t="shared" si="4" ref="F24">SUM(C24*D24)</f>
        <v>0</v>
      </c>
      <c r="G24" s="27">
        <f t="shared" si="1"/>
        <v>0</v>
      </c>
      <c r="H24" s="41" t="s">
        <v>34</v>
      </c>
      <c r="I24" s="41" t="s">
        <v>34</v>
      </c>
      <c r="J24" s="41" t="s">
        <v>34</v>
      </c>
      <c r="K24" s="112" t="s">
        <v>34</v>
      </c>
      <c r="L24" s="15"/>
    </row>
    <row r="25" spans="1:11" s="19" customFormat="1" ht="25.9" customHeight="1" thickBot="1">
      <c r="A25" s="163" t="s">
        <v>39</v>
      </c>
      <c r="B25" s="164"/>
      <c r="C25" s="164"/>
      <c r="D25" s="164"/>
      <c r="E25" s="165"/>
      <c r="F25" s="31">
        <f>SUM(F15:F24)</f>
        <v>0</v>
      </c>
      <c r="G25" s="30">
        <f>SUM(G15:G24)</f>
        <v>0</v>
      </c>
      <c r="H25" s="28"/>
      <c r="I25" s="28"/>
      <c r="J25" s="28"/>
      <c r="K25" s="29"/>
    </row>
    <row r="26" spans="1:11" s="19" customFormat="1" ht="25.9" customHeight="1" thickBot="1">
      <c r="A26" s="51"/>
      <c r="B26" s="80"/>
      <c r="C26" s="51"/>
      <c r="D26" s="51"/>
      <c r="E26" s="51"/>
      <c r="F26" s="48"/>
      <c r="G26" s="49"/>
      <c r="H26" s="50"/>
      <c r="I26" s="50"/>
      <c r="J26" s="50"/>
      <c r="K26" s="50"/>
    </row>
    <row r="27" spans="1:9" s="10" customFormat="1" ht="30" customHeight="1" thickBot="1">
      <c r="A27" s="73" t="s">
        <v>158</v>
      </c>
      <c r="B27" s="166" t="s">
        <v>66</v>
      </c>
      <c r="C27" s="167"/>
      <c r="D27" s="168">
        <f>SUM(F25)</f>
        <v>0</v>
      </c>
      <c r="E27" s="169"/>
      <c r="F27" s="170"/>
      <c r="G27" s="66"/>
      <c r="H27" s="66"/>
      <c r="I27" s="66"/>
    </row>
    <row r="28" spans="1:9" s="10" customFormat="1" ht="30" customHeight="1" thickBot="1">
      <c r="A28" s="72"/>
      <c r="B28" s="151" t="s">
        <v>68</v>
      </c>
      <c r="C28" s="152"/>
      <c r="D28" s="153">
        <f>D29-D27</f>
        <v>0</v>
      </c>
      <c r="E28" s="154"/>
      <c r="F28" s="155"/>
      <c r="G28" s="66"/>
      <c r="H28" s="66"/>
      <c r="I28" s="66"/>
    </row>
    <row r="29" spans="1:9" s="10" customFormat="1" ht="30" customHeight="1" thickBot="1">
      <c r="A29" s="68"/>
      <c r="B29" s="156" t="s">
        <v>67</v>
      </c>
      <c r="C29" s="157"/>
      <c r="D29" s="158">
        <f>SUM(G25)</f>
        <v>0</v>
      </c>
      <c r="E29" s="154"/>
      <c r="F29" s="155"/>
      <c r="G29" s="66"/>
      <c r="H29" s="66"/>
      <c r="I29" s="66"/>
    </row>
    <row r="30" spans="1:9" s="10" customFormat="1" ht="13.15" customHeight="1">
      <c r="A30" s="68"/>
      <c r="B30" s="81"/>
      <c r="C30" s="70"/>
      <c r="D30" s="69"/>
      <c r="E30" s="69"/>
      <c r="F30" s="69"/>
      <c r="G30" s="66"/>
      <c r="H30" s="66"/>
      <c r="I30" s="66"/>
    </row>
    <row r="31" spans="1:11" s="19" customFormat="1" ht="25.15" customHeight="1" thickBot="1">
      <c r="A31" s="120" t="s">
        <v>52</v>
      </c>
      <c r="B31" s="120"/>
      <c r="C31" s="120"/>
      <c r="D31" s="121"/>
      <c r="E31"/>
      <c r="F31"/>
      <c r="G31"/>
      <c r="H31"/>
      <c r="I31" s="67"/>
      <c r="J31"/>
      <c r="K31"/>
    </row>
    <row r="32" spans="1:5" s="33" customFormat="1" ht="47.45" customHeight="1" thickBot="1">
      <c r="A32" s="125" t="s">
        <v>138</v>
      </c>
      <c r="B32" s="126"/>
      <c r="C32" s="126"/>
      <c r="D32" s="127" t="s">
        <v>50</v>
      </c>
      <c r="E32" s="128"/>
    </row>
    <row r="33" spans="1:70" s="33" customFormat="1" ht="68.45" customHeight="1">
      <c r="A33" s="129" t="s">
        <v>53</v>
      </c>
      <c r="B33" s="130"/>
      <c r="C33" s="131"/>
      <c r="D33" s="132" t="s">
        <v>34</v>
      </c>
      <c r="E33" s="133"/>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row>
    <row r="34" spans="1:5" s="33" customFormat="1" ht="67.9" customHeight="1">
      <c r="A34" s="134" t="s">
        <v>54</v>
      </c>
      <c r="B34" s="135"/>
      <c r="C34" s="136"/>
      <c r="D34" s="137" t="s">
        <v>34</v>
      </c>
      <c r="E34" s="138"/>
    </row>
    <row r="35" spans="1:5" s="33" customFormat="1" ht="34.9" customHeight="1">
      <c r="A35" s="198" t="s">
        <v>48</v>
      </c>
      <c r="B35" s="199"/>
      <c r="C35" s="200"/>
      <c r="D35" s="137" t="s">
        <v>34</v>
      </c>
      <c r="E35" s="138"/>
    </row>
    <row r="36" spans="1:5" s="33" customFormat="1" ht="25.15" customHeight="1">
      <c r="A36" s="198" t="s">
        <v>49</v>
      </c>
      <c r="B36" s="199"/>
      <c r="C36" s="200"/>
      <c r="D36" s="137" t="s">
        <v>34</v>
      </c>
      <c r="E36" s="138"/>
    </row>
    <row r="37" spans="1:5" s="33" customFormat="1" ht="25.15" customHeight="1">
      <c r="A37" s="206" t="s">
        <v>101</v>
      </c>
      <c r="B37" s="207"/>
      <c r="C37" s="208"/>
      <c r="D37" s="144" t="s">
        <v>34</v>
      </c>
      <c r="E37" s="145"/>
    </row>
    <row r="38" spans="1:5" s="33" customFormat="1" ht="25.15" customHeight="1" thickBot="1">
      <c r="A38" s="201" t="s">
        <v>102</v>
      </c>
      <c r="B38" s="202"/>
      <c r="C38" s="203"/>
      <c r="D38" s="204" t="s">
        <v>34</v>
      </c>
      <c r="E38" s="205"/>
    </row>
    <row r="39" spans="1:4" s="33" customFormat="1" ht="19.9" customHeight="1">
      <c r="A39" s="35"/>
      <c r="B39" s="82"/>
      <c r="C39" s="35"/>
      <c r="D39" s="36"/>
    </row>
    <row r="40" spans="1:5" ht="24" customHeight="1">
      <c r="A40" s="140" t="s">
        <v>55</v>
      </c>
      <c r="B40" s="140"/>
      <c r="C40" s="140"/>
      <c r="D40" s="140"/>
      <c r="E40" s="140"/>
    </row>
    <row r="42" spans="1:7" ht="12.75">
      <c r="A42" s="139" t="s">
        <v>121</v>
      </c>
      <c r="B42" s="139"/>
      <c r="C42" s="139"/>
      <c r="D42" s="139"/>
      <c r="E42" s="139"/>
      <c r="F42" s="139"/>
      <c r="G42" s="139"/>
    </row>
    <row r="43" spans="1:7" ht="12.75">
      <c r="A43" s="122"/>
      <c r="B43" s="122"/>
      <c r="C43" s="122"/>
      <c r="D43" s="122"/>
      <c r="E43" s="122"/>
      <c r="F43" s="122"/>
      <c r="G43" s="122"/>
    </row>
    <row r="44" spans="1:7" ht="43.9" customHeight="1">
      <c r="A44" s="122" t="s">
        <v>56</v>
      </c>
      <c r="B44" s="122"/>
      <c r="C44" s="122"/>
      <c r="D44" s="122"/>
      <c r="E44" s="122"/>
      <c r="F44" s="122"/>
      <c r="G44" s="122"/>
    </row>
    <row r="45" spans="1:7" ht="12.75">
      <c r="A45" s="123" t="s">
        <v>58</v>
      </c>
      <c r="B45" s="123"/>
      <c r="C45" s="123"/>
      <c r="D45" s="123"/>
      <c r="E45" s="123"/>
      <c r="F45" s="123"/>
      <c r="G45" s="123"/>
    </row>
    <row r="46" spans="1:7" ht="36" customHeight="1">
      <c r="A46" s="124" t="s">
        <v>57</v>
      </c>
      <c r="B46" s="124"/>
      <c r="C46" s="124"/>
      <c r="D46" s="124"/>
      <c r="E46" s="124"/>
      <c r="F46" s="124"/>
      <c r="G46" s="124"/>
    </row>
  </sheetData>
  <mergeCells count="45">
    <mergeCell ref="A34:C34"/>
    <mergeCell ref="D34:E34"/>
    <mergeCell ref="A35:C35"/>
    <mergeCell ref="D35:E35"/>
    <mergeCell ref="A36:C36"/>
    <mergeCell ref="D36:E36"/>
    <mergeCell ref="A46:G46"/>
    <mergeCell ref="A38:C38"/>
    <mergeCell ref="D38:E38"/>
    <mergeCell ref="A37:C37"/>
    <mergeCell ref="D37:E37"/>
    <mergeCell ref="A40:E40"/>
    <mergeCell ref="A42:G42"/>
    <mergeCell ref="A43:G43"/>
    <mergeCell ref="A44:G44"/>
    <mergeCell ref="A45:G45"/>
    <mergeCell ref="A33:C33"/>
    <mergeCell ref="D33:E33"/>
    <mergeCell ref="A25:E25"/>
    <mergeCell ref="B27:C27"/>
    <mergeCell ref="D27:F27"/>
    <mergeCell ref="B28:C28"/>
    <mergeCell ref="D28:F28"/>
    <mergeCell ref="B29:C29"/>
    <mergeCell ref="D29:F29"/>
    <mergeCell ref="A31:D31"/>
    <mergeCell ref="A32:C32"/>
    <mergeCell ref="D32:E32"/>
    <mergeCell ref="A13:K13"/>
    <mergeCell ref="A5:B5"/>
    <mergeCell ref="C5:K5"/>
    <mergeCell ref="A6:B6"/>
    <mergeCell ref="C6:K6"/>
    <mergeCell ref="A7:B7"/>
    <mergeCell ref="C7:K7"/>
    <mergeCell ref="A8:B8"/>
    <mergeCell ref="C8:K8"/>
    <mergeCell ref="A10:K10"/>
    <mergeCell ref="A11:K11"/>
    <mergeCell ref="F1:K1"/>
    <mergeCell ref="A2:K2"/>
    <mergeCell ref="A3:B3"/>
    <mergeCell ref="C3:K3"/>
    <mergeCell ref="A4:B4"/>
    <mergeCell ref="C4:K4"/>
  </mergeCells>
  <printOptions/>
  <pageMargins left="0.7" right="0.7" top="0.787401575" bottom="0.787401575" header="0.3" footer="0.3"/>
  <pageSetup fitToHeight="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63"/>
  <sheetViews>
    <sheetView workbookViewId="0" topLeftCell="A1">
      <selection activeCell="D37" sqref="D37:F37"/>
    </sheetView>
  </sheetViews>
  <sheetFormatPr defaultColWidth="8.8515625" defaultRowHeight="12.75"/>
  <cols>
    <col min="1" max="1" width="36.28125" style="0" customWidth="1"/>
    <col min="2" max="2" width="10.421875" style="7" customWidth="1"/>
    <col min="3" max="3" width="16.421875" style="0" customWidth="1"/>
    <col min="4" max="4" width="14.57421875" style="0" customWidth="1"/>
    <col min="5" max="5" width="7.7109375" style="0" customWidth="1"/>
    <col min="6" max="7" width="17.7109375" style="0" customWidth="1"/>
    <col min="8" max="8" width="16.7109375" style="0" customWidth="1"/>
    <col min="9" max="9" width="12.28125" style="0" customWidth="1"/>
    <col min="10" max="11" width="12.7109375" style="0" customWidth="1"/>
  </cols>
  <sheetData>
    <row r="1" spans="1:11" s="19" customFormat="1" ht="13.5" thickBot="1">
      <c r="A1" s="15"/>
      <c r="B1" s="18"/>
      <c r="C1" s="17"/>
      <c r="D1" s="18"/>
      <c r="E1" s="16"/>
      <c r="F1" s="181"/>
      <c r="G1" s="181"/>
      <c r="H1" s="182"/>
      <c r="I1" s="182"/>
      <c r="J1" s="182"/>
      <c r="K1" s="182"/>
    </row>
    <row r="2" spans="1:11" s="19" customFormat="1" ht="21.6" customHeight="1" thickBot="1">
      <c r="A2" s="183" t="s">
        <v>162</v>
      </c>
      <c r="B2" s="184"/>
      <c r="C2" s="184"/>
      <c r="D2" s="184"/>
      <c r="E2" s="184"/>
      <c r="F2" s="184"/>
      <c r="G2" s="184"/>
      <c r="H2" s="184"/>
      <c r="I2" s="184"/>
      <c r="J2" s="184"/>
      <c r="K2" s="185"/>
    </row>
    <row r="3" spans="1:11" s="19" customFormat="1" ht="31.15" customHeight="1" thickBot="1">
      <c r="A3" s="209" t="s">
        <v>32</v>
      </c>
      <c r="B3" s="210"/>
      <c r="C3" s="211" t="s">
        <v>155</v>
      </c>
      <c r="D3" s="211"/>
      <c r="E3" s="211"/>
      <c r="F3" s="211"/>
      <c r="G3" s="211"/>
      <c r="H3" s="211"/>
      <c r="I3" s="211"/>
      <c r="J3" s="211"/>
      <c r="K3" s="212"/>
    </row>
    <row r="4" spans="1:11" s="19" customFormat="1" ht="31.15" customHeight="1" thickBot="1">
      <c r="A4" s="213" t="s">
        <v>40</v>
      </c>
      <c r="B4" s="214"/>
      <c r="C4" s="215" t="s">
        <v>139</v>
      </c>
      <c r="D4" s="215"/>
      <c r="E4" s="215"/>
      <c r="F4" s="215"/>
      <c r="G4" s="215"/>
      <c r="H4" s="215"/>
      <c r="I4" s="215"/>
      <c r="J4" s="215"/>
      <c r="K4" s="216"/>
    </row>
    <row r="5" spans="1:11" s="19" customFormat="1" ht="27" customHeight="1">
      <c r="A5" s="217" t="s">
        <v>33</v>
      </c>
      <c r="B5" s="218"/>
      <c r="C5" s="219" t="s">
        <v>34</v>
      </c>
      <c r="D5" s="220"/>
      <c r="E5" s="220"/>
      <c r="F5" s="220"/>
      <c r="G5" s="220"/>
      <c r="H5" s="220"/>
      <c r="I5" s="220"/>
      <c r="J5" s="220"/>
      <c r="K5" s="221"/>
    </row>
    <row r="6" spans="1:11" s="19" customFormat="1" ht="27" customHeight="1">
      <c r="A6" s="176" t="s">
        <v>41</v>
      </c>
      <c r="B6" s="177"/>
      <c r="C6" s="178" t="s">
        <v>34</v>
      </c>
      <c r="D6" s="179"/>
      <c r="E6" s="179"/>
      <c r="F6" s="179"/>
      <c r="G6" s="179"/>
      <c r="H6" s="179"/>
      <c r="I6" s="179"/>
      <c r="J6" s="179"/>
      <c r="K6" s="180"/>
    </row>
    <row r="7" spans="1:11" s="19" customFormat="1" ht="27" customHeight="1">
      <c r="A7" s="176" t="s">
        <v>35</v>
      </c>
      <c r="B7" s="177"/>
      <c r="C7" s="178" t="s">
        <v>34</v>
      </c>
      <c r="D7" s="179"/>
      <c r="E7" s="179"/>
      <c r="F7" s="179"/>
      <c r="G7" s="179"/>
      <c r="H7" s="179"/>
      <c r="I7" s="179"/>
      <c r="J7" s="179"/>
      <c r="K7" s="180"/>
    </row>
    <row r="8" spans="1:11" s="19" customFormat="1" ht="27" customHeight="1" thickBot="1">
      <c r="A8" s="149" t="s">
        <v>36</v>
      </c>
      <c r="B8" s="150"/>
      <c r="C8" s="159" t="s">
        <v>34</v>
      </c>
      <c r="D8" s="159"/>
      <c r="E8" s="159"/>
      <c r="F8" s="159"/>
      <c r="G8" s="159"/>
      <c r="H8" s="159"/>
      <c r="I8" s="159"/>
      <c r="J8" s="159"/>
      <c r="K8" s="160"/>
    </row>
    <row r="9" spans="1:11" s="19" customFormat="1" ht="10.15" customHeight="1">
      <c r="A9" s="38"/>
      <c r="B9" s="79"/>
      <c r="C9" s="71"/>
      <c r="D9" s="71"/>
      <c r="E9" s="71"/>
      <c r="F9" s="71"/>
      <c r="G9" s="71"/>
      <c r="H9" s="71"/>
      <c r="I9" s="71"/>
      <c r="J9" s="71"/>
      <c r="K9" s="71"/>
    </row>
    <row r="10" spans="1:11" s="19" customFormat="1" ht="58.15" customHeight="1">
      <c r="A10" s="161" t="s">
        <v>148</v>
      </c>
      <c r="B10" s="161"/>
      <c r="C10" s="161"/>
      <c r="D10" s="161"/>
      <c r="E10" s="161"/>
      <c r="F10" s="161"/>
      <c r="G10" s="161"/>
      <c r="H10" s="161"/>
      <c r="I10" s="161"/>
      <c r="J10" s="161"/>
      <c r="K10" s="161"/>
    </row>
    <row r="11" spans="1:12" s="19" customFormat="1" ht="72.6" customHeight="1">
      <c r="A11" s="161" t="s">
        <v>51</v>
      </c>
      <c r="B11" s="161"/>
      <c r="C11" s="161"/>
      <c r="D11" s="161"/>
      <c r="E11" s="161"/>
      <c r="F11" s="161"/>
      <c r="G11" s="161"/>
      <c r="H11" s="161"/>
      <c r="I11" s="161"/>
      <c r="J11" s="161"/>
      <c r="K11" s="161"/>
      <c r="L11" s="89"/>
    </row>
    <row r="12" spans="1:11" s="19" customFormat="1" ht="15" customHeight="1">
      <c r="A12" s="32"/>
      <c r="B12" s="32"/>
      <c r="C12" s="32"/>
      <c r="D12" s="32"/>
      <c r="E12" s="32"/>
      <c r="F12" s="32"/>
      <c r="G12" s="32"/>
      <c r="H12" s="32"/>
      <c r="I12" s="32"/>
      <c r="J12" s="32"/>
      <c r="K12" s="32"/>
    </row>
    <row r="13" spans="1:11" s="19" customFormat="1" ht="25.9" customHeight="1" thickBot="1">
      <c r="A13" s="162" t="s">
        <v>126</v>
      </c>
      <c r="B13" s="162"/>
      <c r="C13" s="162"/>
      <c r="D13" s="162"/>
      <c r="E13" s="37"/>
      <c r="F13" s="37"/>
      <c r="G13" s="37"/>
      <c r="H13" s="37"/>
      <c r="I13" s="37"/>
      <c r="J13" s="38"/>
      <c r="K13" s="38"/>
    </row>
    <row r="14" spans="1:12" s="19" customFormat="1" ht="99" customHeight="1" thickBot="1">
      <c r="A14" s="58" t="s">
        <v>46</v>
      </c>
      <c r="B14" s="59" t="s">
        <v>69</v>
      </c>
      <c r="C14" s="60" t="s">
        <v>43</v>
      </c>
      <c r="D14" s="61" t="s">
        <v>37</v>
      </c>
      <c r="E14" s="62" t="s">
        <v>38</v>
      </c>
      <c r="F14" s="63" t="s">
        <v>164</v>
      </c>
      <c r="G14" s="63" t="s">
        <v>42</v>
      </c>
      <c r="H14" s="61" t="s">
        <v>45</v>
      </c>
      <c r="I14" s="64" t="s">
        <v>47</v>
      </c>
      <c r="J14" s="65" t="s">
        <v>44</v>
      </c>
      <c r="K14" s="65" t="s">
        <v>0</v>
      </c>
      <c r="L14" s="16"/>
    </row>
    <row r="15" spans="1:12" s="26" customFormat="1" ht="73.15" customHeight="1">
      <c r="A15" s="11" t="s">
        <v>8</v>
      </c>
      <c r="B15" s="2" t="s">
        <v>59</v>
      </c>
      <c r="C15" s="84">
        <v>13300</v>
      </c>
      <c r="D15" s="102">
        <v>0</v>
      </c>
      <c r="E15" s="103">
        <v>0</v>
      </c>
      <c r="F15" s="104">
        <f>SUM(C15*D15)</f>
        <v>0</v>
      </c>
      <c r="G15" s="104">
        <f>F15+(F15*E15)</f>
        <v>0</v>
      </c>
      <c r="H15" s="105" t="s">
        <v>34</v>
      </c>
      <c r="I15" s="105" t="s">
        <v>34</v>
      </c>
      <c r="J15" s="105" t="s">
        <v>34</v>
      </c>
      <c r="K15" s="111" t="s">
        <v>34</v>
      </c>
      <c r="L15" s="15"/>
    </row>
    <row r="16" spans="1:12" s="26" customFormat="1" ht="73.15" customHeight="1">
      <c r="A16" s="91" t="s">
        <v>9</v>
      </c>
      <c r="B16" s="3" t="s">
        <v>59</v>
      </c>
      <c r="C16" s="85">
        <v>115750</v>
      </c>
      <c r="D16" s="21">
        <v>0</v>
      </c>
      <c r="E16" s="22">
        <v>0</v>
      </c>
      <c r="F16" s="23">
        <f aca="true" t="shared" si="0" ref="F16:F18">SUM(C16*D16)</f>
        <v>0</v>
      </c>
      <c r="G16" s="23">
        <f aca="true" t="shared" si="1" ref="G16:G18">F16+(F16*E16)</f>
        <v>0</v>
      </c>
      <c r="H16" s="24" t="s">
        <v>34</v>
      </c>
      <c r="I16" s="24" t="s">
        <v>34</v>
      </c>
      <c r="J16" s="24" t="s">
        <v>34</v>
      </c>
      <c r="K16" s="110" t="s">
        <v>34</v>
      </c>
      <c r="L16" s="15"/>
    </row>
    <row r="17" spans="1:12" s="26" customFormat="1" ht="73.15" customHeight="1">
      <c r="A17" s="91" t="s">
        <v>10</v>
      </c>
      <c r="B17" s="3" t="s">
        <v>59</v>
      </c>
      <c r="C17" s="85">
        <v>132260</v>
      </c>
      <c r="D17" s="21">
        <v>0</v>
      </c>
      <c r="E17" s="22">
        <v>0</v>
      </c>
      <c r="F17" s="23">
        <f t="shared" si="0"/>
        <v>0</v>
      </c>
      <c r="G17" s="23">
        <f t="shared" si="1"/>
        <v>0</v>
      </c>
      <c r="H17" s="24" t="s">
        <v>34</v>
      </c>
      <c r="I17" s="24" t="s">
        <v>34</v>
      </c>
      <c r="J17" s="24" t="s">
        <v>34</v>
      </c>
      <c r="K17" s="110" t="s">
        <v>34</v>
      </c>
      <c r="L17" s="15"/>
    </row>
    <row r="18" spans="1:12" s="26" customFormat="1" ht="73.15" customHeight="1" thickBot="1">
      <c r="A18" s="113" t="s">
        <v>11</v>
      </c>
      <c r="B18" s="4" t="s">
        <v>59</v>
      </c>
      <c r="C18" s="114">
        <v>63500</v>
      </c>
      <c r="D18" s="39">
        <v>0</v>
      </c>
      <c r="E18" s="40">
        <v>0</v>
      </c>
      <c r="F18" s="27">
        <f t="shared" si="0"/>
        <v>0</v>
      </c>
      <c r="G18" s="27">
        <f t="shared" si="1"/>
        <v>0</v>
      </c>
      <c r="H18" s="41" t="s">
        <v>34</v>
      </c>
      <c r="I18" s="41" t="s">
        <v>34</v>
      </c>
      <c r="J18" s="41" t="s">
        <v>34</v>
      </c>
      <c r="K18" s="112" t="s">
        <v>34</v>
      </c>
      <c r="L18" s="15"/>
    </row>
    <row r="19" spans="1:11" s="19" customFormat="1" ht="25.9" customHeight="1" thickBot="1">
      <c r="A19" s="163" t="s">
        <v>39</v>
      </c>
      <c r="B19" s="164"/>
      <c r="C19" s="164"/>
      <c r="D19" s="164"/>
      <c r="E19" s="165"/>
      <c r="F19" s="31">
        <f>SUM(F15:F18)</f>
        <v>0</v>
      </c>
      <c r="G19" s="30">
        <f>SUM(G15:G18)</f>
        <v>0</v>
      </c>
      <c r="H19" s="28"/>
      <c r="I19" s="28"/>
      <c r="J19" s="28"/>
      <c r="K19" s="29"/>
    </row>
    <row r="20" spans="1:11" s="19" customFormat="1" ht="25.9" customHeight="1">
      <c r="A20" s="51"/>
      <c r="B20" s="51"/>
      <c r="C20" s="51"/>
      <c r="D20" s="51"/>
      <c r="E20" s="51"/>
      <c r="F20" s="48"/>
      <c r="G20" s="49"/>
      <c r="H20" s="50"/>
      <c r="I20" s="50"/>
      <c r="J20" s="50"/>
      <c r="K20" s="50"/>
    </row>
    <row r="21" spans="1:11" s="19" customFormat="1" ht="24" customHeight="1" thickBot="1">
      <c r="A21" s="225" t="s">
        <v>103</v>
      </c>
      <c r="B21" s="225"/>
      <c r="C21" s="225"/>
      <c r="D21" s="225"/>
      <c r="E21" s="51"/>
      <c r="F21" s="48"/>
      <c r="G21" s="49"/>
      <c r="H21" s="50"/>
      <c r="I21" s="50"/>
      <c r="J21" s="50"/>
      <c r="K21" s="50"/>
    </row>
    <row r="22" spans="1:12" s="19" customFormat="1" ht="99" customHeight="1" thickBot="1">
      <c r="A22" s="44" t="s">
        <v>46</v>
      </c>
      <c r="B22" s="45" t="s">
        <v>7</v>
      </c>
      <c r="C22" s="46" t="s">
        <v>43</v>
      </c>
      <c r="D22" s="97" t="s">
        <v>65</v>
      </c>
      <c r="E22" s="98" t="s">
        <v>38</v>
      </c>
      <c r="F22" s="99" t="s">
        <v>164</v>
      </c>
      <c r="G22" s="99" t="s">
        <v>42</v>
      </c>
      <c r="H22" s="97" t="s">
        <v>45</v>
      </c>
      <c r="I22" s="100" t="s">
        <v>47</v>
      </c>
      <c r="J22" s="101" t="s">
        <v>44</v>
      </c>
      <c r="K22" s="101" t="s">
        <v>0</v>
      </c>
      <c r="L22" s="16"/>
    </row>
    <row r="23" spans="1:12" s="26" customFormat="1" ht="73.15" customHeight="1">
      <c r="A23" s="11" t="s">
        <v>12</v>
      </c>
      <c r="B23" s="2" t="s">
        <v>1</v>
      </c>
      <c r="C23" s="84">
        <v>2560</v>
      </c>
      <c r="D23" s="102">
        <v>0</v>
      </c>
      <c r="E23" s="103">
        <v>0</v>
      </c>
      <c r="F23" s="104">
        <f>SUM(C23*D23)</f>
        <v>0</v>
      </c>
      <c r="G23" s="104">
        <f>F23+(F23*E23)</f>
        <v>0</v>
      </c>
      <c r="H23" s="105" t="s">
        <v>34</v>
      </c>
      <c r="I23" s="105" t="s">
        <v>34</v>
      </c>
      <c r="J23" s="105" t="s">
        <v>34</v>
      </c>
      <c r="K23" s="111" t="s">
        <v>34</v>
      </c>
      <c r="L23" s="15"/>
    </row>
    <row r="24" spans="1:12" s="26" customFormat="1" ht="73.15" customHeight="1">
      <c r="A24" s="91" t="s">
        <v>13</v>
      </c>
      <c r="B24" s="3" t="s">
        <v>1</v>
      </c>
      <c r="C24" s="85">
        <v>32500</v>
      </c>
      <c r="D24" s="21">
        <v>0</v>
      </c>
      <c r="E24" s="22">
        <v>0</v>
      </c>
      <c r="F24" s="23">
        <f aca="true" t="shared" si="2" ref="F24:F26">SUM(C24*D24)</f>
        <v>0</v>
      </c>
      <c r="G24" s="23">
        <f aca="true" t="shared" si="3" ref="G24:G26">F24+(F24*E24)</f>
        <v>0</v>
      </c>
      <c r="H24" s="24" t="s">
        <v>34</v>
      </c>
      <c r="I24" s="24" t="s">
        <v>34</v>
      </c>
      <c r="J24" s="24" t="s">
        <v>34</v>
      </c>
      <c r="K24" s="110" t="s">
        <v>34</v>
      </c>
      <c r="L24" s="15"/>
    </row>
    <row r="25" spans="1:12" s="26" customFormat="1" ht="73.15" customHeight="1">
      <c r="A25" s="91" t="s">
        <v>14</v>
      </c>
      <c r="B25" s="3" t="s">
        <v>1</v>
      </c>
      <c r="C25" s="85">
        <v>92400</v>
      </c>
      <c r="D25" s="21">
        <v>0</v>
      </c>
      <c r="E25" s="22">
        <v>0</v>
      </c>
      <c r="F25" s="23">
        <f t="shared" si="2"/>
        <v>0</v>
      </c>
      <c r="G25" s="23">
        <f t="shared" si="3"/>
        <v>0</v>
      </c>
      <c r="H25" s="24" t="s">
        <v>34</v>
      </c>
      <c r="I25" s="24" t="s">
        <v>34</v>
      </c>
      <c r="J25" s="24" t="s">
        <v>34</v>
      </c>
      <c r="K25" s="110" t="s">
        <v>34</v>
      </c>
      <c r="L25" s="15"/>
    </row>
    <row r="26" spans="1:12" s="26" customFormat="1" ht="73.15" customHeight="1" thickBot="1">
      <c r="A26" s="113" t="s">
        <v>15</v>
      </c>
      <c r="B26" s="4" t="s">
        <v>1</v>
      </c>
      <c r="C26" s="114">
        <v>26450</v>
      </c>
      <c r="D26" s="39">
        <v>0</v>
      </c>
      <c r="E26" s="40">
        <v>0</v>
      </c>
      <c r="F26" s="27">
        <f t="shared" si="2"/>
        <v>0</v>
      </c>
      <c r="G26" s="27">
        <f t="shared" si="3"/>
        <v>0</v>
      </c>
      <c r="H26" s="41" t="s">
        <v>34</v>
      </c>
      <c r="I26" s="41" t="s">
        <v>34</v>
      </c>
      <c r="J26" s="41" t="s">
        <v>34</v>
      </c>
      <c r="K26" s="112" t="s">
        <v>34</v>
      </c>
      <c r="L26" s="15"/>
    </row>
    <row r="27" spans="1:11" s="19" customFormat="1" ht="25.9" customHeight="1" thickBot="1">
      <c r="A27" s="163" t="s">
        <v>39</v>
      </c>
      <c r="B27" s="164"/>
      <c r="C27" s="164"/>
      <c r="D27" s="164"/>
      <c r="E27" s="165"/>
      <c r="F27" s="31">
        <f>SUM(F23:F26)</f>
        <v>0</v>
      </c>
      <c r="G27" s="30">
        <f>SUM(G23:G26)</f>
        <v>0</v>
      </c>
      <c r="H27" s="28"/>
      <c r="I27" s="28"/>
      <c r="J27" s="28"/>
      <c r="K27" s="29"/>
    </row>
    <row r="28" spans="1:11" s="19" customFormat="1" ht="25.9" customHeight="1">
      <c r="A28" s="51"/>
      <c r="B28" s="51"/>
      <c r="C28" s="51"/>
      <c r="D28" s="51"/>
      <c r="E28" s="51"/>
      <c r="F28" s="48"/>
      <c r="G28" s="49"/>
      <c r="H28" s="50"/>
      <c r="I28" s="50"/>
      <c r="J28" s="50"/>
      <c r="K28" s="50"/>
    </row>
    <row r="29" spans="1:11" s="19" customFormat="1" ht="37.9" customHeight="1" thickBot="1">
      <c r="A29" s="225" t="s">
        <v>16</v>
      </c>
      <c r="B29" s="225"/>
      <c r="C29" s="225"/>
      <c r="D29" s="225"/>
      <c r="E29" s="51"/>
      <c r="F29" s="48"/>
      <c r="G29" s="49"/>
      <c r="H29" s="50"/>
      <c r="I29" s="50"/>
      <c r="J29" s="50"/>
      <c r="K29" s="50"/>
    </row>
    <row r="30" spans="1:12" s="19" customFormat="1" ht="99" customHeight="1" thickBot="1">
      <c r="A30" s="58" t="s">
        <v>46</v>
      </c>
      <c r="B30" s="59" t="s">
        <v>117</v>
      </c>
      <c r="C30" s="60" t="s">
        <v>43</v>
      </c>
      <c r="D30" s="61" t="s">
        <v>37</v>
      </c>
      <c r="E30" s="62" t="s">
        <v>38</v>
      </c>
      <c r="F30" s="63" t="s">
        <v>164</v>
      </c>
      <c r="G30" s="63" t="s">
        <v>42</v>
      </c>
      <c r="H30" s="61" t="s">
        <v>45</v>
      </c>
      <c r="I30" s="64" t="s">
        <v>47</v>
      </c>
      <c r="J30" s="65" t="s">
        <v>44</v>
      </c>
      <c r="K30" s="65" t="s">
        <v>0</v>
      </c>
      <c r="L30" s="16"/>
    </row>
    <row r="31" spans="1:12" s="26" customFormat="1" ht="75" customHeight="1">
      <c r="A31" s="88" t="s">
        <v>17</v>
      </c>
      <c r="B31" s="76" t="s">
        <v>59</v>
      </c>
      <c r="C31" s="52" t="s">
        <v>61</v>
      </c>
      <c r="D31" s="53">
        <v>0</v>
      </c>
      <c r="E31" s="54">
        <v>0</v>
      </c>
      <c r="F31" s="55">
        <f>SUM(C31*D31)</f>
        <v>0</v>
      </c>
      <c r="G31" s="55">
        <f>F31+(F31*E31)</f>
        <v>0</v>
      </c>
      <c r="H31" s="56" t="s">
        <v>34</v>
      </c>
      <c r="I31" s="56" t="s">
        <v>34</v>
      </c>
      <c r="J31" s="105" t="s">
        <v>34</v>
      </c>
      <c r="K31" s="109" t="s">
        <v>34</v>
      </c>
      <c r="L31" s="15"/>
    </row>
    <row r="32" spans="1:12" s="26" customFormat="1" ht="75" customHeight="1">
      <c r="A32" s="86" t="s">
        <v>18</v>
      </c>
      <c r="B32" s="3" t="s">
        <v>59</v>
      </c>
      <c r="C32" s="20" t="s">
        <v>104</v>
      </c>
      <c r="D32" s="21">
        <v>0</v>
      </c>
      <c r="E32" s="22">
        <v>0</v>
      </c>
      <c r="F32" s="23">
        <f>SUM(C32*D32)</f>
        <v>0</v>
      </c>
      <c r="G32" s="23">
        <f>F32+(F32*E32)</f>
        <v>0</v>
      </c>
      <c r="H32" s="24" t="s">
        <v>34</v>
      </c>
      <c r="I32" s="24" t="s">
        <v>34</v>
      </c>
      <c r="J32" s="24" t="s">
        <v>34</v>
      </c>
      <c r="K32" s="110" t="s">
        <v>34</v>
      </c>
      <c r="L32" s="15"/>
    </row>
    <row r="33" spans="1:12" s="26" customFormat="1" ht="75" customHeight="1">
      <c r="A33" s="86" t="s">
        <v>19</v>
      </c>
      <c r="B33" s="3" t="s">
        <v>59</v>
      </c>
      <c r="C33" s="20" t="s">
        <v>105</v>
      </c>
      <c r="D33" s="21">
        <v>0</v>
      </c>
      <c r="E33" s="22">
        <v>0</v>
      </c>
      <c r="F33" s="23">
        <f aca="true" t="shared" si="4" ref="F33:F34">SUM(C33*D33)</f>
        <v>0</v>
      </c>
      <c r="G33" s="23">
        <f aca="true" t="shared" si="5" ref="G33:G34">F33+(F33*E33)</f>
        <v>0</v>
      </c>
      <c r="H33" s="24" t="s">
        <v>34</v>
      </c>
      <c r="I33" s="24" t="s">
        <v>34</v>
      </c>
      <c r="J33" s="24" t="s">
        <v>34</v>
      </c>
      <c r="K33" s="110" t="s">
        <v>34</v>
      </c>
      <c r="L33" s="15"/>
    </row>
    <row r="34" spans="1:12" s="26" customFormat="1" ht="75" customHeight="1" thickBot="1">
      <c r="A34" s="87" t="s">
        <v>20</v>
      </c>
      <c r="B34" s="3" t="s">
        <v>59</v>
      </c>
      <c r="C34" s="20" t="s">
        <v>106</v>
      </c>
      <c r="D34" s="21">
        <v>0</v>
      </c>
      <c r="E34" s="22">
        <v>0</v>
      </c>
      <c r="F34" s="23">
        <f t="shared" si="4"/>
        <v>0</v>
      </c>
      <c r="G34" s="23">
        <f t="shared" si="5"/>
        <v>0</v>
      </c>
      <c r="H34" s="24" t="s">
        <v>34</v>
      </c>
      <c r="I34" s="24" t="s">
        <v>34</v>
      </c>
      <c r="J34" s="41" t="s">
        <v>34</v>
      </c>
      <c r="K34" s="110" t="s">
        <v>34</v>
      </c>
      <c r="L34" s="15"/>
    </row>
    <row r="35" spans="1:11" s="19" customFormat="1" ht="31.15" customHeight="1" thickBot="1">
      <c r="A35" s="163" t="s">
        <v>39</v>
      </c>
      <c r="B35" s="164"/>
      <c r="C35" s="164"/>
      <c r="D35" s="164"/>
      <c r="E35" s="165"/>
      <c r="F35" s="31">
        <f>SUM(F31:F34)</f>
        <v>0</v>
      </c>
      <c r="G35" s="30">
        <f>SUM(G31:G34)</f>
        <v>0</v>
      </c>
      <c r="H35" s="28"/>
      <c r="I35" s="28"/>
      <c r="J35" s="28"/>
      <c r="K35" s="29"/>
    </row>
    <row r="36" spans="1:11" s="19" customFormat="1" ht="25.9" customHeight="1" thickBot="1">
      <c r="A36" s="51"/>
      <c r="B36" s="80"/>
      <c r="C36" s="51"/>
      <c r="D36" s="51"/>
      <c r="E36" s="51"/>
      <c r="F36" s="48"/>
      <c r="G36" s="49"/>
      <c r="H36" s="50"/>
      <c r="I36" s="50"/>
      <c r="J36" s="50"/>
      <c r="K36" s="50"/>
    </row>
    <row r="37" spans="1:9" s="10" customFormat="1" ht="30" customHeight="1" thickBot="1">
      <c r="A37" s="73" t="s">
        <v>157</v>
      </c>
      <c r="B37" s="166" t="s">
        <v>66</v>
      </c>
      <c r="C37" s="167"/>
      <c r="D37" s="168">
        <f>SUM(F35+F27+F19)</f>
        <v>0</v>
      </c>
      <c r="E37" s="169"/>
      <c r="F37" s="170"/>
      <c r="G37" s="66"/>
      <c r="H37" s="66"/>
      <c r="I37" s="66"/>
    </row>
    <row r="38" spans="1:9" s="10" customFormat="1" ht="30" customHeight="1" thickBot="1">
      <c r="A38" s="72"/>
      <c r="B38" s="151" t="s">
        <v>68</v>
      </c>
      <c r="C38" s="152"/>
      <c r="D38" s="153">
        <f>D39-D37</f>
        <v>0</v>
      </c>
      <c r="E38" s="154"/>
      <c r="F38" s="155"/>
      <c r="G38" s="66"/>
      <c r="H38" s="66"/>
      <c r="I38" s="66"/>
    </row>
    <row r="39" spans="1:9" s="10" customFormat="1" ht="30" customHeight="1" thickBot="1">
      <c r="A39" s="68"/>
      <c r="B39" s="156" t="s">
        <v>67</v>
      </c>
      <c r="C39" s="157"/>
      <c r="D39" s="158">
        <f>SUM(G35+G27+G19)</f>
        <v>0</v>
      </c>
      <c r="E39" s="154"/>
      <c r="F39" s="155"/>
      <c r="G39" s="66"/>
      <c r="H39" s="66"/>
      <c r="I39" s="66"/>
    </row>
    <row r="40" spans="1:9" s="10" customFormat="1" ht="62.45" customHeight="1">
      <c r="A40" s="68"/>
      <c r="B40" s="81"/>
      <c r="C40" s="70"/>
      <c r="D40" s="69"/>
      <c r="E40" s="69"/>
      <c r="F40" s="69"/>
      <c r="G40" s="66"/>
      <c r="H40" s="66"/>
      <c r="I40" s="66"/>
    </row>
    <row r="41" spans="1:11" s="19" customFormat="1" ht="25.15" customHeight="1" thickBot="1">
      <c r="A41" s="120" t="s">
        <v>52</v>
      </c>
      <c r="B41" s="120"/>
      <c r="C41" s="120"/>
      <c r="D41" s="121"/>
      <c r="E41"/>
      <c r="F41"/>
      <c r="G41"/>
      <c r="H41"/>
      <c r="I41" s="67"/>
      <c r="J41"/>
      <c r="K41"/>
    </row>
    <row r="42" spans="1:5" s="33" customFormat="1" ht="34.9" customHeight="1" thickBot="1">
      <c r="A42" s="125" t="s">
        <v>107</v>
      </c>
      <c r="B42" s="126"/>
      <c r="C42" s="126"/>
      <c r="D42" s="127" t="s">
        <v>50</v>
      </c>
      <c r="E42" s="128"/>
    </row>
    <row r="43" spans="1:70" s="33" customFormat="1" ht="68.45" customHeight="1">
      <c r="A43" s="129" t="s">
        <v>53</v>
      </c>
      <c r="B43" s="130"/>
      <c r="C43" s="131"/>
      <c r="D43" s="132" t="s">
        <v>34</v>
      </c>
      <c r="E43" s="133"/>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row>
    <row r="44" spans="1:5" s="33" customFormat="1" ht="67.9" customHeight="1">
      <c r="A44" s="134" t="s">
        <v>54</v>
      </c>
      <c r="B44" s="135"/>
      <c r="C44" s="136"/>
      <c r="D44" s="137" t="s">
        <v>34</v>
      </c>
      <c r="E44" s="138"/>
    </row>
    <row r="45" spans="1:5" s="33" customFormat="1" ht="34.9" customHeight="1">
      <c r="A45" s="198" t="s">
        <v>48</v>
      </c>
      <c r="B45" s="199"/>
      <c r="C45" s="200"/>
      <c r="D45" s="137" t="s">
        <v>34</v>
      </c>
      <c r="E45" s="138"/>
    </row>
    <row r="46" spans="1:5" s="33" customFormat="1" ht="25.15" customHeight="1">
      <c r="A46" s="198" t="s">
        <v>49</v>
      </c>
      <c r="B46" s="199"/>
      <c r="C46" s="200"/>
      <c r="D46" s="137" t="s">
        <v>34</v>
      </c>
      <c r="E46" s="138"/>
    </row>
    <row r="47" spans="1:5" s="33" customFormat="1" ht="25.15" customHeight="1">
      <c r="A47" s="141" t="s">
        <v>108</v>
      </c>
      <c r="B47" s="142"/>
      <c r="C47" s="143"/>
      <c r="D47" s="144" t="s">
        <v>34</v>
      </c>
      <c r="E47" s="145"/>
    </row>
    <row r="48" spans="1:5" s="33" customFormat="1" ht="25.15" customHeight="1">
      <c r="A48" s="141" t="s">
        <v>109</v>
      </c>
      <c r="B48" s="142"/>
      <c r="C48" s="143"/>
      <c r="D48" s="144" t="s">
        <v>34</v>
      </c>
      <c r="E48" s="145"/>
    </row>
    <row r="49" spans="1:5" s="33" customFormat="1" ht="25.15" customHeight="1">
      <c r="A49" s="206" t="s">
        <v>110</v>
      </c>
      <c r="B49" s="207"/>
      <c r="C49" s="208"/>
      <c r="D49" s="144" t="s">
        <v>34</v>
      </c>
      <c r="E49" s="145"/>
    </row>
    <row r="50" spans="1:5" s="33" customFormat="1" ht="25.15" customHeight="1">
      <c r="A50" s="222" t="s">
        <v>111</v>
      </c>
      <c r="B50" s="223"/>
      <c r="C50" s="224"/>
      <c r="D50" s="144" t="s">
        <v>34</v>
      </c>
      <c r="E50" s="145"/>
    </row>
    <row r="51" spans="1:5" s="33" customFormat="1" ht="25.15" customHeight="1">
      <c r="A51" s="222" t="s">
        <v>112</v>
      </c>
      <c r="B51" s="223"/>
      <c r="C51" s="224"/>
      <c r="D51" s="144" t="s">
        <v>34</v>
      </c>
      <c r="E51" s="145"/>
    </row>
    <row r="52" spans="1:5" s="33" customFormat="1" ht="25.15" customHeight="1">
      <c r="A52" s="222" t="s">
        <v>113</v>
      </c>
      <c r="B52" s="223"/>
      <c r="C52" s="224"/>
      <c r="D52" s="144" t="s">
        <v>34</v>
      </c>
      <c r="E52" s="145"/>
    </row>
    <row r="53" spans="1:5" s="33" customFormat="1" ht="25.15" customHeight="1">
      <c r="A53" s="226" t="s">
        <v>114</v>
      </c>
      <c r="B53" s="227"/>
      <c r="C53" s="228"/>
      <c r="D53" s="229" t="s">
        <v>34</v>
      </c>
      <c r="E53" s="230"/>
    </row>
    <row r="54" spans="1:5" s="33" customFormat="1" ht="25.15" customHeight="1">
      <c r="A54" s="198" t="s">
        <v>115</v>
      </c>
      <c r="B54" s="199"/>
      <c r="C54" s="200"/>
      <c r="D54" s="144" t="s">
        <v>34</v>
      </c>
      <c r="E54" s="145"/>
    </row>
    <row r="55" spans="1:5" s="33" customFormat="1" ht="25.15" customHeight="1" thickBot="1">
      <c r="A55" s="231" t="s">
        <v>116</v>
      </c>
      <c r="B55" s="232"/>
      <c r="C55" s="233"/>
      <c r="D55" s="196" t="s">
        <v>34</v>
      </c>
      <c r="E55" s="197"/>
    </row>
    <row r="56" spans="1:4" s="33" customFormat="1" ht="19.9" customHeight="1">
      <c r="A56" s="35"/>
      <c r="B56" s="82"/>
      <c r="C56" s="35"/>
      <c r="D56" s="36"/>
    </row>
    <row r="57" spans="1:5" ht="24" customHeight="1">
      <c r="A57" s="140" t="s">
        <v>55</v>
      </c>
      <c r="B57" s="140"/>
      <c r="C57" s="140"/>
      <c r="D57" s="140"/>
      <c r="E57" s="140"/>
    </row>
    <row r="59" spans="1:7" ht="12.75">
      <c r="A59" s="139" t="s">
        <v>121</v>
      </c>
      <c r="B59" s="139"/>
      <c r="C59" s="139"/>
      <c r="D59" s="139"/>
      <c r="E59" s="139"/>
      <c r="F59" s="139"/>
      <c r="G59" s="139"/>
    </row>
    <row r="60" spans="1:7" ht="12.75">
      <c r="A60" s="122"/>
      <c r="B60" s="122"/>
      <c r="C60" s="122"/>
      <c r="D60" s="122"/>
      <c r="E60" s="122"/>
      <c r="F60" s="122"/>
      <c r="G60" s="122"/>
    </row>
    <row r="61" spans="1:7" ht="31.15" customHeight="1">
      <c r="A61" s="122" t="s">
        <v>56</v>
      </c>
      <c r="B61" s="122"/>
      <c r="C61" s="122"/>
      <c r="D61" s="122"/>
      <c r="E61" s="122"/>
      <c r="F61" s="122"/>
      <c r="G61" s="122"/>
    </row>
    <row r="62" spans="1:7" ht="12.75">
      <c r="A62" s="123" t="s">
        <v>58</v>
      </c>
      <c r="B62" s="123"/>
      <c r="C62" s="123"/>
      <c r="D62" s="123"/>
      <c r="E62" s="123"/>
      <c r="F62" s="123"/>
      <c r="G62" s="123"/>
    </row>
    <row r="63" spans="1:7" ht="36" customHeight="1">
      <c r="A63" s="124" t="s">
        <v>57</v>
      </c>
      <c r="B63" s="124"/>
      <c r="C63" s="124"/>
      <c r="D63" s="124"/>
      <c r="E63" s="124"/>
      <c r="F63" s="124"/>
      <c r="G63" s="124"/>
    </row>
  </sheetData>
  <mergeCells count="63">
    <mergeCell ref="A60:G60"/>
    <mergeCell ref="A61:G61"/>
    <mergeCell ref="A62:G62"/>
    <mergeCell ref="A63:G63"/>
    <mergeCell ref="A21:D21"/>
    <mergeCell ref="A53:C53"/>
    <mergeCell ref="D53:E53"/>
    <mergeCell ref="A54:C54"/>
    <mergeCell ref="D54:E54"/>
    <mergeCell ref="A59:G59"/>
    <mergeCell ref="A55:C55"/>
    <mergeCell ref="D55:E55"/>
    <mergeCell ref="A57:E57"/>
    <mergeCell ref="A46:C46"/>
    <mergeCell ref="D46:E46"/>
    <mergeCell ref="A47:C47"/>
    <mergeCell ref="A27:E27"/>
    <mergeCell ref="A35:E35"/>
    <mergeCell ref="B38:C38"/>
    <mergeCell ref="D38:F38"/>
    <mergeCell ref="B39:C39"/>
    <mergeCell ref="D39:F39"/>
    <mergeCell ref="A29:D29"/>
    <mergeCell ref="A50:C50"/>
    <mergeCell ref="A51:C51"/>
    <mergeCell ref="A52:C52"/>
    <mergeCell ref="A49:C49"/>
    <mergeCell ref="D49:E49"/>
    <mergeCell ref="D50:E50"/>
    <mergeCell ref="D51:E51"/>
    <mergeCell ref="D52:E52"/>
    <mergeCell ref="D47:E47"/>
    <mergeCell ref="A48:C48"/>
    <mergeCell ref="D48:E48"/>
    <mergeCell ref="A43:C43"/>
    <mergeCell ref="D43:E43"/>
    <mergeCell ref="A44:C44"/>
    <mergeCell ref="D44:E44"/>
    <mergeCell ref="A45:C45"/>
    <mergeCell ref="D45:E45"/>
    <mergeCell ref="A42:C42"/>
    <mergeCell ref="D42:E42"/>
    <mergeCell ref="A41:D41"/>
    <mergeCell ref="B37:C37"/>
    <mergeCell ref="D37:F37"/>
    <mergeCell ref="A8:B8"/>
    <mergeCell ref="C8:K8"/>
    <mergeCell ref="A10:K10"/>
    <mergeCell ref="A11:K11"/>
    <mergeCell ref="A19:E19"/>
    <mergeCell ref="A13:D13"/>
    <mergeCell ref="A5:B5"/>
    <mergeCell ref="C5:K5"/>
    <mergeCell ref="A6:B6"/>
    <mergeCell ref="C6:K6"/>
    <mergeCell ref="A7:B7"/>
    <mergeCell ref="C7:K7"/>
    <mergeCell ref="F1:K1"/>
    <mergeCell ref="A2:K2"/>
    <mergeCell ref="A3:B3"/>
    <mergeCell ref="C3:K3"/>
    <mergeCell ref="A4:B4"/>
    <mergeCell ref="C4:K4"/>
  </mergeCells>
  <printOptions/>
  <pageMargins left="0.7" right="0.7" top="0.787401575" bottom="0.787401575" header="0.3" footer="0.3"/>
  <pageSetup fitToHeight="0"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48"/>
  <sheetViews>
    <sheetView workbookViewId="0" topLeftCell="A1">
      <selection activeCell="G30" sqref="G30"/>
    </sheetView>
  </sheetViews>
  <sheetFormatPr defaultColWidth="8.8515625" defaultRowHeight="12.75"/>
  <cols>
    <col min="1" max="1" width="36.28125" style="0" customWidth="1"/>
    <col min="2" max="2" width="10.421875" style="7" customWidth="1"/>
    <col min="3" max="3" width="15.421875" style="0" customWidth="1"/>
    <col min="4" max="4" width="14.57421875" style="0" customWidth="1"/>
    <col min="5" max="5" width="7.7109375" style="0" customWidth="1"/>
    <col min="6" max="7" width="17.7109375" style="0" customWidth="1"/>
    <col min="8" max="8" width="16.7109375" style="0" customWidth="1"/>
    <col min="9" max="9" width="12.28125" style="0" customWidth="1"/>
    <col min="10" max="11" width="12.7109375" style="0" customWidth="1"/>
  </cols>
  <sheetData>
    <row r="1" spans="1:11" s="19" customFormat="1" ht="13.5" thickBot="1">
      <c r="A1" s="15"/>
      <c r="B1" s="18"/>
      <c r="C1" s="17"/>
      <c r="D1" s="18"/>
      <c r="E1" s="16"/>
      <c r="F1" s="181"/>
      <c r="G1" s="181"/>
      <c r="H1" s="182"/>
      <c r="I1" s="182"/>
      <c r="J1" s="182"/>
      <c r="K1" s="182"/>
    </row>
    <row r="2" spans="1:11" s="19" customFormat="1" ht="21.6" customHeight="1" thickBot="1">
      <c r="A2" s="183" t="s">
        <v>161</v>
      </c>
      <c r="B2" s="184"/>
      <c r="C2" s="184"/>
      <c r="D2" s="184"/>
      <c r="E2" s="184"/>
      <c r="F2" s="184"/>
      <c r="G2" s="184"/>
      <c r="H2" s="184"/>
      <c r="I2" s="184"/>
      <c r="J2" s="184"/>
      <c r="K2" s="185"/>
    </row>
    <row r="3" spans="1:11" s="19" customFormat="1" ht="31.15" customHeight="1" thickBot="1">
      <c r="A3" s="209" t="s">
        <v>32</v>
      </c>
      <c r="B3" s="210"/>
      <c r="C3" s="211" t="s">
        <v>155</v>
      </c>
      <c r="D3" s="211"/>
      <c r="E3" s="211"/>
      <c r="F3" s="211"/>
      <c r="G3" s="211"/>
      <c r="H3" s="211"/>
      <c r="I3" s="211"/>
      <c r="J3" s="211"/>
      <c r="K3" s="212"/>
    </row>
    <row r="4" spans="1:11" s="19" customFormat="1" ht="31.15" customHeight="1" thickBot="1">
      <c r="A4" s="213" t="s">
        <v>40</v>
      </c>
      <c r="B4" s="214"/>
      <c r="C4" s="215" t="s">
        <v>140</v>
      </c>
      <c r="D4" s="215"/>
      <c r="E4" s="215"/>
      <c r="F4" s="215"/>
      <c r="G4" s="215"/>
      <c r="H4" s="215"/>
      <c r="I4" s="215"/>
      <c r="J4" s="215"/>
      <c r="K4" s="216"/>
    </row>
    <row r="5" spans="1:11" s="19" customFormat="1" ht="27" customHeight="1">
      <c r="A5" s="217" t="s">
        <v>33</v>
      </c>
      <c r="B5" s="218"/>
      <c r="C5" s="219" t="s">
        <v>34</v>
      </c>
      <c r="D5" s="220"/>
      <c r="E5" s="220"/>
      <c r="F5" s="220"/>
      <c r="G5" s="220"/>
      <c r="H5" s="220"/>
      <c r="I5" s="220"/>
      <c r="J5" s="220"/>
      <c r="K5" s="221"/>
    </row>
    <row r="6" spans="1:11" s="19" customFormat="1" ht="27" customHeight="1">
      <c r="A6" s="176" t="s">
        <v>41</v>
      </c>
      <c r="B6" s="177"/>
      <c r="C6" s="178" t="s">
        <v>34</v>
      </c>
      <c r="D6" s="179"/>
      <c r="E6" s="179"/>
      <c r="F6" s="179"/>
      <c r="G6" s="179"/>
      <c r="H6" s="179"/>
      <c r="I6" s="179"/>
      <c r="J6" s="179"/>
      <c r="K6" s="180"/>
    </row>
    <row r="7" spans="1:11" s="19" customFormat="1" ht="27" customHeight="1">
      <c r="A7" s="176" t="s">
        <v>35</v>
      </c>
      <c r="B7" s="177"/>
      <c r="C7" s="178" t="s">
        <v>34</v>
      </c>
      <c r="D7" s="179"/>
      <c r="E7" s="179"/>
      <c r="F7" s="179"/>
      <c r="G7" s="179"/>
      <c r="H7" s="179"/>
      <c r="I7" s="179"/>
      <c r="J7" s="179"/>
      <c r="K7" s="180"/>
    </row>
    <row r="8" spans="1:11" s="19" customFormat="1" ht="27" customHeight="1" thickBot="1">
      <c r="A8" s="149" t="s">
        <v>36</v>
      </c>
      <c r="B8" s="150"/>
      <c r="C8" s="159" t="s">
        <v>34</v>
      </c>
      <c r="D8" s="159"/>
      <c r="E8" s="159"/>
      <c r="F8" s="159"/>
      <c r="G8" s="159"/>
      <c r="H8" s="159"/>
      <c r="I8" s="159"/>
      <c r="J8" s="159"/>
      <c r="K8" s="160"/>
    </row>
    <row r="9" spans="1:11" s="19" customFormat="1" ht="10.15" customHeight="1">
      <c r="A9" s="38"/>
      <c r="B9" s="79"/>
      <c r="C9" s="71"/>
      <c r="D9" s="71"/>
      <c r="E9" s="71"/>
      <c r="F9" s="71"/>
      <c r="G9" s="71"/>
      <c r="H9" s="71"/>
      <c r="I9" s="71"/>
      <c r="J9" s="71"/>
      <c r="K9" s="71"/>
    </row>
    <row r="10" spans="1:11" s="19" customFormat="1" ht="58.15" customHeight="1">
      <c r="A10" s="161" t="s">
        <v>141</v>
      </c>
      <c r="B10" s="161"/>
      <c r="C10" s="161"/>
      <c r="D10" s="161"/>
      <c r="E10" s="161"/>
      <c r="F10" s="161"/>
      <c r="G10" s="161"/>
      <c r="H10" s="161"/>
      <c r="I10" s="161"/>
      <c r="J10" s="161"/>
      <c r="K10" s="161"/>
    </row>
    <row r="11" spans="1:12" s="19" customFormat="1" ht="72.6" customHeight="1">
      <c r="A11" s="161" t="s">
        <v>51</v>
      </c>
      <c r="B11" s="161"/>
      <c r="C11" s="161"/>
      <c r="D11" s="161"/>
      <c r="E11" s="161"/>
      <c r="F11" s="161"/>
      <c r="G11" s="161"/>
      <c r="H11" s="161"/>
      <c r="I11" s="161"/>
      <c r="J11" s="161"/>
      <c r="K11" s="161"/>
      <c r="L11" s="89"/>
    </row>
    <row r="12" spans="1:11" s="19" customFormat="1" ht="15" customHeight="1">
      <c r="A12" s="42"/>
      <c r="B12" s="42"/>
      <c r="C12" s="42"/>
      <c r="D12" s="42"/>
      <c r="E12" s="42"/>
      <c r="F12" s="42"/>
      <c r="G12" s="42"/>
      <c r="H12" s="42"/>
      <c r="I12" s="42"/>
      <c r="J12" s="42"/>
      <c r="K12" s="42"/>
    </row>
    <row r="13" spans="1:11" s="19" customFormat="1" ht="25.9" customHeight="1" thickBot="1">
      <c r="A13" s="162" t="s">
        <v>31</v>
      </c>
      <c r="B13" s="162"/>
      <c r="C13" s="162"/>
      <c r="D13" s="162"/>
      <c r="E13" s="43"/>
      <c r="F13" s="43"/>
      <c r="G13" s="43"/>
      <c r="H13" s="43"/>
      <c r="I13" s="43"/>
      <c r="J13" s="38"/>
      <c r="K13" s="38"/>
    </row>
    <row r="14" spans="1:12" s="19" customFormat="1" ht="99" customHeight="1" thickBot="1">
      <c r="A14" s="58" t="s">
        <v>46</v>
      </c>
      <c r="B14" s="59" t="s">
        <v>150</v>
      </c>
      <c r="C14" s="60" t="s">
        <v>151</v>
      </c>
      <c r="D14" s="61" t="s">
        <v>37</v>
      </c>
      <c r="E14" s="62" t="s">
        <v>38</v>
      </c>
      <c r="F14" s="63" t="s">
        <v>164</v>
      </c>
      <c r="G14" s="63" t="s">
        <v>42</v>
      </c>
      <c r="H14" s="61" t="s">
        <v>45</v>
      </c>
      <c r="I14" s="64" t="s">
        <v>47</v>
      </c>
      <c r="J14" s="65" t="s">
        <v>44</v>
      </c>
      <c r="K14" s="65" t="s">
        <v>0</v>
      </c>
      <c r="L14" s="16"/>
    </row>
    <row r="15" spans="1:12" s="26" customFormat="1" ht="73.15" customHeight="1">
      <c r="A15" s="5" t="s">
        <v>26</v>
      </c>
      <c r="B15" s="2" t="s">
        <v>118</v>
      </c>
      <c r="C15" s="95">
        <v>180000</v>
      </c>
      <c r="D15" s="102">
        <v>0</v>
      </c>
      <c r="E15" s="103">
        <v>0</v>
      </c>
      <c r="F15" s="104">
        <f>SUM(C15*D15)</f>
        <v>0</v>
      </c>
      <c r="G15" s="104">
        <f>F15+(F15*E15)</f>
        <v>0</v>
      </c>
      <c r="H15" s="105" t="s">
        <v>34</v>
      </c>
      <c r="I15" s="105" t="s">
        <v>34</v>
      </c>
      <c r="J15" s="105" t="s">
        <v>34</v>
      </c>
      <c r="K15" s="111" t="s">
        <v>34</v>
      </c>
      <c r="L15" s="15"/>
    </row>
    <row r="16" spans="1:12" s="26" customFormat="1" ht="73.15" customHeight="1">
      <c r="A16" s="8" t="s">
        <v>27</v>
      </c>
      <c r="B16" s="3" t="s">
        <v>118</v>
      </c>
      <c r="C16" s="92">
        <v>730000</v>
      </c>
      <c r="D16" s="21">
        <v>0</v>
      </c>
      <c r="E16" s="22">
        <v>0</v>
      </c>
      <c r="F16" s="23">
        <f aca="true" t="shared" si="0" ref="F16:F19">SUM(C16*D16)</f>
        <v>0</v>
      </c>
      <c r="G16" s="23">
        <f aca="true" t="shared" si="1" ref="G16:G19">F16+(F16*E16)</f>
        <v>0</v>
      </c>
      <c r="H16" s="24" t="s">
        <v>34</v>
      </c>
      <c r="I16" s="24" t="s">
        <v>34</v>
      </c>
      <c r="J16" s="24" t="s">
        <v>34</v>
      </c>
      <c r="K16" s="110" t="s">
        <v>34</v>
      </c>
      <c r="L16" s="15"/>
    </row>
    <row r="17" spans="1:12" s="26" customFormat="1" ht="73.15" customHeight="1">
      <c r="A17" s="6" t="s">
        <v>28</v>
      </c>
      <c r="B17" s="3" t="s">
        <v>119</v>
      </c>
      <c r="C17" s="93">
        <v>650000</v>
      </c>
      <c r="D17" s="21">
        <v>0</v>
      </c>
      <c r="E17" s="22">
        <v>0</v>
      </c>
      <c r="F17" s="23">
        <f aca="true" t="shared" si="2" ref="F17">SUM(C17*D17)</f>
        <v>0</v>
      </c>
      <c r="G17" s="23">
        <f aca="true" t="shared" si="3" ref="G17">F17+(F17*E17)</f>
        <v>0</v>
      </c>
      <c r="H17" s="24" t="s">
        <v>34</v>
      </c>
      <c r="I17" s="24" t="s">
        <v>34</v>
      </c>
      <c r="J17" s="24" t="s">
        <v>34</v>
      </c>
      <c r="K17" s="110" t="s">
        <v>34</v>
      </c>
      <c r="L17" s="15"/>
    </row>
    <row r="18" spans="1:12" s="26" customFormat="1" ht="73.15" customHeight="1">
      <c r="A18" s="6" t="s">
        <v>21</v>
      </c>
      <c r="B18" s="3" t="s">
        <v>119</v>
      </c>
      <c r="C18" s="93">
        <v>90000</v>
      </c>
      <c r="D18" s="21">
        <v>0</v>
      </c>
      <c r="E18" s="22">
        <v>0</v>
      </c>
      <c r="F18" s="23">
        <f t="shared" si="0"/>
        <v>0</v>
      </c>
      <c r="G18" s="23">
        <f t="shared" si="1"/>
        <v>0</v>
      </c>
      <c r="H18" s="24" t="s">
        <v>34</v>
      </c>
      <c r="I18" s="24" t="s">
        <v>34</v>
      </c>
      <c r="J18" s="24" t="s">
        <v>34</v>
      </c>
      <c r="K18" s="110" t="s">
        <v>34</v>
      </c>
      <c r="L18" s="15"/>
    </row>
    <row r="19" spans="1:12" s="26" customFormat="1" ht="73.15" customHeight="1" thickBot="1">
      <c r="A19" s="9" t="s">
        <v>29</v>
      </c>
      <c r="B19" s="4" t="s">
        <v>119</v>
      </c>
      <c r="C19" s="94">
        <v>90000</v>
      </c>
      <c r="D19" s="39">
        <v>0</v>
      </c>
      <c r="E19" s="40">
        <v>0</v>
      </c>
      <c r="F19" s="27">
        <f t="shared" si="0"/>
        <v>0</v>
      </c>
      <c r="G19" s="27">
        <f t="shared" si="1"/>
        <v>0</v>
      </c>
      <c r="H19" s="41" t="s">
        <v>34</v>
      </c>
      <c r="I19" s="41" t="s">
        <v>34</v>
      </c>
      <c r="J19" s="41" t="s">
        <v>34</v>
      </c>
      <c r="K19" s="112" t="s">
        <v>34</v>
      </c>
      <c r="L19" s="15"/>
    </row>
    <row r="20" spans="1:11" s="19" customFormat="1" ht="25.9" customHeight="1" thickBot="1">
      <c r="A20" s="163" t="s">
        <v>39</v>
      </c>
      <c r="B20" s="164"/>
      <c r="C20" s="164"/>
      <c r="D20" s="164"/>
      <c r="E20" s="165"/>
      <c r="F20" s="31">
        <f>SUM(F15:F19)</f>
        <v>0</v>
      </c>
      <c r="G20" s="30">
        <f>SUM(G15:G19)</f>
        <v>0</v>
      </c>
      <c r="H20" s="28"/>
      <c r="I20" s="28"/>
      <c r="J20" s="28"/>
      <c r="K20" s="29"/>
    </row>
    <row r="21" spans="1:11" s="19" customFormat="1" ht="25.9" customHeight="1">
      <c r="A21" s="51"/>
      <c r="B21" s="51"/>
      <c r="C21" s="51"/>
      <c r="D21" s="51"/>
      <c r="E21" s="51"/>
      <c r="F21" s="48"/>
      <c r="G21" s="49"/>
      <c r="H21" s="50"/>
      <c r="I21" s="50"/>
      <c r="J21" s="50"/>
      <c r="K21" s="50"/>
    </row>
    <row r="22" spans="1:11" s="19" customFormat="1" ht="24" customHeight="1" thickBot="1">
      <c r="A22" s="225" t="s">
        <v>22</v>
      </c>
      <c r="B22" s="225"/>
      <c r="C22" s="225"/>
      <c r="D22" s="225"/>
      <c r="E22" s="51"/>
      <c r="F22" s="48"/>
      <c r="G22" s="49"/>
      <c r="H22" s="50"/>
      <c r="I22" s="50"/>
      <c r="J22" s="50"/>
      <c r="K22" s="50"/>
    </row>
    <row r="23" spans="1:12" s="19" customFormat="1" ht="99" customHeight="1" thickBot="1">
      <c r="A23" s="58" t="s">
        <v>46</v>
      </c>
      <c r="B23" s="1" t="s">
        <v>149</v>
      </c>
      <c r="C23" s="60" t="s">
        <v>151</v>
      </c>
      <c r="D23" s="61" t="s">
        <v>65</v>
      </c>
      <c r="E23" s="62" t="s">
        <v>38</v>
      </c>
      <c r="F23" s="63" t="s">
        <v>164</v>
      </c>
      <c r="G23" s="63" t="s">
        <v>42</v>
      </c>
      <c r="H23" s="61" t="s">
        <v>45</v>
      </c>
      <c r="I23" s="64" t="s">
        <v>47</v>
      </c>
      <c r="J23" s="65" t="s">
        <v>44</v>
      </c>
      <c r="K23" s="65" t="s">
        <v>0</v>
      </c>
      <c r="L23" s="16"/>
    </row>
    <row r="24" spans="1:12" s="26" customFormat="1" ht="73.15" customHeight="1" thickBot="1">
      <c r="A24" s="106" t="s">
        <v>30</v>
      </c>
      <c r="B24" s="76" t="s">
        <v>118</v>
      </c>
      <c r="C24" s="108">
        <v>56000</v>
      </c>
      <c r="D24" s="53">
        <v>0</v>
      </c>
      <c r="E24" s="54">
        <v>0</v>
      </c>
      <c r="F24" s="55">
        <f>SUM(C24*D24)</f>
        <v>0</v>
      </c>
      <c r="G24" s="55">
        <f>F24+(F24*E24)</f>
        <v>0</v>
      </c>
      <c r="H24" s="56" t="s">
        <v>34</v>
      </c>
      <c r="I24" s="56" t="s">
        <v>34</v>
      </c>
      <c r="J24" s="107" t="s">
        <v>34</v>
      </c>
      <c r="K24" s="109" t="s">
        <v>34</v>
      </c>
      <c r="L24" s="15"/>
    </row>
    <row r="25" spans="1:11" s="19" customFormat="1" ht="25.9" customHeight="1" thickBot="1">
      <c r="A25" s="163" t="s">
        <v>39</v>
      </c>
      <c r="B25" s="164"/>
      <c r="C25" s="164"/>
      <c r="D25" s="164"/>
      <c r="E25" s="165"/>
      <c r="F25" s="31">
        <f>SUM(F24:F24)</f>
        <v>0</v>
      </c>
      <c r="G25" s="30">
        <f>SUM(G24:G24)</f>
        <v>0</v>
      </c>
      <c r="H25" s="28"/>
      <c r="I25" s="28"/>
      <c r="J25" s="28"/>
      <c r="K25" s="29"/>
    </row>
    <row r="26" spans="1:11" s="19" customFormat="1" ht="25.9" customHeight="1">
      <c r="A26" s="51"/>
      <c r="B26" s="51"/>
      <c r="C26" s="51"/>
      <c r="D26" s="51"/>
      <c r="E26" s="51"/>
      <c r="F26" s="48"/>
      <c r="G26" s="49"/>
      <c r="H26" s="50"/>
      <c r="I26" s="50"/>
      <c r="J26" s="50"/>
      <c r="K26" s="50"/>
    </row>
    <row r="27" spans="1:11" s="19" customFormat="1" ht="19.15" customHeight="1" thickBot="1">
      <c r="A27" s="51"/>
      <c r="B27" s="80"/>
      <c r="C27" s="51"/>
      <c r="D27" s="51"/>
      <c r="E27" s="51"/>
      <c r="F27" s="48"/>
      <c r="G27" s="49"/>
      <c r="H27" s="50"/>
      <c r="I27" s="50"/>
      <c r="J27" s="50"/>
      <c r="K27" s="50"/>
    </row>
    <row r="28" spans="1:9" s="10" customFormat="1" ht="30" customHeight="1" thickBot="1">
      <c r="A28" s="73" t="s">
        <v>156</v>
      </c>
      <c r="B28" s="166" t="s">
        <v>66</v>
      </c>
      <c r="C28" s="167"/>
      <c r="D28" s="168">
        <f>SUM(F25+F20)</f>
        <v>0</v>
      </c>
      <c r="E28" s="169"/>
      <c r="F28" s="170"/>
      <c r="G28" s="66"/>
      <c r="H28" s="66"/>
      <c r="I28" s="66"/>
    </row>
    <row r="29" spans="1:9" s="10" customFormat="1" ht="30" customHeight="1" thickBot="1">
      <c r="A29" s="72"/>
      <c r="B29" s="151" t="s">
        <v>68</v>
      </c>
      <c r="C29" s="152"/>
      <c r="D29" s="153">
        <f>D30-D28</f>
        <v>0</v>
      </c>
      <c r="E29" s="154"/>
      <c r="F29" s="155"/>
      <c r="G29" s="66"/>
      <c r="H29" s="66"/>
      <c r="I29" s="66"/>
    </row>
    <row r="30" spans="1:9" s="10" customFormat="1" ht="30" customHeight="1" thickBot="1">
      <c r="A30" s="68"/>
      <c r="B30" s="156" t="s">
        <v>67</v>
      </c>
      <c r="C30" s="157"/>
      <c r="D30" s="158">
        <f>SUM(G25+G20)</f>
        <v>0</v>
      </c>
      <c r="E30" s="154"/>
      <c r="F30" s="155"/>
      <c r="G30" s="66"/>
      <c r="H30" s="66"/>
      <c r="I30" s="66"/>
    </row>
    <row r="31" spans="1:9" s="10" customFormat="1" ht="62.45" customHeight="1">
      <c r="A31" s="68"/>
      <c r="B31" s="81"/>
      <c r="C31" s="70"/>
      <c r="D31" s="69"/>
      <c r="E31" s="69"/>
      <c r="F31" s="69"/>
      <c r="G31" s="66"/>
      <c r="H31" s="66"/>
      <c r="I31" s="66"/>
    </row>
    <row r="32" spans="1:11" s="19" customFormat="1" ht="25.15" customHeight="1" thickBot="1">
      <c r="A32" s="120" t="s">
        <v>52</v>
      </c>
      <c r="B32" s="120"/>
      <c r="C32" s="120"/>
      <c r="D32" s="121"/>
      <c r="E32"/>
      <c r="F32"/>
      <c r="G32"/>
      <c r="H32"/>
      <c r="I32" s="67"/>
      <c r="J32"/>
      <c r="K32"/>
    </row>
    <row r="33" spans="1:5" s="33" customFormat="1" ht="34.9" customHeight="1" thickBot="1">
      <c r="A33" s="125" t="s">
        <v>122</v>
      </c>
      <c r="B33" s="126"/>
      <c r="C33" s="126"/>
      <c r="D33" s="127" t="s">
        <v>50</v>
      </c>
      <c r="E33" s="128"/>
    </row>
    <row r="34" spans="1:70" s="33" customFormat="1" ht="68.45" customHeight="1">
      <c r="A34" s="129" t="s">
        <v>53</v>
      </c>
      <c r="B34" s="130"/>
      <c r="C34" s="130"/>
      <c r="D34" s="244" t="s">
        <v>34</v>
      </c>
      <c r="E34" s="133"/>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row>
    <row r="35" spans="1:5" s="33" customFormat="1" ht="67.9" customHeight="1">
      <c r="A35" s="134" t="s">
        <v>54</v>
      </c>
      <c r="B35" s="135"/>
      <c r="C35" s="135"/>
      <c r="D35" s="238" t="s">
        <v>34</v>
      </c>
      <c r="E35" s="138"/>
    </row>
    <row r="36" spans="1:5" s="33" customFormat="1" ht="34.9" customHeight="1">
      <c r="A36" s="198" t="s">
        <v>48</v>
      </c>
      <c r="B36" s="199"/>
      <c r="C36" s="199"/>
      <c r="D36" s="238" t="s">
        <v>34</v>
      </c>
      <c r="E36" s="138"/>
    </row>
    <row r="37" spans="1:5" s="33" customFormat="1" ht="25.15" customHeight="1">
      <c r="A37" s="198" t="s">
        <v>49</v>
      </c>
      <c r="B37" s="199"/>
      <c r="C37" s="199"/>
      <c r="D37" s="238" t="s">
        <v>34</v>
      </c>
      <c r="E37" s="138"/>
    </row>
    <row r="38" spans="1:5" s="33" customFormat="1" ht="25.15" customHeight="1">
      <c r="A38" s="141" t="s">
        <v>133</v>
      </c>
      <c r="B38" s="142"/>
      <c r="C38" s="239"/>
      <c r="D38" s="240" t="s">
        <v>34</v>
      </c>
      <c r="E38" s="145"/>
    </row>
    <row r="39" spans="1:5" s="33" customFormat="1" ht="25.15" customHeight="1">
      <c r="A39" s="241" t="s">
        <v>23</v>
      </c>
      <c r="B39" s="242"/>
      <c r="C39" s="243"/>
      <c r="D39" s="240" t="s">
        <v>34</v>
      </c>
      <c r="E39" s="145"/>
    </row>
    <row r="40" spans="1:5" s="33" customFormat="1" ht="25.15" customHeight="1" thickBot="1">
      <c r="A40" s="234" t="s">
        <v>120</v>
      </c>
      <c r="B40" s="235"/>
      <c r="C40" s="236"/>
      <c r="D40" s="237" t="s">
        <v>34</v>
      </c>
      <c r="E40" s="197"/>
    </row>
    <row r="41" spans="1:4" s="33" customFormat="1" ht="19.9" customHeight="1">
      <c r="A41" s="35"/>
      <c r="B41" s="82"/>
      <c r="C41" s="35"/>
      <c r="D41" s="36"/>
    </row>
    <row r="42" spans="1:5" ht="24" customHeight="1">
      <c r="A42" s="140" t="s">
        <v>55</v>
      </c>
      <c r="B42" s="140"/>
      <c r="C42" s="140"/>
      <c r="D42" s="140"/>
      <c r="E42" s="140"/>
    </row>
    <row r="44" spans="1:7" ht="12.75">
      <c r="A44" s="139" t="s">
        <v>121</v>
      </c>
      <c r="B44" s="139"/>
      <c r="C44" s="139"/>
      <c r="D44" s="139"/>
      <c r="E44" s="139"/>
      <c r="F44" s="139"/>
      <c r="G44" s="139"/>
    </row>
    <row r="45" spans="1:7" ht="12.75">
      <c r="A45" s="122"/>
      <c r="B45" s="122"/>
      <c r="C45" s="122"/>
      <c r="D45" s="122"/>
      <c r="E45" s="122"/>
      <c r="F45" s="122"/>
      <c r="G45" s="122"/>
    </row>
    <row r="46" spans="1:7" ht="31.15" customHeight="1">
      <c r="A46" s="122" t="s">
        <v>56</v>
      </c>
      <c r="B46" s="122"/>
      <c r="C46" s="122"/>
      <c r="D46" s="122"/>
      <c r="E46" s="122"/>
      <c r="F46" s="122"/>
      <c r="G46" s="122"/>
    </row>
    <row r="47" spans="1:7" ht="12.75">
      <c r="A47" s="123" t="s">
        <v>58</v>
      </c>
      <c r="B47" s="123"/>
      <c r="C47" s="123"/>
      <c r="D47" s="123"/>
      <c r="E47" s="123"/>
      <c r="F47" s="123"/>
      <c r="G47" s="123"/>
    </row>
    <row r="48" spans="1:7" ht="36" customHeight="1">
      <c r="A48" s="124" t="s">
        <v>57</v>
      </c>
      <c r="B48" s="124"/>
      <c r="C48" s="124"/>
      <c r="D48" s="124"/>
      <c r="E48" s="124"/>
      <c r="F48" s="124"/>
      <c r="G48" s="124"/>
    </row>
  </sheetData>
  <mergeCells count="49">
    <mergeCell ref="F1:K1"/>
    <mergeCell ref="A2:K2"/>
    <mergeCell ref="A3:B3"/>
    <mergeCell ref="C3:K3"/>
    <mergeCell ref="A4:B4"/>
    <mergeCell ref="C4:K4"/>
    <mergeCell ref="A20:E20"/>
    <mergeCell ref="A5:B5"/>
    <mergeCell ref="C5:K5"/>
    <mergeCell ref="A6:B6"/>
    <mergeCell ref="C6:K6"/>
    <mergeCell ref="A7:B7"/>
    <mergeCell ref="C7:K7"/>
    <mergeCell ref="A8:B8"/>
    <mergeCell ref="C8:K8"/>
    <mergeCell ref="A10:K10"/>
    <mergeCell ref="A11:K11"/>
    <mergeCell ref="A13:D13"/>
    <mergeCell ref="A33:C33"/>
    <mergeCell ref="D33:E33"/>
    <mergeCell ref="A22:D22"/>
    <mergeCell ref="A25:E25"/>
    <mergeCell ref="B28:C28"/>
    <mergeCell ref="D28:F28"/>
    <mergeCell ref="B29:C29"/>
    <mergeCell ref="D29:F29"/>
    <mergeCell ref="B30:C30"/>
    <mergeCell ref="D30:F30"/>
    <mergeCell ref="A32:D32"/>
    <mergeCell ref="A34:C34"/>
    <mergeCell ref="D34:E34"/>
    <mergeCell ref="A35:C35"/>
    <mergeCell ref="D35:E35"/>
    <mergeCell ref="A36:C36"/>
    <mergeCell ref="D36:E36"/>
    <mergeCell ref="A40:C40"/>
    <mergeCell ref="D40:E40"/>
    <mergeCell ref="A37:C37"/>
    <mergeCell ref="D37:E37"/>
    <mergeCell ref="A38:C38"/>
    <mergeCell ref="D38:E38"/>
    <mergeCell ref="A39:C39"/>
    <mergeCell ref="D39:E39"/>
    <mergeCell ref="A47:G47"/>
    <mergeCell ref="A48:G48"/>
    <mergeCell ref="A42:E42"/>
    <mergeCell ref="A44:G44"/>
    <mergeCell ref="A45:G45"/>
    <mergeCell ref="A46:G46"/>
  </mergeCells>
  <printOptions/>
  <pageMargins left="0.7" right="0.7" top="0.787401575" bottom="0.787401575" header="0.3" footer="0.3"/>
  <pageSetup fitToHeight="0"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54"/>
  <sheetViews>
    <sheetView workbookViewId="0" topLeftCell="A1">
      <selection activeCell="M15" sqref="M15"/>
    </sheetView>
  </sheetViews>
  <sheetFormatPr defaultColWidth="8.8515625" defaultRowHeight="12.75"/>
  <cols>
    <col min="1" max="1" width="36.28125" style="0" customWidth="1"/>
    <col min="2" max="2" width="10.421875" style="7" customWidth="1"/>
    <col min="3" max="3" width="16.28125" style="0" customWidth="1"/>
    <col min="4" max="4" width="14.57421875" style="0" customWidth="1"/>
    <col min="5" max="5" width="7.7109375" style="0" customWidth="1"/>
    <col min="6" max="7" width="17.7109375" style="0" customWidth="1"/>
    <col min="8" max="8" width="16.7109375" style="0" customWidth="1"/>
    <col min="9" max="9" width="12.28125" style="0" customWidth="1"/>
    <col min="10" max="11" width="12.7109375" style="0" customWidth="1"/>
  </cols>
  <sheetData>
    <row r="1" spans="1:11" s="19" customFormat="1" ht="13.5" thickBot="1">
      <c r="A1" s="15"/>
      <c r="B1" s="18"/>
      <c r="C1" s="17"/>
      <c r="D1" s="18"/>
      <c r="E1" s="16"/>
      <c r="F1" s="181"/>
      <c r="G1" s="181"/>
      <c r="H1" s="182"/>
      <c r="I1" s="182"/>
      <c r="J1" s="182"/>
      <c r="K1" s="182"/>
    </row>
    <row r="2" spans="1:11" s="19" customFormat="1" ht="21.6" customHeight="1" thickBot="1">
      <c r="A2" s="183" t="s">
        <v>161</v>
      </c>
      <c r="B2" s="184"/>
      <c r="C2" s="184"/>
      <c r="D2" s="184"/>
      <c r="E2" s="184"/>
      <c r="F2" s="184"/>
      <c r="G2" s="184"/>
      <c r="H2" s="184"/>
      <c r="I2" s="184"/>
      <c r="J2" s="184"/>
      <c r="K2" s="185"/>
    </row>
    <row r="3" spans="1:11" s="19" customFormat="1" ht="31.15" customHeight="1" thickBot="1">
      <c r="A3" s="209" t="s">
        <v>32</v>
      </c>
      <c r="B3" s="210"/>
      <c r="C3" s="211" t="s">
        <v>155</v>
      </c>
      <c r="D3" s="211"/>
      <c r="E3" s="211"/>
      <c r="F3" s="211"/>
      <c r="G3" s="211"/>
      <c r="H3" s="211"/>
      <c r="I3" s="211"/>
      <c r="J3" s="211"/>
      <c r="K3" s="212"/>
    </row>
    <row r="4" spans="1:11" s="19" customFormat="1" ht="31.15" customHeight="1" thickBot="1">
      <c r="A4" s="213" t="s">
        <v>40</v>
      </c>
      <c r="B4" s="214"/>
      <c r="C4" s="215" t="s">
        <v>142</v>
      </c>
      <c r="D4" s="215"/>
      <c r="E4" s="215"/>
      <c r="F4" s="215"/>
      <c r="G4" s="215"/>
      <c r="H4" s="215"/>
      <c r="I4" s="215"/>
      <c r="J4" s="215"/>
      <c r="K4" s="216"/>
    </row>
    <row r="5" spans="1:11" s="19" customFormat="1" ht="27" customHeight="1">
      <c r="A5" s="217" t="s">
        <v>33</v>
      </c>
      <c r="B5" s="250"/>
      <c r="C5" s="220" t="s">
        <v>34</v>
      </c>
      <c r="D5" s="220"/>
      <c r="E5" s="220"/>
      <c r="F5" s="220"/>
      <c r="G5" s="220"/>
      <c r="H5" s="220"/>
      <c r="I5" s="220"/>
      <c r="J5" s="220"/>
      <c r="K5" s="221"/>
    </row>
    <row r="6" spans="1:11" s="19" customFormat="1" ht="27" customHeight="1">
      <c r="A6" s="176" t="s">
        <v>41</v>
      </c>
      <c r="B6" s="251"/>
      <c r="C6" s="179" t="s">
        <v>34</v>
      </c>
      <c r="D6" s="179"/>
      <c r="E6" s="179"/>
      <c r="F6" s="179"/>
      <c r="G6" s="179"/>
      <c r="H6" s="179"/>
      <c r="I6" s="179"/>
      <c r="J6" s="179"/>
      <c r="K6" s="180"/>
    </row>
    <row r="7" spans="1:11" s="19" customFormat="1" ht="27" customHeight="1">
      <c r="A7" s="176" t="s">
        <v>35</v>
      </c>
      <c r="B7" s="251"/>
      <c r="C7" s="179" t="s">
        <v>34</v>
      </c>
      <c r="D7" s="179"/>
      <c r="E7" s="179"/>
      <c r="F7" s="179"/>
      <c r="G7" s="179"/>
      <c r="H7" s="179"/>
      <c r="I7" s="179"/>
      <c r="J7" s="179"/>
      <c r="K7" s="180"/>
    </row>
    <row r="8" spans="1:11" s="19" customFormat="1" ht="27" customHeight="1" thickBot="1">
      <c r="A8" s="149" t="s">
        <v>36</v>
      </c>
      <c r="B8" s="252"/>
      <c r="C8" s="159" t="s">
        <v>34</v>
      </c>
      <c r="D8" s="159"/>
      <c r="E8" s="159"/>
      <c r="F8" s="159"/>
      <c r="G8" s="159"/>
      <c r="H8" s="159"/>
      <c r="I8" s="159"/>
      <c r="J8" s="159"/>
      <c r="K8" s="160"/>
    </row>
    <row r="9" spans="1:11" s="19" customFormat="1" ht="10.15" customHeight="1">
      <c r="A9" s="38"/>
      <c r="B9" s="79"/>
      <c r="C9" s="71"/>
      <c r="D9" s="71"/>
      <c r="E9" s="71"/>
      <c r="F9" s="71"/>
      <c r="G9" s="71"/>
      <c r="H9" s="71"/>
      <c r="I9" s="71"/>
      <c r="J9" s="71"/>
      <c r="K9" s="71"/>
    </row>
    <row r="10" spans="1:11" s="19" customFormat="1" ht="58.15" customHeight="1">
      <c r="A10" s="161" t="s">
        <v>143</v>
      </c>
      <c r="B10" s="161"/>
      <c r="C10" s="161"/>
      <c r="D10" s="161"/>
      <c r="E10" s="161"/>
      <c r="F10" s="161"/>
      <c r="G10" s="161"/>
      <c r="H10" s="161"/>
      <c r="I10" s="161"/>
      <c r="J10" s="161"/>
      <c r="K10" s="161"/>
    </row>
    <row r="11" spans="1:12" s="19" customFormat="1" ht="72.6" customHeight="1">
      <c r="A11" s="161" t="s">
        <v>51</v>
      </c>
      <c r="B11" s="161"/>
      <c r="C11" s="161"/>
      <c r="D11" s="161"/>
      <c r="E11" s="161"/>
      <c r="F11" s="161"/>
      <c r="G11" s="161"/>
      <c r="H11" s="161"/>
      <c r="I11" s="161"/>
      <c r="J11" s="161"/>
      <c r="K11" s="161"/>
      <c r="L11" s="89"/>
    </row>
    <row r="12" spans="1:11" s="19" customFormat="1" ht="15" customHeight="1">
      <c r="A12" s="42"/>
      <c r="B12" s="42"/>
      <c r="C12" s="42"/>
      <c r="D12" s="42"/>
      <c r="E12" s="42"/>
      <c r="F12" s="42"/>
      <c r="G12" s="42"/>
      <c r="H12" s="42"/>
      <c r="I12" s="42"/>
      <c r="J12" s="42"/>
      <c r="K12" s="42"/>
    </row>
    <row r="13" spans="1:11" s="19" customFormat="1" ht="25.9" customHeight="1" thickBot="1">
      <c r="A13" s="162" t="s">
        <v>123</v>
      </c>
      <c r="B13" s="162"/>
      <c r="C13" s="162"/>
      <c r="D13" s="162"/>
      <c r="E13" s="43"/>
      <c r="F13" s="43"/>
      <c r="G13" s="43"/>
      <c r="H13" s="43"/>
      <c r="I13" s="43"/>
      <c r="J13" s="38"/>
      <c r="K13" s="38"/>
    </row>
    <row r="14" spans="1:12" s="19" customFormat="1" ht="99" customHeight="1" thickBot="1">
      <c r="A14" s="58" t="s">
        <v>46</v>
      </c>
      <c r="B14" s="59" t="s">
        <v>145</v>
      </c>
      <c r="C14" s="60" t="s">
        <v>144</v>
      </c>
      <c r="D14" s="61" t="s">
        <v>37</v>
      </c>
      <c r="E14" s="62" t="s">
        <v>38</v>
      </c>
      <c r="F14" s="63" t="s">
        <v>164</v>
      </c>
      <c r="G14" s="63" t="s">
        <v>42</v>
      </c>
      <c r="H14" s="61" t="s">
        <v>45</v>
      </c>
      <c r="I14" s="64" t="s">
        <v>47</v>
      </c>
      <c r="J14" s="65" t="s">
        <v>44</v>
      </c>
      <c r="K14" s="65" t="s">
        <v>0</v>
      </c>
      <c r="L14" s="16"/>
    </row>
    <row r="15" spans="1:12" s="26" customFormat="1" ht="73.15" customHeight="1">
      <c r="A15" s="12" t="s">
        <v>127</v>
      </c>
      <c r="B15" s="118" t="s">
        <v>146</v>
      </c>
      <c r="C15" s="95">
        <v>60000</v>
      </c>
      <c r="D15" s="53">
        <v>0</v>
      </c>
      <c r="E15" s="54">
        <v>0</v>
      </c>
      <c r="F15" s="55">
        <f>SUM(C15*D15)</f>
        <v>0</v>
      </c>
      <c r="G15" s="55">
        <f>F15+(F15*E15)</f>
        <v>0</v>
      </c>
      <c r="H15" s="56" t="s">
        <v>34</v>
      </c>
      <c r="I15" s="56" t="s">
        <v>34</v>
      </c>
      <c r="J15" s="57" t="s">
        <v>34</v>
      </c>
      <c r="K15" s="57" t="s">
        <v>34</v>
      </c>
      <c r="L15" s="15"/>
    </row>
    <row r="16" spans="1:12" s="26" customFormat="1" ht="73.15" customHeight="1">
      <c r="A16" s="13" t="s">
        <v>128</v>
      </c>
      <c r="B16" s="119" t="s">
        <v>146</v>
      </c>
      <c r="C16" s="93">
        <v>12000</v>
      </c>
      <c r="D16" s="21">
        <v>0</v>
      </c>
      <c r="E16" s="22">
        <v>0</v>
      </c>
      <c r="F16" s="23">
        <f aca="true" t="shared" si="0" ref="F16:F19">SUM(C16*D16)</f>
        <v>0</v>
      </c>
      <c r="G16" s="23">
        <f aca="true" t="shared" si="1" ref="G16:G19">F16+(F16*E16)</f>
        <v>0</v>
      </c>
      <c r="H16" s="24" t="s">
        <v>34</v>
      </c>
      <c r="I16" s="24" t="s">
        <v>34</v>
      </c>
      <c r="J16" s="25" t="s">
        <v>34</v>
      </c>
      <c r="K16" s="25" t="s">
        <v>34</v>
      </c>
      <c r="L16" s="15"/>
    </row>
    <row r="17" spans="1:12" s="26" customFormat="1" ht="73.15" customHeight="1">
      <c r="A17" s="13" t="s">
        <v>129</v>
      </c>
      <c r="B17" s="119" t="s">
        <v>146</v>
      </c>
      <c r="C17" s="93">
        <v>9000</v>
      </c>
      <c r="D17" s="21">
        <v>0</v>
      </c>
      <c r="E17" s="22">
        <v>0</v>
      </c>
      <c r="F17" s="23">
        <f t="shared" si="0"/>
        <v>0</v>
      </c>
      <c r="G17" s="23">
        <f t="shared" si="1"/>
        <v>0</v>
      </c>
      <c r="H17" s="24" t="s">
        <v>34</v>
      </c>
      <c r="I17" s="24" t="s">
        <v>34</v>
      </c>
      <c r="J17" s="25" t="s">
        <v>34</v>
      </c>
      <c r="K17" s="25" t="s">
        <v>34</v>
      </c>
      <c r="L17" s="15"/>
    </row>
    <row r="18" spans="1:12" s="26" customFormat="1" ht="73.15" customHeight="1">
      <c r="A18" s="13" t="s">
        <v>130</v>
      </c>
      <c r="B18" s="119" t="s">
        <v>146</v>
      </c>
      <c r="C18" s="93">
        <v>2500</v>
      </c>
      <c r="D18" s="21">
        <v>0</v>
      </c>
      <c r="E18" s="22">
        <v>0</v>
      </c>
      <c r="F18" s="23">
        <f t="shared" si="0"/>
        <v>0</v>
      </c>
      <c r="G18" s="23">
        <f t="shared" si="1"/>
        <v>0</v>
      </c>
      <c r="H18" s="24" t="s">
        <v>34</v>
      </c>
      <c r="I18" s="24" t="s">
        <v>34</v>
      </c>
      <c r="J18" s="25" t="s">
        <v>34</v>
      </c>
      <c r="K18" s="25" t="s">
        <v>34</v>
      </c>
      <c r="L18" s="15"/>
    </row>
    <row r="19" spans="1:12" s="26" customFormat="1" ht="73.15" customHeight="1" thickBot="1">
      <c r="A19" s="14" t="s">
        <v>131</v>
      </c>
      <c r="B19" s="119" t="s">
        <v>146</v>
      </c>
      <c r="C19" s="96">
        <v>4000</v>
      </c>
      <c r="D19" s="21">
        <v>0</v>
      </c>
      <c r="E19" s="22">
        <v>0</v>
      </c>
      <c r="F19" s="23">
        <f t="shared" si="0"/>
        <v>0</v>
      </c>
      <c r="G19" s="23">
        <f t="shared" si="1"/>
        <v>0</v>
      </c>
      <c r="H19" s="24" t="s">
        <v>34</v>
      </c>
      <c r="I19" s="24" t="s">
        <v>34</v>
      </c>
      <c r="J19" s="25" t="s">
        <v>34</v>
      </c>
      <c r="K19" s="25" t="s">
        <v>34</v>
      </c>
      <c r="L19" s="15"/>
    </row>
    <row r="20" spans="1:11" s="19" customFormat="1" ht="25.9" customHeight="1" thickBot="1">
      <c r="A20" s="163" t="s">
        <v>39</v>
      </c>
      <c r="B20" s="164"/>
      <c r="C20" s="164"/>
      <c r="D20" s="164"/>
      <c r="E20" s="165"/>
      <c r="F20" s="31">
        <f>SUM(F15:F19)</f>
        <v>0</v>
      </c>
      <c r="G20" s="30">
        <f>SUM(G15:G19)</f>
        <v>0</v>
      </c>
      <c r="H20" s="28"/>
      <c r="I20" s="28"/>
      <c r="J20" s="28"/>
      <c r="K20" s="29"/>
    </row>
    <row r="21" spans="1:11" s="19" customFormat="1" ht="19.15" customHeight="1">
      <c r="A21" s="51"/>
      <c r="B21" s="80"/>
      <c r="C21" s="51"/>
      <c r="D21" s="51"/>
      <c r="E21" s="51"/>
      <c r="F21" s="48"/>
      <c r="G21" s="49"/>
      <c r="H21" s="50"/>
      <c r="I21" s="50"/>
      <c r="J21" s="50"/>
      <c r="K21" s="50"/>
    </row>
    <row r="22" spans="1:11" s="19" customFormat="1" ht="25.5" customHeight="1" thickBot="1">
      <c r="A22" s="162" t="s">
        <v>160</v>
      </c>
      <c r="B22" s="162"/>
      <c r="C22" s="162"/>
      <c r="D22" s="162"/>
      <c r="E22" s="90"/>
      <c r="F22" s="90"/>
      <c r="G22" s="90"/>
      <c r="H22" s="90"/>
      <c r="I22" s="90"/>
      <c r="J22" s="38"/>
      <c r="K22" s="38"/>
    </row>
    <row r="23" spans="1:11" s="19" customFormat="1" ht="99" customHeight="1" thickBot="1">
      <c r="A23" s="58" t="s">
        <v>46</v>
      </c>
      <c r="B23" s="59" t="s">
        <v>145</v>
      </c>
      <c r="C23" s="60" t="s">
        <v>144</v>
      </c>
      <c r="D23" s="61" t="s">
        <v>37</v>
      </c>
      <c r="E23" s="62" t="s">
        <v>38</v>
      </c>
      <c r="F23" s="63" t="s">
        <v>164</v>
      </c>
      <c r="G23" s="63" t="s">
        <v>42</v>
      </c>
      <c r="H23" s="61" t="s">
        <v>45</v>
      </c>
      <c r="I23" s="64" t="s">
        <v>47</v>
      </c>
      <c r="J23" s="65" t="s">
        <v>44</v>
      </c>
      <c r="K23" s="65" t="s">
        <v>0</v>
      </c>
    </row>
    <row r="24" spans="1:11" s="19" customFormat="1" ht="72.75" customHeight="1">
      <c r="A24" s="12" t="s">
        <v>127</v>
      </c>
      <c r="B24" s="118" t="s">
        <v>146</v>
      </c>
      <c r="C24" s="95">
        <v>20000</v>
      </c>
      <c r="D24" s="53">
        <v>0</v>
      </c>
      <c r="E24" s="54">
        <v>0</v>
      </c>
      <c r="F24" s="55">
        <f>SUM(C24*D24)</f>
        <v>0</v>
      </c>
      <c r="G24" s="55">
        <f>F24+(F24*E24)</f>
        <v>0</v>
      </c>
      <c r="H24" s="56" t="s">
        <v>34</v>
      </c>
      <c r="I24" s="56" t="s">
        <v>34</v>
      </c>
      <c r="J24" s="57" t="s">
        <v>34</v>
      </c>
      <c r="K24" s="57" t="s">
        <v>34</v>
      </c>
    </row>
    <row r="25" spans="1:11" s="19" customFormat="1" ht="72.75" customHeight="1">
      <c r="A25" s="13" t="s">
        <v>128</v>
      </c>
      <c r="B25" s="119" t="s">
        <v>146</v>
      </c>
      <c r="C25" s="93">
        <v>8000</v>
      </c>
      <c r="D25" s="21">
        <v>0</v>
      </c>
      <c r="E25" s="22">
        <v>0</v>
      </c>
      <c r="F25" s="23">
        <f aca="true" t="shared" si="2" ref="F25:F28">SUM(C25*D25)</f>
        <v>0</v>
      </c>
      <c r="G25" s="23">
        <f aca="true" t="shared" si="3" ref="G25:G28">F25+(F25*E25)</f>
        <v>0</v>
      </c>
      <c r="H25" s="24" t="s">
        <v>34</v>
      </c>
      <c r="I25" s="24" t="s">
        <v>34</v>
      </c>
      <c r="J25" s="25" t="s">
        <v>34</v>
      </c>
      <c r="K25" s="25" t="s">
        <v>34</v>
      </c>
    </row>
    <row r="26" spans="1:11" s="19" customFormat="1" ht="72.75" customHeight="1">
      <c r="A26" s="13" t="s">
        <v>129</v>
      </c>
      <c r="B26" s="119" t="s">
        <v>146</v>
      </c>
      <c r="C26" s="93">
        <v>6000</v>
      </c>
      <c r="D26" s="21">
        <v>0</v>
      </c>
      <c r="E26" s="22">
        <v>0</v>
      </c>
      <c r="F26" s="23">
        <f t="shared" si="2"/>
        <v>0</v>
      </c>
      <c r="G26" s="23">
        <f t="shared" si="3"/>
        <v>0</v>
      </c>
      <c r="H26" s="24" t="s">
        <v>34</v>
      </c>
      <c r="I26" s="24" t="s">
        <v>34</v>
      </c>
      <c r="J26" s="25" t="s">
        <v>34</v>
      </c>
      <c r="K26" s="25" t="s">
        <v>34</v>
      </c>
    </row>
    <row r="27" spans="1:11" s="19" customFormat="1" ht="72.75" customHeight="1">
      <c r="A27" s="13" t="s">
        <v>130</v>
      </c>
      <c r="B27" s="119" t="s">
        <v>146</v>
      </c>
      <c r="C27" s="93">
        <v>1500</v>
      </c>
      <c r="D27" s="21">
        <v>0</v>
      </c>
      <c r="E27" s="22">
        <v>0</v>
      </c>
      <c r="F27" s="23">
        <f t="shared" si="2"/>
        <v>0</v>
      </c>
      <c r="G27" s="23">
        <f t="shared" si="3"/>
        <v>0</v>
      </c>
      <c r="H27" s="24" t="s">
        <v>34</v>
      </c>
      <c r="I27" s="24" t="s">
        <v>34</v>
      </c>
      <c r="J27" s="25" t="s">
        <v>34</v>
      </c>
      <c r="K27" s="25" t="s">
        <v>34</v>
      </c>
    </row>
    <row r="28" spans="1:11" s="19" customFormat="1" ht="72.75" customHeight="1" thickBot="1">
      <c r="A28" s="14" t="s">
        <v>131</v>
      </c>
      <c r="B28" s="119" t="s">
        <v>146</v>
      </c>
      <c r="C28" s="96">
        <v>2500</v>
      </c>
      <c r="D28" s="21">
        <v>0</v>
      </c>
      <c r="E28" s="22">
        <v>0</v>
      </c>
      <c r="F28" s="23">
        <f t="shared" si="2"/>
        <v>0</v>
      </c>
      <c r="G28" s="23">
        <f t="shared" si="3"/>
        <v>0</v>
      </c>
      <c r="H28" s="24" t="s">
        <v>34</v>
      </c>
      <c r="I28" s="24" t="s">
        <v>34</v>
      </c>
      <c r="J28" s="25" t="s">
        <v>34</v>
      </c>
      <c r="K28" s="25" t="s">
        <v>34</v>
      </c>
    </row>
    <row r="29" spans="1:11" s="19" customFormat="1" ht="25.5" customHeight="1" thickBot="1">
      <c r="A29" s="163" t="s">
        <v>39</v>
      </c>
      <c r="B29" s="164"/>
      <c r="C29" s="164"/>
      <c r="D29" s="164"/>
      <c r="E29" s="165"/>
      <c r="F29" s="31">
        <f>SUM(F24:F28)</f>
        <v>0</v>
      </c>
      <c r="G29" s="30">
        <f>SUM(G24:G28)</f>
        <v>0</v>
      </c>
      <c r="H29" s="28"/>
      <c r="I29" s="28"/>
      <c r="J29" s="28"/>
      <c r="K29" s="29"/>
    </row>
    <row r="30" spans="1:9" s="10" customFormat="1" ht="30" customHeight="1" thickBot="1">
      <c r="A30" s="73" t="s">
        <v>163</v>
      </c>
      <c r="B30" s="166" t="s">
        <v>66</v>
      </c>
      <c r="C30" s="167"/>
      <c r="D30" s="168">
        <f>SUM(F20,F29)</f>
        <v>0</v>
      </c>
      <c r="E30" s="169"/>
      <c r="F30" s="170"/>
      <c r="G30" s="66"/>
      <c r="H30" s="66"/>
      <c r="I30" s="66"/>
    </row>
    <row r="31" spans="1:9" s="10" customFormat="1" ht="30" customHeight="1" thickBot="1">
      <c r="A31" s="72"/>
      <c r="B31" s="151" t="s">
        <v>68</v>
      </c>
      <c r="C31" s="152"/>
      <c r="D31" s="153">
        <f>D32-D30</f>
        <v>0</v>
      </c>
      <c r="E31" s="154"/>
      <c r="F31" s="155"/>
      <c r="G31" s="66"/>
      <c r="H31" s="66"/>
      <c r="I31" s="66"/>
    </row>
    <row r="32" spans="1:9" s="10" customFormat="1" ht="30" customHeight="1" thickBot="1">
      <c r="A32" s="68"/>
      <c r="B32" s="156" t="s">
        <v>67</v>
      </c>
      <c r="C32" s="157"/>
      <c r="D32" s="158">
        <f>SUM(G20,G29)</f>
        <v>0</v>
      </c>
      <c r="E32" s="154"/>
      <c r="F32" s="155"/>
      <c r="G32" s="66"/>
      <c r="H32" s="66"/>
      <c r="I32" s="66"/>
    </row>
    <row r="33" spans="1:9" s="10" customFormat="1" ht="21.6" customHeight="1">
      <c r="A33" s="68"/>
      <c r="B33" s="81"/>
      <c r="C33" s="70"/>
      <c r="D33" s="69"/>
      <c r="E33" s="69"/>
      <c r="F33" s="69"/>
      <c r="G33" s="66"/>
      <c r="H33" s="66"/>
      <c r="I33" s="66"/>
    </row>
    <row r="34" spans="1:11" s="19" customFormat="1" ht="25.15" customHeight="1" thickBot="1">
      <c r="A34" s="120" t="s">
        <v>52</v>
      </c>
      <c r="B34" s="120"/>
      <c r="C34" s="120"/>
      <c r="D34" s="121"/>
      <c r="E34"/>
      <c r="F34"/>
      <c r="G34"/>
      <c r="H34"/>
      <c r="I34" s="67"/>
      <c r="J34"/>
      <c r="K34"/>
    </row>
    <row r="35" spans="1:5" s="33" customFormat="1" ht="34.9" customHeight="1" thickBot="1">
      <c r="A35" s="125" t="s">
        <v>122</v>
      </c>
      <c r="B35" s="126"/>
      <c r="C35" s="126"/>
      <c r="D35" s="127" t="s">
        <v>50</v>
      </c>
      <c r="E35" s="128"/>
    </row>
    <row r="36" spans="1:70" s="33" customFormat="1" ht="68.45" customHeight="1">
      <c r="A36" s="129" t="s">
        <v>53</v>
      </c>
      <c r="B36" s="130"/>
      <c r="C36" s="130"/>
      <c r="D36" s="244" t="s">
        <v>34</v>
      </c>
      <c r="E36" s="133"/>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row>
    <row r="37" spans="1:5" s="33" customFormat="1" ht="67.9" customHeight="1">
      <c r="A37" s="134" t="s">
        <v>54</v>
      </c>
      <c r="B37" s="135"/>
      <c r="C37" s="135"/>
      <c r="D37" s="238" t="s">
        <v>34</v>
      </c>
      <c r="E37" s="138"/>
    </row>
    <row r="38" spans="1:5" s="33" customFormat="1" ht="34.9" customHeight="1">
      <c r="A38" s="198" t="s">
        <v>48</v>
      </c>
      <c r="B38" s="199"/>
      <c r="C38" s="199"/>
      <c r="D38" s="238" t="s">
        <v>34</v>
      </c>
      <c r="E38" s="138"/>
    </row>
    <row r="39" spans="1:5" s="33" customFormat="1" ht="25.15" customHeight="1">
      <c r="A39" s="198" t="s">
        <v>49</v>
      </c>
      <c r="B39" s="199"/>
      <c r="C39" s="199"/>
      <c r="D39" s="238" t="s">
        <v>34</v>
      </c>
      <c r="E39" s="138"/>
    </row>
    <row r="40" spans="1:5" s="33" customFormat="1" ht="25.15" customHeight="1">
      <c r="A40" s="141" t="s">
        <v>132</v>
      </c>
      <c r="B40" s="142"/>
      <c r="C40" s="239"/>
      <c r="D40" s="240" t="s">
        <v>34</v>
      </c>
      <c r="E40" s="145"/>
    </row>
    <row r="41" spans="1:5" s="33" customFormat="1" ht="25.15" customHeight="1">
      <c r="A41" s="245" t="s">
        <v>23</v>
      </c>
      <c r="B41" s="246"/>
      <c r="C41" s="247"/>
      <c r="D41" s="238" t="s">
        <v>34</v>
      </c>
      <c r="E41" s="138"/>
    </row>
    <row r="42" spans="1:5" s="33" customFormat="1" ht="25.15" customHeight="1">
      <c r="A42" s="245" t="s">
        <v>24</v>
      </c>
      <c r="B42" s="246"/>
      <c r="C42" s="247"/>
      <c r="D42" s="238" t="s">
        <v>34</v>
      </c>
      <c r="E42" s="138"/>
    </row>
    <row r="43" spans="1:5" s="33" customFormat="1" ht="25.15" customHeight="1">
      <c r="A43" s="245" t="s">
        <v>2</v>
      </c>
      <c r="B43" s="246"/>
      <c r="C43" s="247"/>
      <c r="D43" s="238" t="s">
        <v>34</v>
      </c>
      <c r="E43" s="138"/>
    </row>
    <row r="44" spans="1:5" s="33" customFormat="1" ht="25.15" customHeight="1">
      <c r="A44" s="245" t="s">
        <v>3</v>
      </c>
      <c r="B44" s="246"/>
      <c r="C44" s="247"/>
      <c r="D44" s="238" t="s">
        <v>34</v>
      </c>
      <c r="E44" s="138"/>
    </row>
    <row r="45" spans="1:5" s="33" customFormat="1" ht="25.15" customHeight="1">
      <c r="A45" s="245" t="s">
        <v>4</v>
      </c>
      <c r="B45" s="246"/>
      <c r="C45" s="247"/>
      <c r="D45" s="238" t="s">
        <v>34</v>
      </c>
      <c r="E45" s="138"/>
    </row>
    <row r="46" spans="1:5" s="33" customFormat="1" ht="25.15" customHeight="1" thickBot="1">
      <c r="A46" s="234" t="s">
        <v>5</v>
      </c>
      <c r="B46" s="235"/>
      <c r="C46" s="235"/>
      <c r="D46" s="248" t="s">
        <v>34</v>
      </c>
      <c r="E46" s="249"/>
    </row>
    <row r="47" spans="1:4" s="33" customFormat="1" ht="19.9" customHeight="1">
      <c r="A47" s="35"/>
      <c r="B47" s="82"/>
      <c r="C47" s="35"/>
      <c r="D47" s="36"/>
    </row>
    <row r="48" spans="1:5" ht="24" customHeight="1">
      <c r="A48" s="140" t="s">
        <v>55</v>
      </c>
      <c r="B48" s="140"/>
      <c r="C48" s="140"/>
      <c r="D48" s="140"/>
      <c r="E48" s="140"/>
    </row>
    <row r="50" spans="1:7" ht="12.75">
      <c r="A50" s="139" t="s">
        <v>121</v>
      </c>
      <c r="B50" s="139"/>
      <c r="C50" s="139"/>
      <c r="D50" s="139"/>
      <c r="E50" s="139"/>
      <c r="F50" s="139"/>
      <c r="G50" s="139"/>
    </row>
    <row r="51" spans="1:7" ht="12.75">
      <c r="A51" s="122"/>
      <c r="B51" s="122"/>
      <c r="C51" s="122"/>
      <c r="D51" s="122"/>
      <c r="E51" s="122"/>
      <c r="F51" s="122"/>
      <c r="G51" s="122"/>
    </row>
    <row r="52" spans="1:7" ht="31.15" customHeight="1">
      <c r="A52" s="122" t="s">
        <v>56</v>
      </c>
      <c r="B52" s="122"/>
      <c r="C52" s="122"/>
      <c r="D52" s="122"/>
      <c r="E52" s="122"/>
      <c r="F52" s="122"/>
      <c r="G52" s="122"/>
    </row>
    <row r="53" spans="1:7" ht="12.75">
      <c r="A53" s="123" t="s">
        <v>58</v>
      </c>
      <c r="B53" s="123"/>
      <c r="C53" s="123"/>
      <c r="D53" s="123"/>
      <c r="E53" s="123"/>
      <c r="F53" s="123"/>
      <c r="G53" s="123"/>
    </row>
    <row r="54" spans="1:7" ht="36" customHeight="1">
      <c r="A54" s="124" t="s">
        <v>57</v>
      </c>
      <c r="B54" s="124"/>
      <c r="C54" s="124"/>
      <c r="D54" s="124"/>
      <c r="E54" s="124"/>
      <c r="F54" s="124"/>
      <c r="G54" s="124"/>
    </row>
  </sheetData>
  <mergeCells count="57">
    <mergeCell ref="D30:F30"/>
    <mergeCell ref="F1:K1"/>
    <mergeCell ref="A2:K2"/>
    <mergeCell ref="A3:B3"/>
    <mergeCell ref="C3:K3"/>
    <mergeCell ref="A4:B4"/>
    <mergeCell ref="C4:K4"/>
    <mergeCell ref="A20:E20"/>
    <mergeCell ref="A5:B5"/>
    <mergeCell ref="C5:K5"/>
    <mergeCell ref="A6:B6"/>
    <mergeCell ref="C6:K6"/>
    <mergeCell ref="A7:B7"/>
    <mergeCell ref="C7:K7"/>
    <mergeCell ref="A8:B8"/>
    <mergeCell ref="C8:K8"/>
    <mergeCell ref="A10:K10"/>
    <mergeCell ref="A11:K11"/>
    <mergeCell ref="A13:D13"/>
    <mergeCell ref="B31:C31"/>
    <mergeCell ref="D31:F31"/>
    <mergeCell ref="B32:C32"/>
    <mergeCell ref="D32:F32"/>
    <mergeCell ref="A53:G53"/>
    <mergeCell ref="A34:D34"/>
    <mergeCell ref="A35:C35"/>
    <mergeCell ref="D35:E35"/>
    <mergeCell ref="A54:G54"/>
    <mergeCell ref="A42:C42"/>
    <mergeCell ref="D41:E41"/>
    <mergeCell ref="D42:E42"/>
    <mergeCell ref="D43:E43"/>
    <mergeCell ref="D44:E44"/>
    <mergeCell ref="A48:E48"/>
    <mergeCell ref="A45:C45"/>
    <mergeCell ref="D45:E45"/>
    <mergeCell ref="A46:C46"/>
    <mergeCell ref="D46:E46"/>
    <mergeCell ref="A43:C43"/>
    <mergeCell ref="A44:C44"/>
    <mergeCell ref="A41:C41"/>
    <mergeCell ref="A22:D22"/>
    <mergeCell ref="A29:E29"/>
    <mergeCell ref="A50:G50"/>
    <mergeCell ref="A51:G51"/>
    <mergeCell ref="A52:G52"/>
    <mergeCell ref="A37:C37"/>
    <mergeCell ref="D37:E37"/>
    <mergeCell ref="A38:C38"/>
    <mergeCell ref="D38:E38"/>
    <mergeCell ref="A39:C39"/>
    <mergeCell ref="D39:E39"/>
    <mergeCell ref="A40:C40"/>
    <mergeCell ref="D40:E40"/>
    <mergeCell ref="A36:C36"/>
    <mergeCell ref="D36:E36"/>
    <mergeCell ref="B30:C30"/>
  </mergeCells>
  <printOptions/>
  <pageMargins left="0.7" right="0.7" top="0.787401575" bottom="0.787401575" header="0.3" footer="0.3"/>
  <pageSetup fitToHeight="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Vratislav Plaček</dc:creator>
  <cp:keywords/>
  <dc:description/>
  <cp:lastModifiedBy>Renata Janoušková</cp:lastModifiedBy>
  <cp:lastPrinted>2019-12-06T09:07:12Z</cp:lastPrinted>
  <dcterms:created xsi:type="dcterms:W3CDTF">2018-08-14T05:12:51Z</dcterms:created>
  <dcterms:modified xsi:type="dcterms:W3CDTF">2020-06-22T09:59:23Z</dcterms:modified>
  <cp:category/>
  <cp:version/>
  <cp:contentType/>
  <cp:contentStatus/>
</cp:coreProperties>
</file>