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11460" activeTab="0"/>
  </bookViews>
  <sheets>
    <sheet name="Část 3-suma" sheetId="20" r:id="rId1"/>
    <sheet name="Rokycany" sheetId="34" r:id="rId2"/>
    <sheet name="Kařez" sheetId="35" r:id="rId3"/>
    <sheet name="Radnice" sheetId="38" r:id="rId4"/>
  </sheets>
  <definedNames>
    <definedName name="_xlnm.Print_Area" localSheetId="0">'Část 3-suma'!$A$1:$D$15</definedName>
    <definedName name="_xlnm.Print_Area" localSheetId="2">'Kařez'!$A$1:$L$40</definedName>
    <definedName name="_xlnm.Print_Area" localSheetId="3">'Radnice'!$A$1:$L$40</definedName>
    <definedName name="_xlnm.Print_Area" localSheetId="1">'Rokycany'!$A$1:$L$39</definedName>
    <definedName name="OLE_LINK1" localSheetId="0">#REF!</definedName>
    <definedName name="OLE_LINK1" localSheetId="2">'Kařez'!#REF!</definedName>
    <definedName name="OLE_LINK1" localSheetId="3">'Radnice'!#REF!</definedName>
    <definedName name="OLE_LINK1" localSheetId="1">'Rokycany'!#REF!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<sst xmlns="http://schemas.openxmlformats.org/spreadsheetml/2006/main" count="340" uniqueCount="87">
  <si>
    <t>Objemný odpad</t>
  </si>
  <si>
    <t>ks</t>
  </si>
  <si>
    <t>t</t>
  </si>
  <si>
    <t>Odpadní barvy a laky obsahující organická rozpouštědla nebo jiné nebezpečné látky</t>
  </si>
  <si>
    <t>Kaly z lapáků nečistot</t>
  </si>
  <si>
    <t>Obaly obsahující zbytky nebezpečných látek nebo obaly těmito látkami znečištěné</t>
  </si>
  <si>
    <t>Absorpční činidla, filtrační materiály (včetně olejových filtrů jinak blíže neurčených), čisticí tkaniny a ochranné oděvy znečištěné nebezpečnými látkami</t>
  </si>
  <si>
    <t>Zářivky a jiný odpad obsahující rtuť</t>
  </si>
  <si>
    <t>Olejové filtry</t>
  </si>
  <si>
    <t xml:space="preserve">Odpadní tiskařský toner neuvedený pod číslem 080317 </t>
  </si>
  <si>
    <t>Katalog. číslo odpadu</t>
  </si>
  <si>
    <t>Název odpadu dle katalogu odpadů</t>
  </si>
  <si>
    <t>Celkové předpokládané množství odpadu za rok v MJ</t>
  </si>
  <si>
    <t>080111</t>
  </si>
  <si>
    <t>080318</t>
  </si>
  <si>
    <t xml:space="preserve">130503 </t>
  </si>
  <si>
    <t xml:space="preserve">150110 </t>
  </si>
  <si>
    <t xml:space="preserve">150202 </t>
  </si>
  <si>
    <t xml:space="preserve">160103 </t>
  </si>
  <si>
    <t xml:space="preserve">160107 </t>
  </si>
  <si>
    <t>160121</t>
  </si>
  <si>
    <t xml:space="preserve">200121 </t>
  </si>
  <si>
    <t>200301</t>
  </si>
  <si>
    <t>150102</t>
  </si>
  <si>
    <t>150101</t>
  </si>
  <si>
    <t>200307</t>
  </si>
  <si>
    <t>170504</t>
  </si>
  <si>
    <t>170904</t>
  </si>
  <si>
    <t>200201</t>
  </si>
  <si>
    <t>200303</t>
  </si>
  <si>
    <t>Papírové a lepenkové obaly</t>
  </si>
  <si>
    <t>Plastové obaly</t>
  </si>
  <si>
    <t>Nechlorované hydraulické oleje</t>
  </si>
  <si>
    <t>130208</t>
  </si>
  <si>
    <t>Jiné motorové, převodové a mazací oleje</t>
  </si>
  <si>
    <t>130507</t>
  </si>
  <si>
    <t>Zaolejovaná voda z odlučovače olejů</t>
  </si>
  <si>
    <t>Pneumatiky</t>
  </si>
  <si>
    <t>Nebezpečné součástky neuvedené pod čísly 160107 až 160111 a 160113 a 160114</t>
  </si>
  <si>
    <t>170203</t>
  </si>
  <si>
    <t>Plasty</t>
  </si>
  <si>
    <t>Beton</t>
  </si>
  <si>
    <t xml:space="preserve">Směsný komunální odpad - pravidelný odvoz </t>
  </si>
  <si>
    <t>Nebezpečné odpady a ostatní odpady</t>
  </si>
  <si>
    <t>Cena celkem za likvidaci odpadů, včetně pronájmu nádoby, dopravy a manipulace za 1 kalendářní rok (v Kč bez DPH):</t>
  </si>
  <si>
    <r>
      <t xml:space="preserve">Cena za dopravu a manipulaci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 xml:space="preserve">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</si>
  <si>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dopravu a manipulaci </t>
    </r>
    <r>
      <rPr>
        <b/>
        <sz val="9"/>
        <color rgb="FFFF0000"/>
        <rFont val="Arial"/>
        <family val="2"/>
      </rPr>
      <t>za jeden odvoz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</si>
  <si>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</t>
    </r>
    <r>
      <rPr>
        <b/>
        <sz val="9"/>
        <color rgb="FFFF0000"/>
        <rFont val="Arial"/>
        <family val="2"/>
      </rPr>
      <t>celkem</t>
    </r>
    <r>
      <rPr>
        <b/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</si>
  <si>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Nádoba ve vlastnictví dodavatele (pronájem) - objem nádoby v litrech</t>
  </si>
  <si>
    <r>
      <t xml:space="preserve">Cena za pronájem nádoby </t>
    </r>
    <r>
      <rPr>
        <b/>
        <sz val="9"/>
        <color rgb="FFFF0000"/>
        <rFont val="Arial"/>
        <family val="2"/>
      </rPr>
      <t>za</t>
    </r>
    <r>
      <rPr>
        <b/>
        <sz val="9"/>
        <color theme="1"/>
        <rFont val="Arial"/>
        <family val="2"/>
      </rPr>
      <t xml:space="preserve"> jeden kalendářní </t>
    </r>
    <r>
      <rPr>
        <b/>
        <sz val="9"/>
        <color rgb="FFFF0000"/>
        <rFont val="Arial"/>
        <family val="2"/>
      </rPr>
      <t>rok</t>
    </r>
    <r>
      <rPr>
        <b/>
        <sz val="9"/>
        <color theme="1"/>
        <rFont val="Arial"/>
        <family val="2"/>
      </rPr>
      <t xml:space="preserve"> (v Kč bez DPH)</t>
    </r>
  </si>
  <si>
    <t>Měrná jednotka množství odpadu</t>
  </si>
  <si>
    <r>
      <t xml:space="preserve">Cena za likvidaci odpadu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</si>
  <si>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za likvidaci odpadu celkem </t>
    </r>
    <r>
      <rPr>
        <b/>
        <sz val="9"/>
        <color rgb="FFFF0000"/>
        <rFont val="Arial"/>
        <family val="2"/>
      </rPr>
      <t xml:space="preserve">za </t>
    </r>
    <r>
      <rPr>
        <b/>
        <sz val="9"/>
        <rFont val="Arial"/>
        <family val="2"/>
      </rPr>
      <t>jeden kalendářní</t>
    </r>
    <r>
      <rPr>
        <b/>
        <sz val="9"/>
        <color rgb="FFFF0000"/>
        <rFont val="Arial"/>
        <family val="2"/>
      </rPr>
      <t xml:space="preserve"> rok</t>
    </r>
    <r>
      <rPr>
        <b/>
        <sz val="9"/>
        <color theme="1"/>
        <rFont val="Arial"/>
        <family val="2"/>
      </rPr>
      <t xml:space="preserve"> (v Kč bez DPH)</t>
    </r>
  </si>
  <si>
    <r>
      <t xml:space="preserve">Cena celkem za likvidaci odpadu včetně všech poplatků </t>
    </r>
    <r>
      <rPr>
        <b/>
        <sz val="9"/>
        <color rgb="FFFF0000"/>
        <rFont val="Arial"/>
        <family val="2"/>
      </rPr>
      <t>za MJ</t>
    </r>
    <r>
      <rPr>
        <b/>
        <sz val="9"/>
        <color theme="1"/>
        <rFont val="Arial"/>
        <family val="2"/>
      </rPr>
      <t xml:space="preserve">  (v Kč bez DPH)</t>
    </r>
  </si>
  <si>
    <r>
      <t xml:space="preserve">Cena </t>
    </r>
    <r>
      <rPr>
        <b/>
        <sz val="9"/>
        <color rgb="FFFF0000"/>
        <rFont val="Arial"/>
        <family val="2"/>
      </rPr>
      <t xml:space="preserve">celkem </t>
    </r>
    <r>
      <rPr>
        <b/>
        <sz val="9"/>
        <color theme="1"/>
        <rFont val="Arial"/>
        <family val="2"/>
      </rPr>
      <t xml:space="preserve">za likvidaci odpadu včetně všech poplatků </t>
    </r>
    <r>
      <rPr>
        <b/>
        <sz val="9"/>
        <color rgb="FFFF0000"/>
        <rFont val="Arial"/>
        <family val="2"/>
      </rPr>
      <t xml:space="preserve">za jeden kalendářní rok </t>
    </r>
    <r>
      <rPr>
        <b/>
        <sz val="9"/>
        <color theme="1"/>
        <rFont val="Arial"/>
        <family val="2"/>
      </rPr>
      <t>(v Kč bez DPH)</t>
    </r>
  </si>
  <si>
    <t>Cena celkem za likvidaci odpadů včetně všech poplatků za 1 kalendářní rok (v Kč bez DPH):</t>
  </si>
  <si>
    <t>Zemina a kamení neuvedené pod číslem 17 05 03</t>
  </si>
  <si>
    <t xml:space="preserve">Směsné stavební s demoliční odpady </t>
  </si>
  <si>
    <t xml:space="preserve">Biologicky rozložitelný odpad </t>
  </si>
  <si>
    <t>Směsný komunální odpad</t>
  </si>
  <si>
    <t xml:space="preserve">Uliční smetky </t>
  </si>
  <si>
    <t>ne</t>
  </si>
  <si>
    <t>Objemné a ostatní odpady - bez dopravy, jen uložení na skládce včetně poplatků</t>
  </si>
  <si>
    <t>Objemné a ostatní odpady - bez dopravy, uložení na skládce včetně všech poplatků</t>
  </si>
  <si>
    <t>Odběrné místo: Rokycany, Roháčova 773/III, Rokycany 337 01</t>
  </si>
  <si>
    <t xml:space="preserve">Předpokládaný počet odvozů za rok* </t>
  </si>
  <si>
    <t>List 1 z 4</t>
  </si>
  <si>
    <t>Odběrné místo: Kařez 141, Zbiroh 338 08</t>
  </si>
  <si>
    <t>List 3 z 4</t>
  </si>
  <si>
    <t>Odběrné místo: Radnice, Dědická 332, Radnice 338 28</t>
  </si>
  <si>
    <t>List 4 z 4</t>
  </si>
  <si>
    <t>vlastní nádrž- jen přečerpání</t>
  </si>
  <si>
    <t>List 2 z 4</t>
  </si>
  <si>
    <r>
      <rPr>
        <b/>
        <sz val="14"/>
        <color theme="1"/>
        <rFont val="Arial"/>
        <family val="2"/>
      </rPr>
      <t>*</t>
    </r>
    <r>
      <rPr>
        <b/>
        <sz val="9"/>
        <color theme="1"/>
        <rFont val="Arial"/>
        <family val="2"/>
      </rPr>
      <t xml:space="preserve">Počet odvozů: </t>
    </r>
    <r>
      <rPr>
        <sz val="9"/>
        <color theme="1"/>
        <rFont val="Arial"/>
        <family val="2"/>
      </rPr>
      <t>1, 2, 3 nebo 4 odvozy</t>
    </r>
    <r>
      <rPr>
        <b/>
        <sz val="9"/>
        <color theme="1"/>
        <rFont val="Arial"/>
        <family val="2"/>
      </rPr>
      <t xml:space="preserve"> = </t>
    </r>
    <r>
      <rPr>
        <sz val="9"/>
        <color theme="1"/>
        <rFont val="Arial"/>
        <family val="2"/>
      </rPr>
      <t>odvozy budou uskutečněny během roku na telefonickou výzvu objednatele (e-mailem)   ///</t>
    </r>
    <r>
      <rPr>
        <b/>
        <sz val="9"/>
        <color theme="1"/>
        <rFont val="Arial"/>
        <family val="2"/>
      </rPr>
      <t xml:space="preserve">   </t>
    </r>
    <r>
      <rPr>
        <sz val="9"/>
        <color theme="1"/>
        <rFont val="Arial"/>
        <family val="2"/>
      </rPr>
      <t>52 odvozů = odvoz 1x za týden   ///   26 odvozů =  odvoz 1x za dva týdny   ///   12 odvozů = odvoz 1x za měsíc</t>
    </r>
  </si>
  <si>
    <t xml:space="preserve">Dodavatel: </t>
  </si>
  <si>
    <t>Druh odpadu</t>
  </si>
  <si>
    <t>Cena celkem za jeden kalendářní rok v Kč bez DPH (součet listů 2 až 4)</t>
  </si>
  <si>
    <t>Celková nabídková cena v Kč bez DPH:</t>
  </si>
  <si>
    <t>Celková nabídková cena v Kč s DPH:</t>
  </si>
  <si>
    <t>Maximální hodnota pro nabídkovou cenu dané části VZ v Kč bez DPH:</t>
  </si>
  <si>
    <t>* dodavatel vyplní pouze žlutě označené části</t>
  </si>
  <si>
    <t>Cena celkem za likvidaci odpadu včetně všech poplatků za jeden kalendářní rok (v Kč bez DPH)</t>
  </si>
  <si>
    <t>Část 3</t>
  </si>
  <si>
    <t>130802</t>
  </si>
  <si>
    <t>Jiné emulze</t>
  </si>
  <si>
    <t>Část 3 celkem (Rokycany, Kařez, Radnice)</t>
  </si>
  <si>
    <t>ČÁST 3
Příloha ZD č. 5   /příloha smlouvy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</si>
</sst>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EBF7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7">
    <xf numFmtId="0" fontId="0" fillId="0" borderId="0" xfId="0"/>
    <xf numFmtId="0" fontId="14" fillId="0" borderId="0" xfId="0" applyFont="1" applyFill="1" applyBorder="1"/>
    <xf numFmtId="0" fontId="15" fillId="2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/>
    </xf>
    <xf numFmtId="7" fontId="15" fillId="0" borderId="2" xfId="2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7" fontId="15" fillId="3" borderId="2" xfId="2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/>
    </xf>
    <xf numFmtId="7" fontId="17" fillId="0" borderId="4" xfId="2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4" fillId="5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3" fillId="0" borderId="5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0" fontId="3" fillId="6" borderId="5" xfId="0" applyFont="1" applyFill="1" applyBorder="1" applyAlignment="1" applyProtection="1">
      <alignment horizontal="center" vertical="center" wrapText="1"/>
      <protection/>
    </xf>
    <xf numFmtId="0" fontId="3" fillId="7" borderId="5" xfId="0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/>
      <protection/>
    </xf>
    <xf numFmtId="0" fontId="4" fillId="5" borderId="5" xfId="0" applyFont="1" applyFill="1" applyBorder="1" applyAlignment="1" applyProtection="1">
      <alignment horizontal="center" vertical="center"/>
      <protection/>
    </xf>
    <xf numFmtId="49" fontId="4" fillId="0" borderId="6" xfId="0" applyNumberFormat="1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vertical="center"/>
      <protection/>
    </xf>
    <xf numFmtId="0" fontId="4" fillId="5" borderId="6" xfId="0" applyFont="1" applyFill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11" fillId="5" borderId="7" xfId="0" applyFont="1" applyFill="1" applyBorder="1" applyAlignment="1" applyProtection="1">
      <alignment horizontal="center" vertical="center" wrapText="1"/>
      <protection/>
    </xf>
    <xf numFmtId="49" fontId="5" fillId="0" borderId="5" xfId="0" applyNumberFormat="1" applyFont="1" applyBorder="1" applyAlignment="1" applyProtection="1">
      <alignment horizontal="center" vertical="center"/>
      <protection/>
    </xf>
    <xf numFmtId="0" fontId="5" fillId="5" borderId="7" xfId="0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left" vertical="center" wrapText="1"/>
      <protection/>
    </xf>
    <xf numFmtId="0" fontId="4" fillId="5" borderId="5" xfId="0" applyFont="1" applyFill="1" applyBorder="1" applyAlignment="1" applyProtection="1">
      <alignment horizontal="center" vertical="center" wrapText="1"/>
      <protection/>
    </xf>
    <xf numFmtId="0" fontId="5" fillId="0" borderId="7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49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Protection="1">
      <protection/>
    </xf>
    <xf numFmtId="0" fontId="4" fillId="5" borderId="5" xfId="0" applyFont="1" applyFill="1" applyBorder="1" applyAlignment="1" applyProtection="1">
      <alignment horizontal="center"/>
      <protection/>
    </xf>
    <xf numFmtId="49" fontId="4" fillId="0" borderId="8" xfId="0" applyNumberFormat="1" applyFont="1" applyBorder="1" applyAlignment="1" applyProtection="1">
      <alignment horizontal="center"/>
      <protection/>
    </xf>
    <xf numFmtId="0" fontId="4" fillId="0" borderId="8" xfId="0" applyFont="1" applyBorder="1" applyProtection="1">
      <protection/>
    </xf>
    <xf numFmtId="0" fontId="4" fillId="5" borderId="8" xfId="0" applyFont="1" applyFill="1" applyBorder="1" applyAlignment="1" applyProtection="1">
      <alignment horizontal="center"/>
      <protection/>
    </xf>
    <xf numFmtId="49" fontId="4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center"/>
      <protection/>
    </xf>
    <xf numFmtId="0" fontId="4" fillId="0" borderId="5" xfId="0" applyFont="1" applyFill="1" applyBorder="1" applyProtection="1">
      <protection/>
    </xf>
    <xf numFmtId="4" fontId="4" fillId="5" borderId="5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164" fontId="4" fillId="5" borderId="5" xfId="0" applyNumberFormat="1" applyFont="1" applyFill="1" applyBorder="1" applyAlignment="1" applyProtection="1">
      <alignment horizontal="center" vertical="center"/>
      <protection/>
    </xf>
    <xf numFmtId="164" fontId="4" fillId="5" borderId="5" xfId="0" applyNumberFormat="1" applyFont="1" applyFill="1" applyBorder="1" applyAlignment="1" applyProtection="1">
      <alignment horizontal="center" vertical="center" wrapText="1"/>
      <protection/>
    </xf>
    <xf numFmtId="164" fontId="4" fillId="5" borderId="8" xfId="0" applyNumberFormat="1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4" fontId="4" fillId="7" borderId="5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49" fontId="4" fillId="0" borderId="1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 applyProtection="1">
      <alignment horizontal="center"/>
      <protection/>
    </xf>
    <xf numFmtId="0" fontId="4" fillId="0" borderId="8" xfId="0" applyFont="1" applyFill="1" applyBorder="1" applyProtection="1">
      <protection/>
    </xf>
    <xf numFmtId="0" fontId="3" fillId="6" borderId="9" xfId="0" applyFont="1" applyFill="1" applyBorder="1" applyAlignment="1" applyProtection="1">
      <alignment vertical="center"/>
      <protection locked="0"/>
    </xf>
    <xf numFmtId="0" fontId="3" fillId="6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4" fontId="4" fillId="7" borderId="2" xfId="0" applyNumberFormat="1" applyFont="1" applyFill="1" applyBorder="1" applyAlignment="1" applyProtection="1">
      <alignment horizontal="center" vertical="center"/>
      <protection/>
    </xf>
    <xf numFmtId="4" fontId="4" fillId="5" borderId="2" xfId="0" applyNumberFormat="1" applyFont="1" applyFill="1" applyBorder="1" applyAlignment="1" applyProtection="1">
      <alignment horizontal="center" vertical="center"/>
      <protection/>
    </xf>
    <xf numFmtId="0" fontId="3" fillId="6" borderId="9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vertical="center"/>
      <protection/>
    </xf>
    <xf numFmtId="4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/>
    </xf>
    <xf numFmtId="4" fontId="4" fillId="7" borderId="8" xfId="0" applyNumberFormat="1" applyFont="1" applyFill="1" applyBorder="1" applyAlignment="1" applyProtection="1">
      <alignment horizontal="center" vertical="center"/>
      <protection/>
    </xf>
    <xf numFmtId="0" fontId="4" fillId="5" borderId="8" xfId="0" applyFont="1" applyFill="1" applyBorder="1" applyAlignment="1" applyProtection="1">
      <alignment horizontal="center" vertical="center"/>
      <protection/>
    </xf>
    <xf numFmtId="4" fontId="8" fillId="7" borderId="13" xfId="0" applyNumberFormat="1" applyFont="1" applyFill="1" applyBorder="1" applyAlignment="1" applyProtection="1">
      <alignment horizontal="center" vertical="center"/>
      <protection/>
    </xf>
    <xf numFmtId="0" fontId="13" fillId="8" borderId="0" xfId="0" applyFont="1" applyFill="1" applyBorder="1" applyAlignment="1">
      <alignment vertical="top" wrapText="1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4" fontId="3" fillId="7" borderId="16" xfId="0" applyNumberFormat="1" applyFont="1" applyFill="1" applyBorder="1" applyAlignment="1" applyProtection="1">
      <alignment horizontal="center" vertical="center"/>
      <protection/>
    </xf>
    <xf numFmtId="0" fontId="3" fillId="7" borderId="17" xfId="0" applyFont="1" applyFill="1" applyBorder="1" applyAlignment="1" applyProtection="1">
      <alignment horizontal="center" vertical="center"/>
      <protection/>
    </xf>
    <xf numFmtId="0" fontId="3" fillId="7" borderId="18" xfId="0" applyFont="1" applyFill="1" applyBorder="1" applyAlignment="1" applyProtection="1">
      <alignment horizontal="center" vertical="center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4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7" borderId="7" xfId="0" applyNumberFormat="1" applyFont="1" applyFill="1" applyBorder="1" applyAlignment="1" applyProtection="1">
      <alignment horizontal="center" vertical="center" wrapText="1"/>
      <protection/>
    </xf>
    <xf numFmtId="4" fontId="4" fillId="7" borderId="19" xfId="0" applyNumberFormat="1" applyFont="1" applyFill="1" applyBorder="1" applyAlignment="1" applyProtection="1">
      <alignment horizontal="center" vertical="center" wrapText="1"/>
      <protection/>
    </xf>
    <xf numFmtId="4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3" fillId="7" borderId="19" xfId="0" applyFont="1" applyFill="1" applyBorder="1" applyAlignment="1" applyProtection="1">
      <alignment horizontal="center" vertical="center" wrapText="1"/>
      <protection/>
    </xf>
    <xf numFmtId="0" fontId="3" fillId="7" borderId="21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4" fontId="4" fillId="4" borderId="24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2" fillId="0" borderId="19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 applyProtection="1">
      <alignment horizontal="left" vertical="center"/>
      <protection/>
    </xf>
    <xf numFmtId="0" fontId="3" fillId="0" borderId="27" xfId="0" applyFont="1" applyFill="1" applyBorder="1" applyAlignment="1" applyProtection="1">
      <alignment horizontal="right" vertical="center"/>
      <protection locked="0"/>
    </xf>
    <xf numFmtId="0" fontId="3" fillId="0" borderId="28" xfId="0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righ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4" fontId="10" fillId="7" borderId="16" xfId="0" applyNumberFormat="1" applyFont="1" applyFill="1" applyBorder="1" applyAlignment="1" applyProtection="1">
      <alignment horizontal="center" vertical="center"/>
      <protection/>
    </xf>
    <xf numFmtId="0" fontId="10" fillId="7" borderId="17" xfId="0" applyFont="1" applyFill="1" applyBorder="1" applyAlignment="1" applyProtection="1">
      <alignment horizontal="center" vertical="center"/>
      <protection/>
    </xf>
    <xf numFmtId="0" fontId="10" fillId="7" borderId="18" xfId="0" applyFont="1" applyFill="1" applyBorder="1" applyAlignment="1" applyProtection="1">
      <alignment horizontal="center" vertical="center"/>
      <protection/>
    </xf>
    <xf numFmtId="4" fontId="5" fillId="7" borderId="7" xfId="0" applyNumberFormat="1" applyFont="1" applyFill="1" applyBorder="1" applyAlignment="1" applyProtection="1">
      <alignment horizontal="center" vertical="center" wrapText="1"/>
      <protection/>
    </xf>
    <xf numFmtId="4" fontId="5" fillId="7" borderId="19" xfId="0" applyNumberFormat="1" applyFont="1" applyFill="1" applyBorder="1" applyAlignment="1" applyProtection="1">
      <alignment horizontal="center" vertical="center" wrapText="1"/>
      <protection/>
    </xf>
    <xf numFmtId="4" fontId="5" fillId="7" borderId="21" xfId="0" applyNumberFormat="1" applyFont="1" applyFill="1" applyBorder="1" applyAlignment="1" applyProtection="1">
      <alignment horizontal="center" vertical="center" wrapText="1"/>
      <protection/>
    </xf>
    <xf numFmtId="0" fontId="3" fillId="6" borderId="9" xfId="0" applyFont="1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10" fillId="7" borderId="7" xfId="0" applyFont="1" applyFill="1" applyBorder="1" applyAlignment="1" applyProtection="1">
      <alignment horizontal="center" vertical="center" wrapText="1"/>
      <protection/>
    </xf>
    <xf numFmtId="0" fontId="10" fillId="7" borderId="19" xfId="0" applyFont="1" applyFill="1" applyBorder="1" applyAlignment="1" applyProtection="1">
      <alignment horizontal="center" vertical="center" wrapText="1"/>
      <protection/>
    </xf>
    <xf numFmtId="0" fontId="10" fillId="7" borderId="2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 topLeftCell="A1"/>
  </sheetViews>
  <sheetFormatPr defaultColWidth="9.140625" defaultRowHeight="15"/>
  <cols>
    <col min="1" max="1" width="81.8515625" style="1" customWidth="1"/>
    <col min="2" max="2" width="32.7109375" style="1" customWidth="1"/>
    <col min="3" max="3" width="12.8515625" style="1" customWidth="1"/>
    <col min="4" max="7" width="15.7109375" style="1" customWidth="1"/>
    <col min="8" max="8" width="19.57421875" style="1" customWidth="1"/>
    <col min="9" max="16384" width="9.140625" style="1" customWidth="1"/>
  </cols>
  <sheetData>
    <row r="1" ht="29.25" customHeight="1">
      <c r="A1" s="89" t="s">
        <v>86</v>
      </c>
    </row>
    <row r="2" spans="1:2" ht="18.75" customHeight="1">
      <c r="A2" s="2" t="s">
        <v>74</v>
      </c>
      <c r="B2" s="3" t="s">
        <v>66</v>
      </c>
    </row>
    <row r="3" ht="16.5" customHeight="1" thickBot="1"/>
    <row r="4" spans="1:8" ht="24.75" customHeight="1">
      <c r="A4" s="90" t="s">
        <v>85</v>
      </c>
      <c r="B4" s="91"/>
      <c r="C4" s="4"/>
      <c r="D4" s="4"/>
      <c r="E4" s="4"/>
      <c r="F4" s="4"/>
      <c r="G4" s="4"/>
      <c r="H4" s="4"/>
    </row>
    <row r="5" spans="1:8" ht="48.75" customHeight="1">
      <c r="A5" s="5" t="s">
        <v>75</v>
      </c>
      <c r="B5" s="6" t="s">
        <v>76</v>
      </c>
      <c r="C5" s="4"/>
      <c r="D5" s="4"/>
      <c r="E5" s="4"/>
      <c r="F5" s="4"/>
      <c r="G5" s="4"/>
      <c r="H5" s="4"/>
    </row>
    <row r="6" spans="1:8" ht="34.5" customHeight="1">
      <c r="A6" s="7" t="s">
        <v>43</v>
      </c>
      <c r="B6" s="8">
        <f>Rokycany!L23+Kařez!L23+Radnice!L23</f>
        <v>0</v>
      </c>
      <c r="C6" s="9"/>
      <c r="D6" s="9"/>
      <c r="E6" s="9"/>
      <c r="F6" s="9"/>
      <c r="G6" s="4"/>
      <c r="H6" s="4"/>
    </row>
    <row r="7" spans="1:8" ht="34.5" customHeight="1">
      <c r="A7" s="7" t="s">
        <v>63</v>
      </c>
      <c r="B7" s="8">
        <f>Rokycany!J34+Kařez!J34+Radnice!J34</f>
        <v>0</v>
      </c>
      <c r="C7" s="9"/>
      <c r="D7" s="9"/>
      <c r="E7" s="9"/>
      <c r="F7" s="9"/>
      <c r="G7" s="4"/>
      <c r="H7" s="4"/>
    </row>
    <row r="8" spans="1:8" ht="32.25" customHeight="1">
      <c r="A8" s="10" t="s">
        <v>77</v>
      </c>
      <c r="B8" s="11">
        <f>SUM(B6:B7)</f>
        <v>0</v>
      </c>
      <c r="C8" s="4"/>
      <c r="D8" s="4"/>
      <c r="E8" s="4"/>
      <c r="F8" s="4"/>
      <c r="G8" s="4"/>
      <c r="H8" s="4"/>
    </row>
    <row r="9" spans="1:8" ht="32.25" customHeight="1">
      <c r="A9" s="10" t="s">
        <v>78</v>
      </c>
      <c r="B9" s="11">
        <f>B8+(B8*21)/100</f>
        <v>0</v>
      </c>
      <c r="C9" s="4"/>
      <c r="D9" s="4"/>
      <c r="E9" s="4"/>
      <c r="F9" s="4"/>
      <c r="G9" s="4"/>
      <c r="H9" s="4"/>
    </row>
    <row r="10" spans="1:8" ht="24.75" customHeight="1" thickBot="1">
      <c r="A10" s="12" t="s">
        <v>79</v>
      </c>
      <c r="B10" s="13">
        <v>250000</v>
      </c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15">
      <c r="A12" s="4" t="s">
        <v>80</v>
      </c>
      <c r="B12" s="4"/>
      <c r="C12" s="4"/>
      <c r="D12" s="4"/>
      <c r="E12" s="4"/>
      <c r="F12" s="4"/>
      <c r="G12" s="4"/>
      <c r="H12" s="4"/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4"/>
      <c r="B16" s="4"/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5">
      <c r="A20" s="4"/>
      <c r="B20" s="4"/>
      <c r="C20" s="4"/>
      <c r="D20" s="4"/>
      <c r="E20" s="4"/>
      <c r="F20" s="4"/>
      <c r="G20" s="4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15">
      <c r="A23" s="4"/>
      <c r="B23" s="4"/>
      <c r="C23" s="4"/>
      <c r="D23" s="4"/>
      <c r="E23" s="4"/>
      <c r="F23" s="4"/>
      <c r="G23" s="4"/>
      <c r="H23" s="4"/>
    </row>
  </sheetData>
  <mergeCells count="1">
    <mergeCell ref="A4:B4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 topLeftCell="A1">
      <selection activeCell="D13" sqref="D13"/>
    </sheetView>
  </sheetViews>
  <sheetFormatPr defaultColWidth="9.140625" defaultRowHeight="15"/>
  <cols>
    <col min="1" max="1" width="9.140625" style="14" customWidth="1"/>
    <col min="2" max="2" width="73.28125" style="14" customWidth="1"/>
    <col min="3" max="3" width="15.8515625" style="14" customWidth="1"/>
    <col min="4" max="4" width="14.7109375" style="14" customWidth="1"/>
    <col min="5" max="5" width="10.7109375" style="14" customWidth="1"/>
    <col min="6" max="12" width="14.7109375" style="14" customWidth="1"/>
    <col min="13" max="16384" width="9.140625" style="14" customWidth="1"/>
  </cols>
  <sheetData>
    <row r="1" spans="1:2" ht="25.5" customHeight="1">
      <c r="A1" s="127" t="s">
        <v>74</v>
      </c>
      <c r="B1" s="127"/>
    </row>
    <row r="2" spans="1:12" ht="19.5" customHeight="1">
      <c r="A2" s="128" t="s">
        <v>64</v>
      </c>
      <c r="B2" s="128"/>
      <c r="C2" s="106"/>
      <c r="D2" s="106"/>
      <c r="E2" s="106"/>
      <c r="F2" s="106"/>
      <c r="G2" s="106"/>
      <c r="H2" s="106"/>
      <c r="I2" s="106"/>
      <c r="J2" s="106"/>
      <c r="K2" s="21" t="s">
        <v>82</v>
      </c>
      <c r="L2" s="22" t="s">
        <v>72</v>
      </c>
    </row>
    <row r="3" spans="1:12" ht="26.25" customHeight="1">
      <c r="A3" s="129" t="s">
        <v>43</v>
      </c>
      <c r="B3" s="130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ht="84.6" customHeight="1">
      <c r="A4" s="23" t="s">
        <v>10</v>
      </c>
      <c r="B4" s="24" t="s">
        <v>11</v>
      </c>
      <c r="C4" s="25" t="s">
        <v>48</v>
      </c>
      <c r="D4" s="23" t="s">
        <v>49</v>
      </c>
      <c r="E4" s="23" t="s">
        <v>50</v>
      </c>
      <c r="F4" s="25" t="s">
        <v>12</v>
      </c>
      <c r="G4" s="26" t="s">
        <v>51</v>
      </c>
      <c r="H4" s="27" t="s">
        <v>52</v>
      </c>
      <c r="I4" s="25" t="s">
        <v>65</v>
      </c>
      <c r="J4" s="26" t="s">
        <v>46</v>
      </c>
      <c r="K4" s="27" t="s">
        <v>45</v>
      </c>
      <c r="L4" s="27" t="s">
        <v>47</v>
      </c>
    </row>
    <row r="5" spans="1:12" ht="15.75" customHeight="1">
      <c r="A5" s="28" t="s">
        <v>13</v>
      </c>
      <c r="B5" s="29" t="s">
        <v>3</v>
      </c>
      <c r="C5" s="30">
        <v>110</v>
      </c>
      <c r="D5" s="15"/>
      <c r="E5" s="54" t="s">
        <v>2</v>
      </c>
      <c r="F5" s="55">
        <v>0.02</v>
      </c>
      <c r="G5" s="15"/>
      <c r="H5" s="59">
        <f>F5*G5</f>
        <v>0</v>
      </c>
      <c r="I5" s="30">
        <v>1</v>
      </c>
      <c r="J5" s="15"/>
      <c r="K5" s="59">
        <f>I5*J5</f>
        <v>0</v>
      </c>
      <c r="L5" s="59">
        <f>D5+H5+K5</f>
        <v>0</v>
      </c>
    </row>
    <row r="6" spans="1:12" ht="15.75" customHeight="1">
      <c r="A6" s="31" t="s">
        <v>14</v>
      </c>
      <c r="B6" s="32" t="s">
        <v>9</v>
      </c>
      <c r="C6" s="33" t="s">
        <v>61</v>
      </c>
      <c r="D6" s="53">
        <v>0</v>
      </c>
      <c r="E6" s="54" t="s">
        <v>2</v>
      </c>
      <c r="F6" s="55">
        <v>0.005</v>
      </c>
      <c r="G6" s="15"/>
      <c r="H6" s="59">
        <f aca="true" t="shared" si="0" ref="H6:H22">F6*G6</f>
        <v>0</v>
      </c>
      <c r="I6" s="30">
        <v>1</v>
      </c>
      <c r="J6" s="15"/>
      <c r="K6" s="59">
        <f aca="true" t="shared" si="1" ref="K6:K22">I6*J6</f>
        <v>0</v>
      </c>
      <c r="L6" s="59">
        <f aca="true" t="shared" si="2" ref="L6:L22">D6+H6+K6</f>
        <v>0</v>
      </c>
    </row>
    <row r="7" spans="1:12" ht="22.5" customHeight="1">
      <c r="A7" s="34">
        <v>130110</v>
      </c>
      <c r="B7" s="35" t="s">
        <v>32</v>
      </c>
      <c r="C7" s="36" t="s">
        <v>71</v>
      </c>
      <c r="D7" s="15"/>
      <c r="E7" s="54" t="s">
        <v>2</v>
      </c>
      <c r="F7" s="55">
        <v>0.6</v>
      </c>
      <c r="G7" s="15"/>
      <c r="H7" s="59">
        <f t="shared" si="0"/>
        <v>0</v>
      </c>
      <c r="I7" s="30">
        <v>2</v>
      </c>
      <c r="J7" s="15"/>
      <c r="K7" s="59">
        <f t="shared" si="1"/>
        <v>0</v>
      </c>
      <c r="L7" s="59">
        <f t="shared" si="2"/>
        <v>0</v>
      </c>
    </row>
    <row r="8" spans="1:12" ht="22.5" customHeight="1">
      <c r="A8" s="37" t="s">
        <v>33</v>
      </c>
      <c r="B8" s="35" t="s">
        <v>34</v>
      </c>
      <c r="C8" s="36" t="s">
        <v>71</v>
      </c>
      <c r="D8" s="15"/>
      <c r="E8" s="54" t="s">
        <v>2</v>
      </c>
      <c r="F8" s="55">
        <v>0.6</v>
      </c>
      <c r="G8" s="15"/>
      <c r="H8" s="59">
        <f t="shared" si="0"/>
        <v>0</v>
      </c>
      <c r="I8" s="30">
        <v>2</v>
      </c>
      <c r="J8" s="15"/>
      <c r="K8" s="59">
        <f t="shared" si="1"/>
        <v>0</v>
      </c>
      <c r="L8" s="59">
        <f t="shared" si="2"/>
        <v>0</v>
      </c>
    </row>
    <row r="9" spans="1:12" ht="15">
      <c r="A9" s="28" t="s">
        <v>15</v>
      </c>
      <c r="B9" s="29" t="s">
        <v>4</v>
      </c>
      <c r="C9" s="38" t="s">
        <v>61</v>
      </c>
      <c r="D9" s="53">
        <v>0</v>
      </c>
      <c r="E9" s="54" t="s">
        <v>2</v>
      </c>
      <c r="F9" s="55">
        <v>0</v>
      </c>
      <c r="G9" s="53">
        <v>0</v>
      </c>
      <c r="H9" s="53">
        <v>0</v>
      </c>
      <c r="I9" s="30">
        <v>0</v>
      </c>
      <c r="J9" s="53">
        <v>0</v>
      </c>
      <c r="K9" s="53">
        <v>0</v>
      </c>
      <c r="L9" s="53">
        <v>0</v>
      </c>
    </row>
    <row r="10" spans="1:12" ht="15">
      <c r="A10" s="37" t="s">
        <v>35</v>
      </c>
      <c r="B10" s="35" t="s">
        <v>36</v>
      </c>
      <c r="C10" s="38" t="s">
        <v>61</v>
      </c>
      <c r="D10" s="53">
        <v>0</v>
      </c>
      <c r="E10" s="54" t="s">
        <v>2</v>
      </c>
      <c r="F10" s="55">
        <v>0</v>
      </c>
      <c r="G10" s="53">
        <v>0</v>
      </c>
      <c r="H10" s="53">
        <v>0</v>
      </c>
      <c r="I10" s="30">
        <v>0</v>
      </c>
      <c r="J10" s="53">
        <v>0</v>
      </c>
      <c r="K10" s="53">
        <v>0</v>
      </c>
      <c r="L10" s="53">
        <v>0</v>
      </c>
    </row>
    <row r="11" spans="1:12" ht="15">
      <c r="A11" s="37" t="s">
        <v>83</v>
      </c>
      <c r="B11" s="35" t="s">
        <v>84</v>
      </c>
      <c r="C11" s="38" t="s">
        <v>61</v>
      </c>
      <c r="D11" s="53">
        <v>0</v>
      </c>
      <c r="E11" s="54" t="s">
        <v>2</v>
      </c>
      <c r="F11" s="55">
        <v>1</v>
      </c>
      <c r="G11" s="15"/>
      <c r="H11" s="59">
        <f>F11*G11</f>
        <v>0</v>
      </c>
      <c r="I11" s="30">
        <v>1</v>
      </c>
      <c r="J11" s="15"/>
      <c r="K11" s="59">
        <f>I11*J11</f>
        <v>0</v>
      </c>
      <c r="L11" s="59">
        <f>D11+H11+K11</f>
        <v>0</v>
      </c>
    </row>
    <row r="12" spans="1:12" ht="15">
      <c r="A12" s="28" t="s">
        <v>16</v>
      </c>
      <c r="B12" s="29" t="s">
        <v>5</v>
      </c>
      <c r="C12" s="30">
        <v>110</v>
      </c>
      <c r="D12" s="15"/>
      <c r="E12" s="54" t="s">
        <v>2</v>
      </c>
      <c r="F12" s="55">
        <v>0.2</v>
      </c>
      <c r="G12" s="15"/>
      <c r="H12" s="59">
        <f t="shared" si="0"/>
        <v>0</v>
      </c>
      <c r="I12" s="30">
        <v>3</v>
      </c>
      <c r="J12" s="15"/>
      <c r="K12" s="59">
        <f t="shared" si="1"/>
        <v>0</v>
      </c>
      <c r="L12" s="59">
        <f t="shared" si="2"/>
        <v>0</v>
      </c>
    </row>
    <row r="13" spans="1:12" ht="27" customHeight="1">
      <c r="A13" s="28" t="s">
        <v>17</v>
      </c>
      <c r="B13" s="39" t="s">
        <v>6</v>
      </c>
      <c r="C13" s="40">
        <v>110</v>
      </c>
      <c r="D13" s="15"/>
      <c r="E13" s="54" t="s">
        <v>2</v>
      </c>
      <c r="F13" s="56">
        <v>0.6</v>
      </c>
      <c r="G13" s="15"/>
      <c r="H13" s="59">
        <f t="shared" si="0"/>
        <v>0</v>
      </c>
      <c r="I13" s="30">
        <v>4</v>
      </c>
      <c r="J13" s="15"/>
      <c r="K13" s="59">
        <f t="shared" si="1"/>
        <v>0</v>
      </c>
      <c r="L13" s="59">
        <f t="shared" si="2"/>
        <v>0</v>
      </c>
    </row>
    <row r="14" spans="1:12" ht="17.25" customHeight="1">
      <c r="A14" s="28" t="s">
        <v>18</v>
      </c>
      <c r="B14" s="41" t="s">
        <v>37</v>
      </c>
      <c r="C14" s="38" t="s">
        <v>61</v>
      </c>
      <c r="D14" s="16">
        <v>0</v>
      </c>
      <c r="E14" s="54" t="s">
        <v>2</v>
      </c>
      <c r="F14" s="55">
        <v>4</v>
      </c>
      <c r="G14" s="15"/>
      <c r="H14" s="59">
        <f t="shared" si="0"/>
        <v>0</v>
      </c>
      <c r="I14" s="30">
        <v>2</v>
      </c>
      <c r="J14" s="15"/>
      <c r="K14" s="59">
        <f t="shared" si="1"/>
        <v>0</v>
      </c>
      <c r="L14" s="59">
        <f t="shared" si="2"/>
        <v>0</v>
      </c>
    </row>
    <row r="15" spans="1:12" ht="17.25" customHeight="1">
      <c r="A15" s="28" t="s">
        <v>19</v>
      </c>
      <c r="B15" s="42" t="s">
        <v>8</v>
      </c>
      <c r="C15" s="30">
        <v>110</v>
      </c>
      <c r="D15" s="15"/>
      <c r="E15" s="54" t="s">
        <v>2</v>
      </c>
      <c r="F15" s="55">
        <v>0.1</v>
      </c>
      <c r="G15" s="15"/>
      <c r="H15" s="59">
        <f t="shared" si="0"/>
        <v>0</v>
      </c>
      <c r="I15" s="30">
        <v>2</v>
      </c>
      <c r="J15" s="15"/>
      <c r="K15" s="59">
        <f t="shared" si="1"/>
        <v>0</v>
      </c>
      <c r="L15" s="59">
        <f t="shared" si="2"/>
        <v>0</v>
      </c>
    </row>
    <row r="16" spans="1:12" ht="15">
      <c r="A16" s="28" t="s">
        <v>20</v>
      </c>
      <c r="B16" s="29" t="s">
        <v>38</v>
      </c>
      <c r="C16" s="30">
        <v>110</v>
      </c>
      <c r="D16" s="15"/>
      <c r="E16" s="54" t="s">
        <v>2</v>
      </c>
      <c r="F16" s="55">
        <v>0.1</v>
      </c>
      <c r="G16" s="15"/>
      <c r="H16" s="59">
        <f t="shared" si="0"/>
        <v>0</v>
      </c>
      <c r="I16" s="30">
        <v>2</v>
      </c>
      <c r="J16" s="15"/>
      <c r="K16" s="59">
        <f t="shared" si="1"/>
        <v>0</v>
      </c>
      <c r="L16" s="59">
        <f t="shared" si="2"/>
        <v>0</v>
      </c>
    </row>
    <row r="17" spans="1:12" ht="15">
      <c r="A17" s="28" t="s">
        <v>21</v>
      </c>
      <c r="B17" s="29" t="s">
        <v>7</v>
      </c>
      <c r="C17" s="30" t="s">
        <v>61</v>
      </c>
      <c r="D17" s="53">
        <v>0</v>
      </c>
      <c r="E17" s="54" t="s">
        <v>1</v>
      </c>
      <c r="F17" s="55">
        <v>8</v>
      </c>
      <c r="G17" s="15"/>
      <c r="H17" s="59">
        <f t="shared" si="0"/>
        <v>0</v>
      </c>
      <c r="I17" s="30">
        <v>1</v>
      </c>
      <c r="J17" s="15"/>
      <c r="K17" s="59">
        <f t="shared" si="1"/>
        <v>0</v>
      </c>
      <c r="L17" s="59">
        <f t="shared" si="2"/>
        <v>0</v>
      </c>
    </row>
    <row r="18" spans="1:12" ht="15">
      <c r="A18" s="43" t="s">
        <v>24</v>
      </c>
      <c r="B18" s="44" t="s">
        <v>30</v>
      </c>
      <c r="C18" s="45">
        <v>110</v>
      </c>
      <c r="D18" s="15"/>
      <c r="E18" s="54" t="s">
        <v>2</v>
      </c>
      <c r="F18" s="55">
        <v>0.4</v>
      </c>
      <c r="G18" s="15"/>
      <c r="H18" s="59">
        <f t="shared" si="0"/>
        <v>0</v>
      </c>
      <c r="I18" s="30">
        <v>52</v>
      </c>
      <c r="J18" s="15"/>
      <c r="K18" s="59">
        <f t="shared" si="1"/>
        <v>0</v>
      </c>
      <c r="L18" s="59">
        <f t="shared" si="2"/>
        <v>0</v>
      </c>
    </row>
    <row r="19" spans="1:12" ht="15">
      <c r="A19" s="43" t="s">
        <v>23</v>
      </c>
      <c r="B19" s="44" t="s">
        <v>31</v>
      </c>
      <c r="C19" s="45">
        <v>110</v>
      </c>
      <c r="D19" s="15"/>
      <c r="E19" s="54" t="s">
        <v>2</v>
      </c>
      <c r="F19" s="55">
        <v>0.3</v>
      </c>
      <c r="G19" s="15"/>
      <c r="H19" s="59">
        <f t="shared" si="0"/>
        <v>0</v>
      </c>
      <c r="I19" s="30">
        <v>52</v>
      </c>
      <c r="J19" s="15"/>
      <c r="K19" s="59">
        <f t="shared" si="1"/>
        <v>0</v>
      </c>
      <c r="L19" s="59">
        <f t="shared" si="2"/>
        <v>0</v>
      </c>
    </row>
    <row r="20" spans="1:12" ht="15">
      <c r="A20" s="46" t="s">
        <v>39</v>
      </c>
      <c r="B20" s="47" t="s">
        <v>40</v>
      </c>
      <c r="C20" s="48">
        <v>110</v>
      </c>
      <c r="D20" s="15"/>
      <c r="E20" s="54" t="s">
        <v>2</v>
      </c>
      <c r="F20" s="57">
        <v>0.1</v>
      </c>
      <c r="G20" s="15"/>
      <c r="H20" s="59">
        <f t="shared" si="0"/>
        <v>0</v>
      </c>
      <c r="I20" s="30">
        <v>2</v>
      </c>
      <c r="J20" s="15"/>
      <c r="K20" s="59">
        <f t="shared" si="1"/>
        <v>0</v>
      </c>
      <c r="L20" s="59">
        <f t="shared" si="2"/>
        <v>0</v>
      </c>
    </row>
    <row r="21" spans="1:12" s="17" customFormat="1" ht="15">
      <c r="A21" s="49" t="s">
        <v>22</v>
      </c>
      <c r="B21" s="50" t="s">
        <v>42</v>
      </c>
      <c r="C21" s="30">
        <v>110</v>
      </c>
      <c r="D21" s="15"/>
      <c r="E21" s="54" t="s">
        <v>2</v>
      </c>
      <c r="F21" s="55">
        <v>0.6</v>
      </c>
      <c r="G21" s="15"/>
      <c r="H21" s="59">
        <f t="shared" si="0"/>
        <v>0</v>
      </c>
      <c r="I21" s="30">
        <v>52</v>
      </c>
      <c r="J21" s="15"/>
      <c r="K21" s="59">
        <f t="shared" si="1"/>
        <v>0</v>
      </c>
      <c r="L21" s="59">
        <f t="shared" si="2"/>
        <v>0</v>
      </c>
    </row>
    <row r="22" spans="1:12" ht="15.75" thickBot="1">
      <c r="A22" s="51" t="s">
        <v>25</v>
      </c>
      <c r="B22" s="52" t="s">
        <v>0</v>
      </c>
      <c r="C22" s="45">
        <v>8000</v>
      </c>
      <c r="D22" s="15"/>
      <c r="E22" s="58" t="s">
        <v>2</v>
      </c>
      <c r="F22" s="55">
        <v>2</v>
      </c>
      <c r="G22" s="15"/>
      <c r="H22" s="59">
        <f t="shared" si="0"/>
        <v>0</v>
      </c>
      <c r="I22" s="30">
        <v>2</v>
      </c>
      <c r="J22" s="15"/>
      <c r="K22" s="59">
        <f t="shared" si="1"/>
        <v>0</v>
      </c>
      <c r="L22" s="59">
        <f t="shared" si="2"/>
        <v>0</v>
      </c>
    </row>
    <row r="23" spans="1:12" ht="15.75" thickBot="1">
      <c r="A23" s="109"/>
      <c r="B23" s="109"/>
      <c r="C23" s="109" t="s">
        <v>44</v>
      </c>
      <c r="D23" s="109"/>
      <c r="E23" s="109"/>
      <c r="F23" s="109"/>
      <c r="G23" s="109"/>
      <c r="H23" s="109"/>
      <c r="I23" s="109"/>
      <c r="J23" s="109"/>
      <c r="K23" s="110"/>
      <c r="L23" s="88">
        <f>SUM(L5:L22)</f>
        <v>0</v>
      </c>
    </row>
    <row r="24" spans="1:12" ht="15.75" thickBot="1">
      <c r="A24" s="18"/>
      <c r="B24" s="19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ht="24.75" customHeight="1">
      <c r="A25" s="131" t="s">
        <v>62</v>
      </c>
      <c r="B25" s="132"/>
      <c r="C25" s="60"/>
      <c r="D25" s="60"/>
      <c r="E25" s="60"/>
      <c r="F25" s="60"/>
      <c r="G25" s="60"/>
      <c r="H25" s="60"/>
      <c r="I25" s="60"/>
      <c r="J25" s="60"/>
      <c r="K25" s="60"/>
      <c r="L25" s="61"/>
    </row>
    <row r="26" spans="1:12" ht="65.45" customHeight="1">
      <c r="A26" s="62" t="s">
        <v>10</v>
      </c>
      <c r="B26" s="24" t="s">
        <v>11</v>
      </c>
      <c r="C26" s="112" t="s">
        <v>50</v>
      </c>
      <c r="D26" s="113"/>
      <c r="E26" s="114"/>
      <c r="F26" s="25" t="s">
        <v>12</v>
      </c>
      <c r="G26" s="112" t="s">
        <v>53</v>
      </c>
      <c r="H26" s="113"/>
      <c r="I26" s="114"/>
      <c r="J26" s="115" t="s">
        <v>54</v>
      </c>
      <c r="K26" s="116"/>
      <c r="L26" s="117"/>
    </row>
    <row r="27" spans="1:12" ht="15.75" customHeight="1">
      <c r="A27" s="63">
        <v>170101</v>
      </c>
      <c r="B27" s="52" t="s">
        <v>41</v>
      </c>
      <c r="C27" s="96" t="s">
        <v>2</v>
      </c>
      <c r="D27" s="97"/>
      <c r="E27" s="98"/>
      <c r="F27" s="56">
        <v>3</v>
      </c>
      <c r="G27" s="99"/>
      <c r="H27" s="100"/>
      <c r="I27" s="101"/>
      <c r="J27" s="102">
        <f>F27*G27</f>
        <v>0</v>
      </c>
      <c r="K27" s="103"/>
      <c r="L27" s="104"/>
    </row>
    <row r="28" spans="1:12" ht="15">
      <c r="A28" s="64" t="s">
        <v>26</v>
      </c>
      <c r="B28" s="52" t="s">
        <v>56</v>
      </c>
      <c r="C28" s="96" t="s">
        <v>2</v>
      </c>
      <c r="D28" s="97"/>
      <c r="E28" s="98"/>
      <c r="F28" s="55">
        <v>5</v>
      </c>
      <c r="G28" s="99"/>
      <c r="H28" s="100"/>
      <c r="I28" s="101"/>
      <c r="J28" s="102">
        <f aca="true" t="shared" si="3" ref="J28:J33">F28*G28</f>
        <v>0</v>
      </c>
      <c r="K28" s="103"/>
      <c r="L28" s="104"/>
    </row>
    <row r="29" spans="1:12" ht="15">
      <c r="A29" s="64" t="s">
        <v>27</v>
      </c>
      <c r="B29" s="52" t="s">
        <v>57</v>
      </c>
      <c r="C29" s="96" t="s">
        <v>2</v>
      </c>
      <c r="D29" s="97"/>
      <c r="E29" s="98"/>
      <c r="F29" s="55">
        <v>10</v>
      </c>
      <c r="G29" s="99"/>
      <c r="H29" s="100"/>
      <c r="I29" s="101"/>
      <c r="J29" s="102">
        <f t="shared" si="3"/>
        <v>0</v>
      </c>
      <c r="K29" s="103"/>
      <c r="L29" s="104"/>
    </row>
    <row r="30" spans="1:12" ht="15">
      <c r="A30" s="64" t="s">
        <v>28</v>
      </c>
      <c r="B30" s="52" t="s">
        <v>58</v>
      </c>
      <c r="C30" s="96" t="s">
        <v>2</v>
      </c>
      <c r="D30" s="97"/>
      <c r="E30" s="98"/>
      <c r="F30" s="55">
        <v>3</v>
      </c>
      <c r="G30" s="99"/>
      <c r="H30" s="100"/>
      <c r="I30" s="101"/>
      <c r="J30" s="102">
        <f t="shared" si="3"/>
        <v>0</v>
      </c>
      <c r="K30" s="103"/>
      <c r="L30" s="104"/>
    </row>
    <row r="31" spans="1:12" ht="15">
      <c r="A31" s="64" t="s">
        <v>22</v>
      </c>
      <c r="B31" s="52" t="s">
        <v>59</v>
      </c>
      <c r="C31" s="96" t="s">
        <v>2</v>
      </c>
      <c r="D31" s="97"/>
      <c r="E31" s="98"/>
      <c r="F31" s="55">
        <v>5</v>
      </c>
      <c r="G31" s="99"/>
      <c r="H31" s="100"/>
      <c r="I31" s="101"/>
      <c r="J31" s="102">
        <f t="shared" si="3"/>
        <v>0</v>
      </c>
      <c r="K31" s="103"/>
      <c r="L31" s="104"/>
    </row>
    <row r="32" spans="1:12" ht="15">
      <c r="A32" s="64" t="s">
        <v>25</v>
      </c>
      <c r="B32" s="52" t="s">
        <v>0</v>
      </c>
      <c r="C32" s="96" t="s">
        <v>2</v>
      </c>
      <c r="D32" s="97"/>
      <c r="E32" s="98"/>
      <c r="F32" s="55">
        <v>2</v>
      </c>
      <c r="G32" s="99"/>
      <c r="H32" s="100"/>
      <c r="I32" s="101"/>
      <c r="J32" s="102">
        <f t="shared" si="3"/>
        <v>0</v>
      </c>
      <c r="K32" s="103"/>
      <c r="L32" s="104"/>
    </row>
    <row r="33" spans="1:12" ht="15.75" thickBot="1">
      <c r="A33" s="65" t="s">
        <v>29</v>
      </c>
      <c r="B33" s="66" t="s">
        <v>60</v>
      </c>
      <c r="C33" s="120" t="s">
        <v>2</v>
      </c>
      <c r="D33" s="121"/>
      <c r="E33" s="122"/>
      <c r="F33" s="57">
        <v>10</v>
      </c>
      <c r="G33" s="123"/>
      <c r="H33" s="124"/>
      <c r="I33" s="125"/>
      <c r="J33" s="102">
        <f t="shared" si="3"/>
        <v>0</v>
      </c>
      <c r="K33" s="103"/>
      <c r="L33" s="104"/>
    </row>
    <row r="34" spans="1:12" ht="34.5" customHeight="1" thickBot="1">
      <c r="A34" s="118"/>
      <c r="B34" s="119"/>
      <c r="C34" s="119" t="s">
        <v>55</v>
      </c>
      <c r="D34" s="119"/>
      <c r="E34" s="119"/>
      <c r="F34" s="119"/>
      <c r="G34" s="119"/>
      <c r="H34" s="119"/>
      <c r="I34" s="126"/>
      <c r="J34" s="93">
        <f>SUM(J27:L33)</f>
        <v>0</v>
      </c>
      <c r="K34" s="94"/>
      <c r="L34" s="95"/>
    </row>
    <row r="35" spans="1:12" ht="18">
      <c r="A35" s="92" t="s">
        <v>73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ht="6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2" ht="15">
      <c r="A37" s="105"/>
      <c r="B37" s="105"/>
    </row>
    <row r="38" spans="1:2" ht="15">
      <c r="A38" s="105"/>
      <c r="B38" s="105"/>
    </row>
    <row r="39" spans="1:2" ht="15">
      <c r="A39" s="105"/>
      <c r="B39" s="105"/>
    </row>
  </sheetData>
  <sheetProtection algorithmName="SHA-512" hashValue="WqOts7Xu+qzcqM8R5TkIE52rJpLELWd9lcHBIjdHBF1drDJ/vpB49Cl9Eky4MTZtkXmf9+121t0gXceScuAdBw==" saltValue="vWNE9VPaxMVH5hhnr8R5Xw==" spinCount="100000" sheet="1" objects="1" scenarios="1" selectLockedCells="1"/>
  <mergeCells count="40">
    <mergeCell ref="A1:B1"/>
    <mergeCell ref="A2:B2"/>
    <mergeCell ref="A3:B3"/>
    <mergeCell ref="A23:B23"/>
    <mergeCell ref="A25:B25"/>
    <mergeCell ref="A37:B37"/>
    <mergeCell ref="A38:B38"/>
    <mergeCell ref="A39:B39"/>
    <mergeCell ref="C2:J2"/>
    <mergeCell ref="C3:L3"/>
    <mergeCell ref="C23:K23"/>
    <mergeCell ref="C24:L24"/>
    <mergeCell ref="C26:E26"/>
    <mergeCell ref="G26:I26"/>
    <mergeCell ref="J26:L26"/>
    <mergeCell ref="A34:B34"/>
    <mergeCell ref="C33:E33"/>
    <mergeCell ref="G33:I33"/>
    <mergeCell ref="J33:L33"/>
    <mergeCell ref="C34:I34"/>
    <mergeCell ref="C27:E27"/>
    <mergeCell ref="G27:I27"/>
    <mergeCell ref="J27:L27"/>
    <mergeCell ref="C28:E28"/>
    <mergeCell ref="J28:L28"/>
    <mergeCell ref="G28:I28"/>
    <mergeCell ref="C29:E29"/>
    <mergeCell ref="G29:I29"/>
    <mergeCell ref="J29:L29"/>
    <mergeCell ref="C30:E30"/>
    <mergeCell ref="G30:I30"/>
    <mergeCell ref="J30:L30"/>
    <mergeCell ref="A35:L35"/>
    <mergeCell ref="J34:L34"/>
    <mergeCell ref="C31:E31"/>
    <mergeCell ref="G31:I31"/>
    <mergeCell ref="J31:L31"/>
    <mergeCell ref="C32:E32"/>
    <mergeCell ref="G32:I32"/>
    <mergeCell ref="J32:L32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20" sqref="D20"/>
    </sheetView>
  </sheetViews>
  <sheetFormatPr defaultColWidth="9.140625" defaultRowHeight="15"/>
  <cols>
    <col min="1" max="1" width="9.140625" style="14" customWidth="1"/>
    <col min="2" max="2" width="73.28125" style="14" customWidth="1"/>
    <col min="3" max="4" width="14.7109375" style="14" customWidth="1"/>
    <col min="5" max="5" width="10.7109375" style="14" customWidth="1"/>
    <col min="6" max="12" width="14.7109375" style="14" customWidth="1"/>
    <col min="13" max="16384" width="9.140625" style="14" customWidth="1"/>
  </cols>
  <sheetData>
    <row r="1" spans="1:2" ht="18.75" customHeight="1">
      <c r="A1" s="127" t="s">
        <v>74</v>
      </c>
      <c r="B1" s="127"/>
    </row>
    <row r="2" spans="1:12" ht="22.5" customHeight="1" thickBot="1">
      <c r="A2" s="128" t="s">
        <v>67</v>
      </c>
      <c r="B2" s="128"/>
      <c r="C2" s="106"/>
      <c r="D2" s="106"/>
      <c r="E2" s="106"/>
      <c r="F2" s="106"/>
      <c r="G2" s="106"/>
      <c r="H2" s="106"/>
      <c r="I2" s="106"/>
      <c r="J2" s="106"/>
      <c r="K2" s="21" t="s">
        <v>82</v>
      </c>
      <c r="L2" s="22" t="s">
        <v>68</v>
      </c>
    </row>
    <row r="3" spans="1:12" ht="18" customHeight="1">
      <c r="A3" s="131" t="s">
        <v>43</v>
      </c>
      <c r="B3" s="132"/>
      <c r="C3" s="136"/>
      <c r="D3" s="136"/>
      <c r="E3" s="136"/>
      <c r="F3" s="136"/>
      <c r="G3" s="136"/>
      <c r="H3" s="136"/>
      <c r="I3" s="136"/>
      <c r="J3" s="136"/>
      <c r="K3" s="136"/>
      <c r="L3" s="137"/>
    </row>
    <row r="4" spans="1:12" ht="100.5" customHeight="1">
      <c r="A4" s="62" t="s">
        <v>10</v>
      </c>
      <c r="B4" s="24" t="s">
        <v>11</v>
      </c>
      <c r="C4" s="25" t="s">
        <v>48</v>
      </c>
      <c r="D4" s="25" t="s">
        <v>49</v>
      </c>
      <c r="E4" s="23" t="s">
        <v>50</v>
      </c>
      <c r="F4" s="25" t="s">
        <v>12</v>
      </c>
      <c r="G4" s="23" t="s">
        <v>51</v>
      </c>
      <c r="H4" s="27" t="s">
        <v>52</v>
      </c>
      <c r="I4" s="25" t="s">
        <v>65</v>
      </c>
      <c r="J4" s="23" t="s">
        <v>46</v>
      </c>
      <c r="K4" s="27" t="s">
        <v>45</v>
      </c>
      <c r="L4" s="72" t="s">
        <v>47</v>
      </c>
    </row>
    <row r="5" spans="1:12" ht="15.75" customHeight="1">
      <c r="A5" s="73" t="s">
        <v>13</v>
      </c>
      <c r="B5" s="29" t="s">
        <v>3</v>
      </c>
      <c r="C5" s="30">
        <v>110</v>
      </c>
      <c r="D5" s="15"/>
      <c r="E5" s="54" t="s">
        <v>2</v>
      </c>
      <c r="F5" s="55">
        <v>0.02</v>
      </c>
      <c r="G5" s="15"/>
      <c r="H5" s="59">
        <f>F5*G5</f>
        <v>0</v>
      </c>
      <c r="I5" s="30">
        <v>1</v>
      </c>
      <c r="J5" s="15"/>
      <c r="K5" s="59">
        <f>I5*J5</f>
        <v>0</v>
      </c>
      <c r="L5" s="80">
        <f>D5+H5+K5</f>
        <v>0</v>
      </c>
    </row>
    <row r="6" spans="1:12" ht="15.75" customHeight="1">
      <c r="A6" s="74" t="s">
        <v>14</v>
      </c>
      <c r="B6" s="32" t="s">
        <v>9</v>
      </c>
      <c r="C6" s="33" t="s">
        <v>61</v>
      </c>
      <c r="D6" s="53">
        <v>0</v>
      </c>
      <c r="E6" s="54" t="s">
        <v>2</v>
      </c>
      <c r="F6" s="55">
        <v>0.005</v>
      </c>
      <c r="G6" s="15"/>
      <c r="H6" s="59">
        <f aca="true" t="shared" si="0" ref="H6:H22">F6*G6</f>
        <v>0</v>
      </c>
      <c r="I6" s="30">
        <v>1</v>
      </c>
      <c r="J6" s="15"/>
      <c r="K6" s="59">
        <f aca="true" t="shared" si="1" ref="K6:K22">I6*J6</f>
        <v>0</v>
      </c>
      <c r="L6" s="80">
        <f aca="true" t="shared" si="2" ref="L6:L22">D6+H6+K6</f>
        <v>0</v>
      </c>
    </row>
    <row r="7" spans="1:12" ht="15.75" customHeight="1">
      <c r="A7" s="75">
        <v>130110</v>
      </c>
      <c r="B7" s="35" t="s">
        <v>32</v>
      </c>
      <c r="C7" s="38" t="s">
        <v>61</v>
      </c>
      <c r="D7" s="53">
        <v>0</v>
      </c>
      <c r="E7" s="54" t="s">
        <v>2</v>
      </c>
      <c r="F7" s="55">
        <v>0</v>
      </c>
      <c r="G7" s="53">
        <v>0</v>
      </c>
      <c r="H7" s="53">
        <v>0</v>
      </c>
      <c r="I7" s="30">
        <v>0</v>
      </c>
      <c r="J7" s="53">
        <v>0</v>
      </c>
      <c r="K7" s="53">
        <v>0</v>
      </c>
      <c r="L7" s="81">
        <v>0</v>
      </c>
    </row>
    <row r="8" spans="1:12" ht="15.75" customHeight="1">
      <c r="A8" s="76" t="s">
        <v>33</v>
      </c>
      <c r="B8" s="35" t="s">
        <v>34</v>
      </c>
      <c r="C8" s="38" t="s">
        <v>61</v>
      </c>
      <c r="D8" s="53">
        <v>0</v>
      </c>
      <c r="E8" s="54" t="s">
        <v>2</v>
      </c>
      <c r="F8" s="55">
        <v>0</v>
      </c>
      <c r="G8" s="53">
        <v>0</v>
      </c>
      <c r="H8" s="53">
        <v>0</v>
      </c>
      <c r="I8" s="30">
        <v>0</v>
      </c>
      <c r="J8" s="53">
        <v>0</v>
      </c>
      <c r="K8" s="53">
        <v>0</v>
      </c>
      <c r="L8" s="81">
        <v>0</v>
      </c>
    </row>
    <row r="9" spans="1:12" ht="15">
      <c r="A9" s="73" t="s">
        <v>15</v>
      </c>
      <c r="B9" s="29" t="s">
        <v>4</v>
      </c>
      <c r="C9" s="38" t="s">
        <v>61</v>
      </c>
      <c r="D9" s="53">
        <v>0</v>
      </c>
      <c r="E9" s="54" t="s">
        <v>2</v>
      </c>
      <c r="F9" s="55">
        <v>0</v>
      </c>
      <c r="G9" s="53">
        <v>0</v>
      </c>
      <c r="H9" s="53">
        <v>0</v>
      </c>
      <c r="I9" s="30">
        <v>0</v>
      </c>
      <c r="J9" s="53">
        <v>0</v>
      </c>
      <c r="K9" s="53">
        <v>0</v>
      </c>
      <c r="L9" s="81">
        <v>0</v>
      </c>
    </row>
    <row r="10" spans="1:12" ht="15">
      <c r="A10" s="76" t="s">
        <v>35</v>
      </c>
      <c r="B10" s="35" t="s">
        <v>36</v>
      </c>
      <c r="C10" s="38" t="s">
        <v>61</v>
      </c>
      <c r="D10" s="53">
        <v>0</v>
      </c>
      <c r="E10" s="54" t="s">
        <v>2</v>
      </c>
      <c r="F10" s="55">
        <v>0</v>
      </c>
      <c r="G10" s="53">
        <v>0</v>
      </c>
      <c r="H10" s="53">
        <v>0</v>
      </c>
      <c r="I10" s="30">
        <v>0</v>
      </c>
      <c r="J10" s="53">
        <v>0</v>
      </c>
      <c r="K10" s="53">
        <v>0</v>
      </c>
      <c r="L10" s="81">
        <v>0</v>
      </c>
    </row>
    <row r="11" spans="1:12" ht="15">
      <c r="A11" s="76" t="s">
        <v>83</v>
      </c>
      <c r="B11" s="35" t="s">
        <v>84</v>
      </c>
      <c r="C11" s="38" t="s">
        <v>61</v>
      </c>
      <c r="D11" s="53">
        <v>0</v>
      </c>
      <c r="E11" s="54" t="s">
        <v>2</v>
      </c>
      <c r="F11" s="55">
        <v>1</v>
      </c>
      <c r="G11" s="15"/>
      <c r="H11" s="59">
        <f>F11*G11</f>
        <v>0</v>
      </c>
      <c r="I11" s="30">
        <v>1</v>
      </c>
      <c r="J11" s="15"/>
      <c r="K11" s="59">
        <f>I11*J11</f>
        <v>0</v>
      </c>
      <c r="L11" s="80">
        <f>D11+H11+K11</f>
        <v>0</v>
      </c>
    </row>
    <row r="12" spans="1:12" ht="15">
      <c r="A12" s="73" t="s">
        <v>16</v>
      </c>
      <c r="B12" s="29" t="s">
        <v>5</v>
      </c>
      <c r="C12" s="30">
        <v>110</v>
      </c>
      <c r="D12" s="15"/>
      <c r="E12" s="54" t="s">
        <v>2</v>
      </c>
      <c r="F12" s="55">
        <v>0.1</v>
      </c>
      <c r="G12" s="15"/>
      <c r="H12" s="59">
        <f t="shared" si="0"/>
        <v>0</v>
      </c>
      <c r="I12" s="30">
        <v>2</v>
      </c>
      <c r="J12" s="15"/>
      <c r="K12" s="59">
        <f t="shared" si="1"/>
        <v>0</v>
      </c>
      <c r="L12" s="80">
        <f t="shared" si="2"/>
        <v>0</v>
      </c>
    </row>
    <row r="13" spans="1:12" ht="27" customHeight="1">
      <c r="A13" s="73" t="s">
        <v>17</v>
      </c>
      <c r="B13" s="39" t="s">
        <v>6</v>
      </c>
      <c r="C13" s="40">
        <v>110</v>
      </c>
      <c r="D13" s="15"/>
      <c r="E13" s="54" t="s">
        <v>2</v>
      </c>
      <c r="F13" s="56">
        <v>0.3</v>
      </c>
      <c r="G13" s="15"/>
      <c r="H13" s="59">
        <f t="shared" si="0"/>
        <v>0</v>
      </c>
      <c r="I13" s="30">
        <v>3</v>
      </c>
      <c r="J13" s="15"/>
      <c r="K13" s="59">
        <f t="shared" si="1"/>
        <v>0</v>
      </c>
      <c r="L13" s="80">
        <f t="shared" si="2"/>
        <v>0</v>
      </c>
    </row>
    <row r="14" spans="1:12" ht="17.25" customHeight="1">
      <c r="A14" s="73" t="s">
        <v>18</v>
      </c>
      <c r="B14" s="41" t="s">
        <v>37</v>
      </c>
      <c r="C14" s="38" t="s">
        <v>61</v>
      </c>
      <c r="D14" s="53">
        <v>0</v>
      </c>
      <c r="E14" s="54" t="s">
        <v>2</v>
      </c>
      <c r="F14" s="55">
        <v>2</v>
      </c>
      <c r="G14" s="15"/>
      <c r="H14" s="59">
        <f t="shared" si="0"/>
        <v>0</v>
      </c>
      <c r="I14" s="30">
        <v>2</v>
      </c>
      <c r="J14" s="15"/>
      <c r="K14" s="59">
        <f t="shared" si="1"/>
        <v>0</v>
      </c>
      <c r="L14" s="80">
        <f t="shared" si="2"/>
        <v>0</v>
      </c>
    </row>
    <row r="15" spans="1:12" ht="17.25" customHeight="1">
      <c r="A15" s="73" t="s">
        <v>19</v>
      </c>
      <c r="B15" s="42" t="s">
        <v>8</v>
      </c>
      <c r="C15" s="30" t="s">
        <v>61</v>
      </c>
      <c r="D15" s="53">
        <v>0</v>
      </c>
      <c r="E15" s="54" t="s">
        <v>2</v>
      </c>
      <c r="F15" s="55">
        <v>0</v>
      </c>
      <c r="G15" s="53">
        <v>0</v>
      </c>
      <c r="H15" s="53">
        <v>0</v>
      </c>
      <c r="I15" s="30">
        <v>0</v>
      </c>
      <c r="J15" s="53">
        <v>0</v>
      </c>
      <c r="K15" s="53">
        <v>0</v>
      </c>
      <c r="L15" s="81">
        <v>0</v>
      </c>
    </row>
    <row r="16" spans="1:12" ht="15">
      <c r="A16" s="73" t="s">
        <v>20</v>
      </c>
      <c r="B16" s="29" t="s">
        <v>38</v>
      </c>
      <c r="C16" s="30" t="s">
        <v>61</v>
      </c>
      <c r="D16" s="53">
        <v>0</v>
      </c>
      <c r="E16" s="54" t="s">
        <v>2</v>
      </c>
      <c r="F16" s="55">
        <v>0</v>
      </c>
      <c r="G16" s="53">
        <v>0</v>
      </c>
      <c r="H16" s="53">
        <f t="shared" si="0"/>
        <v>0</v>
      </c>
      <c r="I16" s="30">
        <v>0</v>
      </c>
      <c r="J16" s="53">
        <v>0</v>
      </c>
      <c r="K16" s="53">
        <f t="shared" si="1"/>
        <v>0</v>
      </c>
      <c r="L16" s="81">
        <f t="shared" si="2"/>
        <v>0</v>
      </c>
    </row>
    <row r="17" spans="1:12" ht="15">
      <c r="A17" s="73" t="s">
        <v>21</v>
      </c>
      <c r="B17" s="29" t="s">
        <v>7</v>
      </c>
      <c r="C17" s="30" t="s">
        <v>61</v>
      </c>
      <c r="D17" s="53">
        <v>0</v>
      </c>
      <c r="E17" s="54" t="s">
        <v>1</v>
      </c>
      <c r="F17" s="55">
        <v>3</v>
      </c>
      <c r="G17" s="15"/>
      <c r="H17" s="59">
        <f t="shared" si="0"/>
        <v>0</v>
      </c>
      <c r="I17" s="30">
        <v>1</v>
      </c>
      <c r="J17" s="15"/>
      <c r="K17" s="59">
        <f t="shared" si="1"/>
        <v>0</v>
      </c>
      <c r="L17" s="80">
        <f t="shared" si="2"/>
        <v>0</v>
      </c>
    </row>
    <row r="18" spans="1:12" ht="15">
      <c r="A18" s="77" t="s">
        <v>24</v>
      </c>
      <c r="B18" s="44" t="s">
        <v>30</v>
      </c>
      <c r="C18" s="45">
        <v>110</v>
      </c>
      <c r="D18" s="15"/>
      <c r="E18" s="54" t="s">
        <v>2</v>
      </c>
      <c r="F18" s="55">
        <v>0.2</v>
      </c>
      <c r="G18" s="15"/>
      <c r="H18" s="59">
        <f t="shared" si="0"/>
        <v>0</v>
      </c>
      <c r="I18" s="30">
        <v>26</v>
      </c>
      <c r="J18" s="15"/>
      <c r="K18" s="59">
        <f t="shared" si="1"/>
        <v>0</v>
      </c>
      <c r="L18" s="80">
        <f t="shared" si="2"/>
        <v>0</v>
      </c>
    </row>
    <row r="19" spans="1:12" ht="15">
      <c r="A19" s="77" t="s">
        <v>23</v>
      </c>
      <c r="B19" s="44" t="s">
        <v>31</v>
      </c>
      <c r="C19" s="45">
        <v>110</v>
      </c>
      <c r="D19" s="15"/>
      <c r="E19" s="54" t="s">
        <v>2</v>
      </c>
      <c r="F19" s="55">
        <v>0.2</v>
      </c>
      <c r="G19" s="15"/>
      <c r="H19" s="59">
        <f t="shared" si="0"/>
        <v>0</v>
      </c>
      <c r="I19" s="30">
        <v>26</v>
      </c>
      <c r="J19" s="15"/>
      <c r="K19" s="59">
        <f t="shared" si="1"/>
        <v>0</v>
      </c>
      <c r="L19" s="80">
        <f t="shared" si="2"/>
        <v>0</v>
      </c>
    </row>
    <row r="20" spans="1:12" ht="15">
      <c r="A20" s="78" t="s">
        <v>39</v>
      </c>
      <c r="B20" s="47" t="s">
        <v>40</v>
      </c>
      <c r="C20" s="48">
        <v>110</v>
      </c>
      <c r="D20" s="15"/>
      <c r="E20" s="54" t="s">
        <v>2</v>
      </c>
      <c r="F20" s="57">
        <v>0.1</v>
      </c>
      <c r="G20" s="15"/>
      <c r="H20" s="59">
        <f t="shared" si="0"/>
        <v>0</v>
      </c>
      <c r="I20" s="30">
        <v>2</v>
      </c>
      <c r="J20" s="15"/>
      <c r="K20" s="59">
        <f t="shared" si="1"/>
        <v>0</v>
      </c>
      <c r="L20" s="80">
        <f t="shared" si="2"/>
        <v>0</v>
      </c>
    </row>
    <row r="21" spans="1:12" s="17" customFormat="1" ht="15">
      <c r="A21" s="79" t="s">
        <v>22</v>
      </c>
      <c r="B21" s="50" t="s">
        <v>42</v>
      </c>
      <c r="C21" s="30">
        <v>110</v>
      </c>
      <c r="D21" s="15"/>
      <c r="E21" s="54" t="s">
        <v>2</v>
      </c>
      <c r="F21" s="55">
        <v>0.6</v>
      </c>
      <c r="G21" s="15"/>
      <c r="H21" s="59">
        <f t="shared" si="0"/>
        <v>0</v>
      </c>
      <c r="I21" s="30">
        <v>26</v>
      </c>
      <c r="J21" s="15"/>
      <c r="K21" s="59">
        <f t="shared" si="1"/>
        <v>0</v>
      </c>
      <c r="L21" s="80">
        <f t="shared" si="2"/>
        <v>0</v>
      </c>
    </row>
    <row r="22" spans="1:12" ht="15.75" thickBot="1">
      <c r="A22" s="64" t="s">
        <v>25</v>
      </c>
      <c r="B22" s="52" t="s">
        <v>0</v>
      </c>
      <c r="C22" s="45">
        <v>8000</v>
      </c>
      <c r="D22" s="15"/>
      <c r="E22" s="58" t="s">
        <v>2</v>
      </c>
      <c r="F22" s="55">
        <v>2</v>
      </c>
      <c r="G22" s="15"/>
      <c r="H22" s="59">
        <f t="shared" si="0"/>
        <v>0</v>
      </c>
      <c r="I22" s="30">
        <v>2</v>
      </c>
      <c r="J22" s="15"/>
      <c r="K22" s="59">
        <f t="shared" si="1"/>
        <v>0</v>
      </c>
      <c r="L22" s="80">
        <f t="shared" si="2"/>
        <v>0</v>
      </c>
    </row>
    <row r="23" spans="1:12" ht="24" customHeight="1" thickBot="1">
      <c r="A23" s="138"/>
      <c r="B23" s="139"/>
      <c r="C23" s="139" t="s">
        <v>44</v>
      </c>
      <c r="D23" s="139"/>
      <c r="E23" s="139"/>
      <c r="F23" s="139"/>
      <c r="G23" s="139"/>
      <c r="H23" s="139"/>
      <c r="I23" s="139"/>
      <c r="J23" s="139"/>
      <c r="K23" s="140"/>
      <c r="L23" s="88">
        <f>SUM(L5:L22)</f>
        <v>0</v>
      </c>
    </row>
    <row r="24" spans="1:12" ht="15.75" thickBot="1">
      <c r="A24" s="18"/>
      <c r="B24" s="19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ht="17.25" customHeight="1">
      <c r="A25" s="131" t="s">
        <v>62</v>
      </c>
      <c r="B25" s="132"/>
      <c r="C25" s="82"/>
      <c r="D25" s="82"/>
      <c r="E25" s="82"/>
      <c r="F25" s="82"/>
      <c r="G25" s="82"/>
      <c r="H25" s="82"/>
      <c r="I25" s="82"/>
      <c r="J25" s="82"/>
      <c r="K25" s="82"/>
      <c r="L25" s="83"/>
    </row>
    <row r="26" spans="1:12" ht="65.45" customHeight="1">
      <c r="A26" s="62" t="s">
        <v>10</v>
      </c>
      <c r="B26" s="24" t="s">
        <v>11</v>
      </c>
      <c r="C26" s="112" t="s">
        <v>50</v>
      </c>
      <c r="D26" s="113"/>
      <c r="E26" s="114"/>
      <c r="F26" s="25" t="s">
        <v>12</v>
      </c>
      <c r="G26" s="112" t="s">
        <v>53</v>
      </c>
      <c r="H26" s="113"/>
      <c r="I26" s="114"/>
      <c r="J26" s="115" t="s">
        <v>54</v>
      </c>
      <c r="K26" s="116"/>
      <c r="L26" s="117"/>
    </row>
    <row r="27" spans="1:12" ht="15.75" customHeight="1">
      <c r="A27" s="63">
        <v>170101</v>
      </c>
      <c r="B27" s="52" t="s">
        <v>41</v>
      </c>
      <c r="C27" s="96" t="s">
        <v>2</v>
      </c>
      <c r="D27" s="97"/>
      <c r="E27" s="98"/>
      <c r="F27" s="56">
        <v>2</v>
      </c>
      <c r="G27" s="99"/>
      <c r="H27" s="100"/>
      <c r="I27" s="101"/>
      <c r="J27" s="102">
        <f>F27*G27</f>
        <v>0</v>
      </c>
      <c r="K27" s="103"/>
      <c r="L27" s="104"/>
    </row>
    <row r="28" spans="1:12" ht="15">
      <c r="A28" s="64" t="s">
        <v>26</v>
      </c>
      <c r="B28" s="52" t="s">
        <v>56</v>
      </c>
      <c r="C28" s="96" t="s">
        <v>2</v>
      </c>
      <c r="D28" s="97"/>
      <c r="E28" s="98"/>
      <c r="F28" s="55">
        <v>2</v>
      </c>
      <c r="G28" s="99"/>
      <c r="H28" s="100"/>
      <c r="I28" s="101"/>
      <c r="J28" s="102">
        <f aca="true" t="shared" si="3" ref="J28:J33">F28*G28</f>
        <v>0</v>
      </c>
      <c r="K28" s="103"/>
      <c r="L28" s="104"/>
    </row>
    <row r="29" spans="1:12" ht="15">
      <c r="A29" s="64" t="s">
        <v>27</v>
      </c>
      <c r="B29" s="52" t="s">
        <v>57</v>
      </c>
      <c r="C29" s="96" t="s">
        <v>2</v>
      </c>
      <c r="D29" s="97"/>
      <c r="E29" s="98"/>
      <c r="F29" s="55">
        <v>4</v>
      </c>
      <c r="G29" s="99"/>
      <c r="H29" s="100"/>
      <c r="I29" s="101"/>
      <c r="J29" s="102">
        <f t="shared" si="3"/>
        <v>0</v>
      </c>
      <c r="K29" s="103"/>
      <c r="L29" s="104"/>
    </row>
    <row r="30" spans="1:12" ht="15">
      <c r="A30" s="64" t="s">
        <v>28</v>
      </c>
      <c r="B30" s="52" t="s">
        <v>58</v>
      </c>
      <c r="C30" s="96" t="s">
        <v>2</v>
      </c>
      <c r="D30" s="97"/>
      <c r="E30" s="98"/>
      <c r="F30" s="55">
        <v>3</v>
      </c>
      <c r="G30" s="99"/>
      <c r="H30" s="100"/>
      <c r="I30" s="101"/>
      <c r="J30" s="102">
        <f t="shared" si="3"/>
        <v>0</v>
      </c>
      <c r="K30" s="103"/>
      <c r="L30" s="104"/>
    </row>
    <row r="31" spans="1:12" ht="15">
      <c r="A31" s="64" t="s">
        <v>22</v>
      </c>
      <c r="B31" s="52" t="s">
        <v>59</v>
      </c>
      <c r="C31" s="96" t="s">
        <v>2</v>
      </c>
      <c r="D31" s="97"/>
      <c r="E31" s="98"/>
      <c r="F31" s="55">
        <v>2</v>
      </c>
      <c r="G31" s="99"/>
      <c r="H31" s="100"/>
      <c r="I31" s="101"/>
      <c r="J31" s="102">
        <f t="shared" si="3"/>
        <v>0</v>
      </c>
      <c r="K31" s="103"/>
      <c r="L31" s="104"/>
    </row>
    <row r="32" spans="1:12" ht="15">
      <c r="A32" s="64" t="s">
        <v>25</v>
      </c>
      <c r="B32" s="52" t="s">
        <v>0</v>
      </c>
      <c r="C32" s="96" t="s">
        <v>2</v>
      </c>
      <c r="D32" s="97"/>
      <c r="E32" s="98"/>
      <c r="F32" s="55">
        <v>1</v>
      </c>
      <c r="G32" s="99"/>
      <c r="H32" s="100"/>
      <c r="I32" s="101"/>
      <c r="J32" s="102">
        <f t="shared" si="3"/>
        <v>0</v>
      </c>
      <c r="K32" s="103"/>
      <c r="L32" s="104"/>
    </row>
    <row r="33" spans="1:12" ht="15.75" thickBot="1">
      <c r="A33" s="64" t="s">
        <v>29</v>
      </c>
      <c r="B33" s="52" t="s">
        <v>60</v>
      </c>
      <c r="C33" s="96" t="s">
        <v>2</v>
      </c>
      <c r="D33" s="97"/>
      <c r="E33" s="98"/>
      <c r="F33" s="55">
        <v>4</v>
      </c>
      <c r="G33" s="99"/>
      <c r="H33" s="100"/>
      <c r="I33" s="101"/>
      <c r="J33" s="102">
        <f t="shared" si="3"/>
        <v>0</v>
      </c>
      <c r="K33" s="103"/>
      <c r="L33" s="104"/>
    </row>
    <row r="34" spans="1:12" ht="24" customHeight="1" thickBot="1">
      <c r="A34" s="133"/>
      <c r="B34" s="134"/>
      <c r="C34" s="134" t="s">
        <v>55</v>
      </c>
      <c r="D34" s="134"/>
      <c r="E34" s="134"/>
      <c r="F34" s="134"/>
      <c r="G34" s="134"/>
      <c r="H34" s="134"/>
      <c r="I34" s="135"/>
      <c r="J34" s="93">
        <f>SUM(J27:L33)</f>
        <v>0</v>
      </c>
      <c r="K34" s="94"/>
      <c r="L34" s="95"/>
    </row>
    <row r="35" spans="1:12" ht="8.25" customHeight="1">
      <c r="A35" s="69"/>
      <c r="B35" s="69"/>
      <c r="C35" s="69"/>
      <c r="D35" s="69"/>
      <c r="E35" s="69"/>
      <c r="F35" s="69"/>
      <c r="G35" s="69"/>
      <c r="H35" s="69"/>
      <c r="I35" s="69"/>
      <c r="J35" s="70"/>
      <c r="K35" s="71"/>
      <c r="L35" s="71"/>
    </row>
    <row r="36" spans="1:12" ht="18">
      <c r="A36" s="92" t="s">
        <v>73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6.75" customHeight="1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1"/>
      <c r="L37" s="71"/>
    </row>
    <row r="38" spans="1:2" ht="15">
      <c r="A38" s="105"/>
      <c r="B38" s="105"/>
    </row>
    <row r="39" spans="1:2" ht="15">
      <c r="A39" s="105"/>
      <c r="B39" s="105"/>
    </row>
    <row r="40" spans="1:2" ht="15">
      <c r="A40" s="105"/>
      <c r="B40" s="105"/>
    </row>
  </sheetData>
  <sheetProtection algorithmName="SHA-512" hashValue="vzsy/YmHGGl78viUNtNBGu4olMmTgvY9sMzTE7ird2X1ph4A9nLLIZNrO2jleO71UZpg5KSLbcIglLkGZXuZOA==" saltValue="vARqIvXUhAQZl1Q9cO+aUw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A40:B40"/>
    <mergeCell ref="C32:E32"/>
    <mergeCell ref="G32:I32"/>
    <mergeCell ref="J32:L32"/>
    <mergeCell ref="C33:E33"/>
    <mergeCell ref="G33:I33"/>
    <mergeCell ref="J33:L33"/>
    <mergeCell ref="A34:B34"/>
    <mergeCell ref="C34:I34"/>
    <mergeCell ref="J34:L34"/>
    <mergeCell ref="A38:B38"/>
    <mergeCell ref="A39:B39"/>
    <mergeCell ref="A36:L36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D19" sqref="D19"/>
    </sheetView>
  </sheetViews>
  <sheetFormatPr defaultColWidth="9.140625" defaultRowHeight="15"/>
  <cols>
    <col min="1" max="1" width="9.140625" style="14" customWidth="1"/>
    <col min="2" max="2" width="73.28125" style="14" customWidth="1"/>
    <col min="3" max="4" width="14.7109375" style="14" customWidth="1"/>
    <col min="5" max="5" width="10.7109375" style="14" customWidth="1"/>
    <col min="6" max="12" width="14.7109375" style="14" customWidth="1"/>
    <col min="13" max="16384" width="9.140625" style="14" customWidth="1"/>
  </cols>
  <sheetData>
    <row r="1" spans="1:2" ht="21.75" customHeight="1">
      <c r="A1" s="127" t="s">
        <v>74</v>
      </c>
      <c r="B1" s="127"/>
    </row>
    <row r="2" spans="1:12" ht="21" customHeight="1" thickBot="1">
      <c r="A2" s="128" t="s">
        <v>69</v>
      </c>
      <c r="B2" s="128"/>
      <c r="C2" s="106"/>
      <c r="D2" s="106"/>
      <c r="E2" s="106"/>
      <c r="F2" s="106"/>
      <c r="G2" s="106"/>
      <c r="H2" s="106"/>
      <c r="I2" s="106"/>
      <c r="J2" s="106"/>
      <c r="K2" s="21" t="s">
        <v>82</v>
      </c>
      <c r="L2" s="22" t="s">
        <v>70</v>
      </c>
    </row>
    <row r="3" spans="1:12" ht="17.25" customHeight="1">
      <c r="A3" s="131" t="s">
        <v>43</v>
      </c>
      <c r="B3" s="132"/>
      <c r="C3" s="147"/>
      <c r="D3" s="147"/>
      <c r="E3" s="147"/>
      <c r="F3" s="147"/>
      <c r="G3" s="147"/>
      <c r="H3" s="147"/>
      <c r="I3" s="147"/>
      <c r="J3" s="147"/>
      <c r="K3" s="147"/>
      <c r="L3" s="148"/>
    </row>
    <row r="4" spans="1:12" ht="84.6" customHeight="1">
      <c r="A4" s="62" t="s">
        <v>10</v>
      </c>
      <c r="B4" s="24" t="s">
        <v>11</v>
      </c>
      <c r="C4" s="25" t="s">
        <v>48</v>
      </c>
      <c r="D4" s="23" t="s">
        <v>49</v>
      </c>
      <c r="E4" s="23" t="s">
        <v>50</v>
      </c>
      <c r="F4" s="25" t="s">
        <v>12</v>
      </c>
      <c r="G4" s="26" t="s">
        <v>51</v>
      </c>
      <c r="H4" s="27" t="s">
        <v>52</v>
      </c>
      <c r="I4" s="25" t="s">
        <v>65</v>
      </c>
      <c r="J4" s="26" t="s">
        <v>46</v>
      </c>
      <c r="K4" s="27" t="s">
        <v>45</v>
      </c>
      <c r="L4" s="72" t="s">
        <v>47</v>
      </c>
    </row>
    <row r="5" spans="1:12" ht="15.75" customHeight="1">
      <c r="A5" s="73" t="s">
        <v>13</v>
      </c>
      <c r="B5" s="29" t="s">
        <v>3</v>
      </c>
      <c r="C5" s="30">
        <v>110</v>
      </c>
      <c r="D5" s="15"/>
      <c r="E5" s="54" t="s">
        <v>2</v>
      </c>
      <c r="F5" s="55">
        <v>0.02</v>
      </c>
      <c r="G5" s="15"/>
      <c r="H5" s="59">
        <f>F5*G5</f>
        <v>0</v>
      </c>
      <c r="I5" s="30">
        <v>1</v>
      </c>
      <c r="J5" s="15"/>
      <c r="K5" s="59">
        <f>I5*J5</f>
        <v>0</v>
      </c>
      <c r="L5" s="80">
        <f>D5+H5+K5</f>
        <v>0</v>
      </c>
    </row>
    <row r="6" spans="1:12" ht="15.75" customHeight="1">
      <c r="A6" s="74" t="s">
        <v>14</v>
      </c>
      <c r="B6" s="32" t="s">
        <v>9</v>
      </c>
      <c r="C6" s="33" t="s">
        <v>61</v>
      </c>
      <c r="D6" s="53">
        <v>0</v>
      </c>
      <c r="E6" s="54" t="s">
        <v>2</v>
      </c>
      <c r="F6" s="55">
        <v>0.005</v>
      </c>
      <c r="G6" s="15"/>
      <c r="H6" s="59">
        <f>F6*G6</f>
        <v>0</v>
      </c>
      <c r="I6" s="30">
        <v>1</v>
      </c>
      <c r="J6" s="15"/>
      <c r="K6" s="59">
        <f aca="true" t="shared" si="0" ref="K6:K22">I6*J6</f>
        <v>0</v>
      </c>
      <c r="L6" s="80">
        <f aca="true" t="shared" si="1" ref="L6:L22">D6+H6+K6</f>
        <v>0</v>
      </c>
    </row>
    <row r="7" spans="1:12" ht="15.75" customHeight="1">
      <c r="A7" s="75">
        <v>130110</v>
      </c>
      <c r="B7" s="35" t="s">
        <v>32</v>
      </c>
      <c r="C7" s="38" t="s">
        <v>61</v>
      </c>
      <c r="D7" s="53">
        <v>0</v>
      </c>
      <c r="E7" s="54" t="s">
        <v>2</v>
      </c>
      <c r="F7" s="55">
        <v>0</v>
      </c>
      <c r="G7" s="53">
        <v>0</v>
      </c>
      <c r="H7" s="53">
        <v>0</v>
      </c>
      <c r="I7" s="30">
        <v>0</v>
      </c>
      <c r="J7" s="53">
        <v>0</v>
      </c>
      <c r="K7" s="53">
        <v>0</v>
      </c>
      <c r="L7" s="81">
        <v>0</v>
      </c>
    </row>
    <row r="8" spans="1:12" ht="15.75" customHeight="1">
      <c r="A8" s="76" t="s">
        <v>33</v>
      </c>
      <c r="B8" s="35" t="s">
        <v>34</v>
      </c>
      <c r="C8" s="38" t="s">
        <v>61</v>
      </c>
      <c r="D8" s="53">
        <v>0</v>
      </c>
      <c r="E8" s="54" t="s">
        <v>2</v>
      </c>
      <c r="F8" s="55">
        <v>0</v>
      </c>
      <c r="G8" s="53">
        <v>0</v>
      </c>
      <c r="H8" s="53">
        <v>0</v>
      </c>
      <c r="I8" s="30">
        <v>0</v>
      </c>
      <c r="J8" s="53">
        <v>0</v>
      </c>
      <c r="K8" s="53">
        <v>0</v>
      </c>
      <c r="L8" s="81">
        <v>0</v>
      </c>
    </row>
    <row r="9" spans="1:12" ht="15">
      <c r="A9" s="73" t="s">
        <v>15</v>
      </c>
      <c r="B9" s="29" t="s">
        <v>4</v>
      </c>
      <c r="C9" s="38" t="s">
        <v>61</v>
      </c>
      <c r="D9" s="53">
        <v>0</v>
      </c>
      <c r="E9" s="54" t="s">
        <v>2</v>
      </c>
      <c r="F9" s="55">
        <v>0</v>
      </c>
      <c r="G9" s="53">
        <v>0</v>
      </c>
      <c r="H9" s="53">
        <v>0</v>
      </c>
      <c r="I9" s="30">
        <v>0</v>
      </c>
      <c r="J9" s="53">
        <v>0</v>
      </c>
      <c r="K9" s="53">
        <v>0</v>
      </c>
      <c r="L9" s="81">
        <v>0</v>
      </c>
    </row>
    <row r="10" spans="1:12" ht="15">
      <c r="A10" s="76" t="s">
        <v>35</v>
      </c>
      <c r="B10" s="35" t="s">
        <v>36</v>
      </c>
      <c r="C10" s="38" t="s">
        <v>61</v>
      </c>
      <c r="D10" s="53">
        <v>0</v>
      </c>
      <c r="E10" s="54" t="s">
        <v>2</v>
      </c>
      <c r="F10" s="55">
        <v>0</v>
      </c>
      <c r="G10" s="53">
        <v>0</v>
      </c>
      <c r="H10" s="53">
        <v>0</v>
      </c>
      <c r="I10" s="30">
        <v>0</v>
      </c>
      <c r="J10" s="53">
        <v>0</v>
      </c>
      <c r="K10" s="53">
        <v>0</v>
      </c>
      <c r="L10" s="81">
        <v>0</v>
      </c>
    </row>
    <row r="11" spans="1:12" ht="15">
      <c r="A11" s="76" t="s">
        <v>83</v>
      </c>
      <c r="B11" s="35" t="s">
        <v>84</v>
      </c>
      <c r="C11" s="38" t="s">
        <v>61</v>
      </c>
      <c r="D11" s="53">
        <v>0</v>
      </c>
      <c r="E11" s="54" t="s">
        <v>2</v>
      </c>
      <c r="F11" s="55">
        <v>0</v>
      </c>
      <c r="G11" s="53">
        <v>0</v>
      </c>
      <c r="H11" s="53">
        <v>0</v>
      </c>
      <c r="I11" s="30">
        <v>0</v>
      </c>
      <c r="J11" s="53">
        <v>0</v>
      </c>
      <c r="K11" s="53">
        <v>0</v>
      </c>
      <c r="L11" s="81">
        <v>0</v>
      </c>
    </row>
    <row r="12" spans="1:12" ht="15">
      <c r="A12" s="73" t="s">
        <v>16</v>
      </c>
      <c r="B12" s="29" t="s">
        <v>5</v>
      </c>
      <c r="C12" s="30">
        <v>110</v>
      </c>
      <c r="D12" s="15"/>
      <c r="E12" s="54" t="s">
        <v>2</v>
      </c>
      <c r="F12" s="55">
        <v>0.1</v>
      </c>
      <c r="G12" s="15"/>
      <c r="H12" s="59">
        <f aca="true" t="shared" si="2" ref="H12:H22">F12*G12</f>
        <v>0</v>
      </c>
      <c r="I12" s="30">
        <v>2</v>
      </c>
      <c r="J12" s="15"/>
      <c r="K12" s="59">
        <f t="shared" si="0"/>
        <v>0</v>
      </c>
      <c r="L12" s="80">
        <f t="shared" si="1"/>
        <v>0</v>
      </c>
    </row>
    <row r="13" spans="1:12" ht="27" customHeight="1">
      <c r="A13" s="73" t="s">
        <v>17</v>
      </c>
      <c r="B13" s="39" t="s">
        <v>6</v>
      </c>
      <c r="C13" s="40">
        <v>110</v>
      </c>
      <c r="D13" s="15"/>
      <c r="E13" s="54" t="s">
        <v>2</v>
      </c>
      <c r="F13" s="56">
        <v>0.3</v>
      </c>
      <c r="G13" s="15"/>
      <c r="H13" s="59">
        <f t="shared" si="2"/>
        <v>0</v>
      </c>
      <c r="I13" s="30">
        <v>3</v>
      </c>
      <c r="J13" s="15"/>
      <c r="K13" s="59">
        <f t="shared" si="0"/>
        <v>0</v>
      </c>
      <c r="L13" s="80">
        <f t="shared" si="1"/>
        <v>0</v>
      </c>
    </row>
    <row r="14" spans="1:12" ht="17.25" customHeight="1">
      <c r="A14" s="73" t="s">
        <v>18</v>
      </c>
      <c r="B14" s="41" t="s">
        <v>37</v>
      </c>
      <c r="C14" s="38" t="s">
        <v>61</v>
      </c>
      <c r="D14" s="53">
        <v>0</v>
      </c>
      <c r="E14" s="54" t="s">
        <v>2</v>
      </c>
      <c r="F14" s="55">
        <v>2</v>
      </c>
      <c r="G14" s="15"/>
      <c r="H14" s="59">
        <f t="shared" si="2"/>
        <v>0</v>
      </c>
      <c r="I14" s="30">
        <v>2</v>
      </c>
      <c r="J14" s="15"/>
      <c r="K14" s="59">
        <f t="shared" si="0"/>
        <v>0</v>
      </c>
      <c r="L14" s="80">
        <f t="shared" si="1"/>
        <v>0</v>
      </c>
    </row>
    <row r="15" spans="1:12" ht="17.25" customHeight="1">
      <c r="A15" s="73" t="s">
        <v>19</v>
      </c>
      <c r="B15" s="42" t="s">
        <v>8</v>
      </c>
      <c r="C15" s="30" t="s">
        <v>61</v>
      </c>
      <c r="D15" s="53">
        <v>0</v>
      </c>
      <c r="E15" s="54" t="s">
        <v>2</v>
      </c>
      <c r="F15" s="55">
        <v>0</v>
      </c>
      <c r="G15" s="53">
        <v>0</v>
      </c>
      <c r="H15" s="53">
        <v>0</v>
      </c>
      <c r="I15" s="30">
        <v>0</v>
      </c>
      <c r="J15" s="53">
        <v>0</v>
      </c>
      <c r="K15" s="53">
        <v>0</v>
      </c>
      <c r="L15" s="81">
        <v>0</v>
      </c>
    </row>
    <row r="16" spans="1:12" ht="15">
      <c r="A16" s="73" t="s">
        <v>20</v>
      </c>
      <c r="B16" s="29" t="s">
        <v>38</v>
      </c>
      <c r="C16" s="30" t="s">
        <v>61</v>
      </c>
      <c r="D16" s="53">
        <v>0</v>
      </c>
      <c r="E16" s="54" t="s">
        <v>2</v>
      </c>
      <c r="F16" s="55">
        <v>0</v>
      </c>
      <c r="G16" s="53">
        <v>0</v>
      </c>
      <c r="H16" s="53">
        <v>0</v>
      </c>
      <c r="I16" s="30">
        <v>0</v>
      </c>
      <c r="J16" s="53">
        <v>0</v>
      </c>
      <c r="K16" s="53">
        <v>0</v>
      </c>
      <c r="L16" s="81">
        <v>0</v>
      </c>
    </row>
    <row r="17" spans="1:12" ht="15">
      <c r="A17" s="73" t="s">
        <v>21</v>
      </c>
      <c r="B17" s="29" t="s">
        <v>7</v>
      </c>
      <c r="C17" s="30" t="s">
        <v>61</v>
      </c>
      <c r="D17" s="53">
        <v>0</v>
      </c>
      <c r="E17" s="54" t="s">
        <v>1</v>
      </c>
      <c r="F17" s="55">
        <v>3</v>
      </c>
      <c r="G17" s="15"/>
      <c r="H17" s="59">
        <f t="shared" si="2"/>
        <v>0</v>
      </c>
      <c r="I17" s="30">
        <v>1</v>
      </c>
      <c r="J17" s="15"/>
      <c r="K17" s="59">
        <f t="shared" si="0"/>
        <v>0</v>
      </c>
      <c r="L17" s="80">
        <f t="shared" si="1"/>
        <v>0</v>
      </c>
    </row>
    <row r="18" spans="1:12" ht="15">
      <c r="A18" s="77" t="s">
        <v>24</v>
      </c>
      <c r="B18" s="44" t="s">
        <v>30</v>
      </c>
      <c r="C18" s="45">
        <v>110</v>
      </c>
      <c r="D18" s="15"/>
      <c r="E18" s="54" t="s">
        <v>2</v>
      </c>
      <c r="F18" s="55">
        <v>0.2</v>
      </c>
      <c r="G18" s="15"/>
      <c r="H18" s="59">
        <f t="shared" si="2"/>
        <v>0</v>
      </c>
      <c r="I18" s="30">
        <v>12</v>
      </c>
      <c r="J18" s="15"/>
      <c r="K18" s="59">
        <f t="shared" si="0"/>
        <v>0</v>
      </c>
      <c r="L18" s="80">
        <f t="shared" si="1"/>
        <v>0</v>
      </c>
    </row>
    <row r="19" spans="1:12" ht="15">
      <c r="A19" s="77" t="s">
        <v>23</v>
      </c>
      <c r="B19" s="44" t="s">
        <v>31</v>
      </c>
      <c r="C19" s="45">
        <v>110</v>
      </c>
      <c r="D19" s="15"/>
      <c r="E19" s="54" t="s">
        <v>2</v>
      </c>
      <c r="F19" s="55">
        <v>0.2</v>
      </c>
      <c r="G19" s="15"/>
      <c r="H19" s="59">
        <f t="shared" si="2"/>
        <v>0</v>
      </c>
      <c r="I19" s="30">
        <v>12</v>
      </c>
      <c r="J19" s="15"/>
      <c r="K19" s="59">
        <f t="shared" si="0"/>
        <v>0</v>
      </c>
      <c r="L19" s="80">
        <f t="shared" si="1"/>
        <v>0</v>
      </c>
    </row>
    <row r="20" spans="1:12" ht="15">
      <c r="A20" s="78" t="s">
        <v>39</v>
      </c>
      <c r="B20" s="47" t="s">
        <v>40</v>
      </c>
      <c r="C20" s="48">
        <v>110</v>
      </c>
      <c r="D20" s="15"/>
      <c r="E20" s="54" t="s">
        <v>2</v>
      </c>
      <c r="F20" s="57">
        <v>0.1</v>
      </c>
      <c r="G20" s="15"/>
      <c r="H20" s="59">
        <f t="shared" si="2"/>
        <v>0</v>
      </c>
      <c r="I20" s="30">
        <v>2</v>
      </c>
      <c r="J20" s="15"/>
      <c r="K20" s="59">
        <f t="shared" si="0"/>
        <v>0</v>
      </c>
      <c r="L20" s="80">
        <f t="shared" si="1"/>
        <v>0</v>
      </c>
    </row>
    <row r="21" spans="1:12" s="17" customFormat="1" ht="15">
      <c r="A21" s="79" t="s">
        <v>22</v>
      </c>
      <c r="B21" s="50" t="s">
        <v>42</v>
      </c>
      <c r="C21" s="30">
        <v>110</v>
      </c>
      <c r="D21" s="15"/>
      <c r="E21" s="54" t="s">
        <v>2</v>
      </c>
      <c r="F21" s="55">
        <v>0.6</v>
      </c>
      <c r="G21" s="15"/>
      <c r="H21" s="59">
        <f t="shared" si="2"/>
        <v>0</v>
      </c>
      <c r="I21" s="30">
        <v>26</v>
      </c>
      <c r="J21" s="15"/>
      <c r="K21" s="59">
        <f t="shared" si="0"/>
        <v>0</v>
      </c>
      <c r="L21" s="80">
        <f t="shared" si="1"/>
        <v>0</v>
      </c>
    </row>
    <row r="22" spans="1:12" ht="15.75" thickBot="1">
      <c r="A22" s="65" t="s">
        <v>25</v>
      </c>
      <c r="B22" s="66" t="s">
        <v>0</v>
      </c>
      <c r="C22" s="48">
        <v>8000</v>
      </c>
      <c r="D22" s="84"/>
      <c r="E22" s="85" t="s">
        <v>2</v>
      </c>
      <c r="F22" s="57">
        <v>2</v>
      </c>
      <c r="G22" s="84"/>
      <c r="H22" s="86">
        <f t="shared" si="2"/>
        <v>0</v>
      </c>
      <c r="I22" s="87">
        <v>2</v>
      </c>
      <c r="J22" s="84"/>
      <c r="K22" s="86">
        <f t="shared" si="0"/>
        <v>0</v>
      </c>
      <c r="L22" s="80">
        <f t="shared" si="1"/>
        <v>0</v>
      </c>
    </row>
    <row r="23" spans="1:12" ht="24" customHeight="1" thickBot="1">
      <c r="A23" s="149"/>
      <c r="B23" s="150"/>
      <c r="C23" s="150" t="s">
        <v>44</v>
      </c>
      <c r="D23" s="150"/>
      <c r="E23" s="150"/>
      <c r="F23" s="150"/>
      <c r="G23" s="150"/>
      <c r="H23" s="150"/>
      <c r="I23" s="150"/>
      <c r="J23" s="150"/>
      <c r="K23" s="151"/>
      <c r="L23" s="88">
        <f>SUM(L5:L22)</f>
        <v>0</v>
      </c>
    </row>
    <row r="24" spans="1:12" ht="15.75" thickBot="1">
      <c r="A24" s="18"/>
      <c r="B24" s="19"/>
      <c r="C24" s="111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2" ht="18" customHeight="1">
      <c r="A25" s="152" t="s">
        <v>62</v>
      </c>
      <c r="B25" s="153"/>
      <c r="C25" s="67"/>
      <c r="D25" s="67"/>
      <c r="E25" s="67"/>
      <c r="F25" s="67"/>
      <c r="G25" s="67"/>
      <c r="H25" s="67"/>
      <c r="I25" s="67"/>
      <c r="J25" s="67"/>
      <c r="K25" s="67"/>
      <c r="L25" s="68"/>
    </row>
    <row r="26" spans="1:12" ht="65.45" customHeight="1">
      <c r="A26" s="62" t="s">
        <v>10</v>
      </c>
      <c r="B26" s="24" t="s">
        <v>11</v>
      </c>
      <c r="C26" s="112" t="s">
        <v>50</v>
      </c>
      <c r="D26" s="113"/>
      <c r="E26" s="114"/>
      <c r="F26" s="25" t="s">
        <v>12</v>
      </c>
      <c r="G26" s="112" t="s">
        <v>53</v>
      </c>
      <c r="H26" s="113"/>
      <c r="I26" s="114"/>
      <c r="J26" s="154" t="s">
        <v>81</v>
      </c>
      <c r="K26" s="155"/>
      <c r="L26" s="156"/>
    </row>
    <row r="27" spans="1:12" ht="15.75" customHeight="1">
      <c r="A27" s="63">
        <v>170101</v>
      </c>
      <c r="B27" s="52" t="s">
        <v>41</v>
      </c>
      <c r="C27" s="96" t="s">
        <v>2</v>
      </c>
      <c r="D27" s="97"/>
      <c r="E27" s="98"/>
      <c r="F27" s="56">
        <v>2</v>
      </c>
      <c r="G27" s="99"/>
      <c r="H27" s="100"/>
      <c r="I27" s="101"/>
      <c r="J27" s="144">
        <f>F27*G27</f>
        <v>0</v>
      </c>
      <c r="K27" s="145"/>
      <c r="L27" s="146"/>
    </row>
    <row r="28" spans="1:12" ht="15">
      <c r="A28" s="64" t="s">
        <v>26</v>
      </c>
      <c r="B28" s="52" t="s">
        <v>56</v>
      </c>
      <c r="C28" s="96" t="s">
        <v>2</v>
      </c>
      <c r="D28" s="97"/>
      <c r="E28" s="98"/>
      <c r="F28" s="55">
        <v>2</v>
      </c>
      <c r="G28" s="99"/>
      <c r="H28" s="100"/>
      <c r="I28" s="101"/>
      <c r="J28" s="144">
        <f aca="true" t="shared" si="3" ref="J28:J33">F28*G28</f>
        <v>0</v>
      </c>
      <c r="K28" s="145"/>
      <c r="L28" s="146"/>
    </row>
    <row r="29" spans="1:12" ht="15">
      <c r="A29" s="64" t="s">
        <v>27</v>
      </c>
      <c r="B29" s="52" t="s">
        <v>57</v>
      </c>
      <c r="C29" s="96" t="s">
        <v>2</v>
      </c>
      <c r="D29" s="97"/>
      <c r="E29" s="98"/>
      <c r="F29" s="55">
        <v>4</v>
      </c>
      <c r="G29" s="99"/>
      <c r="H29" s="100"/>
      <c r="I29" s="101"/>
      <c r="J29" s="144">
        <f t="shared" si="3"/>
        <v>0</v>
      </c>
      <c r="K29" s="145"/>
      <c r="L29" s="146"/>
    </row>
    <row r="30" spans="1:12" ht="15">
      <c r="A30" s="64" t="s">
        <v>28</v>
      </c>
      <c r="B30" s="52" t="s">
        <v>58</v>
      </c>
      <c r="C30" s="96" t="s">
        <v>2</v>
      </c>
      <c r="D30" s="97"/>
      <c r="E30" s="98"/>
      <c r="F30" s="55">
        <v>1</v>
      </c>
      <c r="G30" s="99"/>
      <c r="H30" s="100"/>
      <c r="I30" s="101"/>
      <c r="J30" s="144">
        <f t="shared" si="3"/>
        <v>0</v>
      </c>
      <c r="K30" s="145"/>
      <c r="L30" s="146"/>
    </row>
    <row r="31" spans="1:12" ht="15">
      <c r="A31" s="64" t="s">
        <v>22</v>
      </c>
      <c r="B31" s="52" t="s">
        <v>59</v>
      </c>
      <c r="C31" s="96" t="s">
        <v>2</v>
      </c>
      <c r="D31" s="97"/>
      <c r="E31" s="98"/>
      <c r="F31" s="55">
        <v>2</v>
      </c>
      <c r="G31" s="99"/>
      <c r="H31" s="100"/>
      <c r="I31" s="101"/>
      <c r="J31" s="144">
        <f t="shared" si="3"/>
        <v>0</v>
      </c>
      <c r="K31" s="145"/>
      <c r="L31" s="146"/>
    </row>
    <row r="32" spans="1:12" ht="15">
      <c r="A32" s="64" t="s">
        <v>25</v>
      </c>
      <c r="B32" s="52" t="s">
        <v>0</v>
      </c>
      <c r="C32" s="96" t="s">
        <v>2</v>
      </c>
      <c r="D32" s="97"/>
      <c r="E32" s="98"/>
      <c r="F32" s="55">
        <v>1</v>
      </c>
      <c r="G32" s="99"/>
      <c r="H32" s="100"/>
      <c r="I32" s="101"/>
      <c r="J32" s="144">
        <f t="shared" si="3"/>
        <v>0</v>
      </c>
      <c r="K32" s="145"/>
      <c r="L32" s="146"/>
    </row>
    <row r="33" spans="1:12" ht="15.75" thickBot="1">
      <c r="A33" s="65" t="s">
        <v>29</v>
      </c>
      <c r="B33" s="66" t="s">
        <v>60</v>
      </c>
      <c r="C33" s="120" t="s">
        <v>2</v>
      </c>
      <c r="D33" s="121"/>
      <c r="E33" s="122"/>
      <c r="F33" s="57">
        <v>4</v>
      </c>
      <c r="G33" s="123"/>
      <c r="H33" s="124"/>
      <c r="I33" s="125"/>
      <c r="J33" s="144">
        <f t="shared" si="3"/>
        <v>0</v>
      </c>
      <c r="K33" s="145"/>
      <c r="L33" s="146"/>
    </row>
    <row r="34" spans="1:12" ht="24" customHeight="1" thickBot="1">
      <c r="A34" s="118"/>
      <c r="B34" s="119"/>
      <c r="C34" s="119" t="s">
        <v>55</v>
      </c>
      <c r="D34" s="119"/>
      <c r="E34" s="119"/>
      <c r="F34" s="119"/>
      <c r="G34" s="119"/>
      <c r="H34" s="119"/>
      <c r="I34" s="126"/>
      <c r="J34" s="141">
        <f>SUM(J27:L33)</f>
        <v>0</v>
      </c>
      <c r="K34" s="142"/>
      <c r="L34" s="143"/>
    </row>
    <row r="35" spans="1:12" ht="8.25" customHeight="1">
      <c r="A35" s="69"/>
      <c r="B35" s="69"/>
      <c r="C35" s="69"/>
      <c r="D35" s="69"/>
      <c r="E35" s="69"/>
      <c r="F35" s="69"/>
      <c r="G35" s="69"/>
      <c r="H35" s="69"/>
      <c r="I35" s="69"/>
      <c r="J35" s="70"/>
      <c r="K35" s="71"/>
      <c r="L35" s="71"/>
    </row>
    <row r="36" spans="1:12" ht="18">
      <c r="A36" s="92" t="s">
        <v>73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ht="6.75" customHeight="1">
      <c r="A37" s="69"/>
      <c r="B37" s="69"/>
      <c r="C37" s="69"/>
      <c r="D37" s="69"/>
      <c r="E37" s="69"/>
      <c r="F37" s="69"/>
      <c r="G37" s="69"/>
      <c r="H37" s="69"/>
      <c r="I37" s="69"/>
      <c r="J37" s="70"/>
      <c r="K37" s="71"/>
      <c r="L37" s="71"/>
    </row>
    <row r="38" spans="1:2" ht="15">
      <c r="A38" s="105"/>
      <c r="B38" s="105"/>
    </row>
    <row r="39" spans="1:2" ht="15">
      <c r="A39" s="105"/>
      <c r="B39" s="105"/>
    </row>
    <row r="40" spans="1:2" ht="15">
      <c r="A40" s="105"/>
      <c r="B40" s="105"/>
    </row>
  </sheetData>
  <sheetProtection algorithmName="SHA-512" hashValue="7UeADpVP76iR/mHnmoJnjrEzEgdR27vua6qIRh6STo4pV0tvajoI4lTF0CRMNGSMIqqRQFw4QW8tcECKxFdMZw==" saltValue="Yp+O3cfmWqbqBkizagnNrQ==" spinCount="100000" sheet="1" objects="1" scenarios="1" selectLockedCells="1"/>
  <mergeCells count="40">
    <mergeCell ref="C27:E27"/>
    <mergeCell ref="G27:I27"/>
    <mergeCell ref="J27:L27"/>
    <mergeCell ref="A1:B1"/>
    <mergeCell ref="A2:B2"/>
    <mergeCell ref="C2:J2"/>
    <mergeCell ref="A3:B3"/>
    <mergeCell ref="C3:L3"/>
    <mergeCell ref="A23:B23"/>
    <mergeCell ref="C23:K23"/>
    <mergeCell ref="C24:L24"/>
    <mergeCell ref="A25:B25"/>
    <mergeCell ref="C26:E26"/>
    <mergeCell ref="G26:I26"/>
    <mergeCell ref="J26:L26"/>
    <mergeCell ref="C28:E28"/>
    <mergeCell ref="J28:L28"/>
    <mergeCell ref="C29:E29"/>
    <mergeCell ref="G29:I29"/>
    <mergeCell ref="J29:L29"/>
    <mergeCell ref="G28:I28"/>
    <mergeCell ref="C30:E30"/>
    <mergeCell ref="G30:I30"/>
    <mergeCell ref="J30:L30"/>
    <mergeCell ref="C31:E31"/>
    <mergeCell ref="G31:I31"/>
    <mergeCell ref="J31:L31"/>
    <mergeCell ref="C32:E32"/>
    <mergeCell ref="G32:I32"/>
    <mergeCell ref="J32:L32"/>
    <mergeCell ref="C33:E33"/>
    <mergeCell ref="G33:I33"/>
    <mergeCell ref="J33:L33"/>
    <mergeCell ref="A40:B40"/>
    <mergeCell ref="A34:B34"/>
    <mergeCell ref="C34:I34"/>
    <mergeCell ref="J34:L34"/>
    <mergeCell ref="A36:L36"/>
    <mergeCell ref="A38:B38"/>
    <mergeCell ref="A39:B39"/>
  </mergeCells>
  <printOptions/>
  <pageMargins left="0.7" right="0.7" top="0.787401575" bottom="0.787401575" header="0.3" footer="0.3"/>
  <pageSetup fitToHeight="1" fitToWidth="1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Morávková Gabriela</cp:lastModifiedBy>
  <cp:lastPrinted>2020-04-28T11:11:29Z</cp:lastPrinted>
  <dcterms:created xsi:type="dcterms:W3CDTF">2020-01-20T06:24:43Z</dcterms:created>
  <dcterms:modified xsi:type="dcterms:W3CDTF">2020-06-15T13:04:55Z</dcterms:modified>
  <cp:category/>
  <cp:version/>
  <cp:contentType/>
  <cp:contentStatus/>
</cp:coreProperties>
</file>